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ungd\Box\Chuong trinh dao tao\Dao tao tich hop\Chuong trinh dao tao\HTTT\"/>
    </mc:Choice>
  </mc:AlternateContent>
  <xr:revisionPtr revIDLastSave="0" documentId="13_ncr:1_{93D04F76-F77F-4A1E-ACAA-B69F1672DA87}" xr6:coauthVersionLast="47" xr6:coauthVersionMax="47" xr10:uidLastSave="{00000000-0000-0000-0000-000000000000}"/>
  <bookViews>
    <workbookView xWindow="-120" yWindow="-120" windowWidth="29040" windowHeight="15720" activeTab="14" xr2:uid="{00000000-000D-0000-FFFF-FFFF00000000}"/>
  </bookViews>
  <sheets>
    <sheet name="1. Curiculum Benchmark - Tổng h" sheetId="1" r:id="rId1"/>
    <sheet name="C.M. Nghị quyết 57 revised" sheetId="2" state="hidden" r:id="rId2"/>
    <sheet name="C.M. Khung năng lực số 8 bậc re" sheetId="3" state="hidden" r:id="rId3"/>
    <sheet name="1. C.B. ASSIN revised" sheetId="4" state="hidden" r:id="rId4"/>
    <sheet name="1. C.B. chuẩn NN ACM revised" sheetId="5" state="hidden" r:id="rId5"/>
    <sheet name="1. C.B. Khung trình độ QG 7 bậc" sheetId="6" state="hidden" r:id="rId6"/>
    <sheet name="1. C.B. chuẩn NN trong nc revis" sheetId="7" state="hidden" r:id="rId7"/>
    <sheet name="1. C.B. Yêu cầu nhà TD" sheetId="8" state="hidden" r:id="rId8"/>
    <sheet name="1. Curiculum Benchmark_Trong nư" sheetId="9" state="hidden" r:id="rId9"/>
    <sheet name="1. Curiculum Benchmark_Quốc tế" sheetId="10" state="hidden" r:id="rId10"/>
    <sheet name="2. Curriculum Map 2024 (lần 1)" sheetId="11" state="hidden" r:id="rId11"/>
    <sheet name="3. Course Blackbox" sheetId="12" state="hidden" r:id="rId12"/>
    <sheet name="4. Curriculum Balance Check" sheetId="13" state="hidden" r:id="rId13"/>
    <sheet name="Ths tài năng HTTT - Nghiên cứu" sheetId="14" r:id="rId14"/>
    <sheet name="Ths tài năng HTTT - Ứng dụng" sheetId="15" r:id="rId15"/>
    <sheet name="Dict" sheetId="16" r:id="rId16"/>
  </sheets>
  <definedNames>
    <definedName name="_xlnm.Print_Area" localSheetId="13">'Ths tài năng HTTT - Nghiên cứu'!$A$1:$AF$89</definedName>
    <definedName name="_xlnm.Print_Area" localSheetId="14">'Ths tài năng HTTT - Ứng dụng'!$A$1:$AG$96</definedName>
    <definedName name="_xlnm.Print_Titles" localSheetId="13">'Ths tài năng HTTT - Nghiên cứu'!$1:$3</definedName>
    <definedName name="_xlnm.Print_Titles" localSheetId="14">'Ths tài năng HTTT - Ứng dụng'!$1:$3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YxPM5zTBUOVC2JOM6xBcAlBbScPAWddVup8SUcFrDBk="/>
    </ext>
  </extLst>
</workbook>
</file>

<file path=xl/calcChain.xml><?xml version="1.0" encoding="utf-8"?>
<calcChain xmlns="http://schemas.openxmlformats.org/spreadsheetml/2006/main">
  <c r="AE104" i="15" l="1"/>
  <c r="W104" i="15"/>
  <c r="S104" i="15"/>
  <c r="O104" i="15"/>
  <c r="K104" i="15"/>
  <c r="AE103" i="15"/>
  <c r="W103" i="15"/>
  <c r="S103" i="15"/>
  <c r="O103" i="15"/>
  <c r="K103" i="15"/>
  <c r="AE102" i="15"/>
  <c r="W102" i="15"/>
  <c r="S102" i="15"/>
  <c r="O102" i="15"/>
  <c r="K102" i="15"/>
  <c r="AF100" i="15"/>
  <c r="AE100" i="15"/>
  <c r="AB100" i="15"/>
  <c r="AA100" i="15"/>
  <c r="X100" i="15"/>
  <c r="W100" i="15"/>
  <c r="T100" i="15"/>
  <c r="S100" i="15"/>
  <c r="P100" i="15"/>
  <c r="O100" i="15"/>
  <c r="M100" i="15"/>
  <c r="L100" i="15"/>
  <c r="K100" i="15"/>
  <c r="AF99" i="15"/>
  <c r="AE99" i="15"/>
  <c r="AB99" i="15"/>
  <c r="AA99" i="15"/>
  <c r="X99" i="15"/>
  <c r="W99" i="15"/>
  <c r="T99" i="15"/>
  <c r="S99" i="15"/>
  <c r="P99" i="15"/>
  <c r="O99" i="15"/>
  <c r="M99" i="15"/>
  <c r="L99" i="15"/>
  <c r="K99" i="15"/>
  <c r="AF98" i="15"/>
  <c r="AE98" i="15"/>
  <c r="AB98" i="15"/>
  <c r="AA98" i="15"/>
  <c r="X98" i="15"/>
  <c r="W98" i="15"/>
  <c r="T98" i="15"/>
  <c r="S98" i="15"/>
  <c r="P98" i="15"/>
  <c r="O98" i="15"/>
  <c r="M98" i="15"/>
  <c r="L98" i="15"/>
  <c r="K98" i="15"/>
  <c r="I96" i="15"/>
  <c r="H96" i="15"/>
  <c r="I95" i="15"/>
  <c r="H95" i="15"/>
  <c r="I94" i="15"/>
  <c r="H94" i="15"/>
  <c r="I93" i="15"/>
  <c r="H93" i="15"/>
  <c r="I92" i="15"/>
  <c r="H92" i="15"/>
  <c r="I91" i="15"/>
  <c r="H91" i="15"/>
  <c r="I90" i="15"/>
  <c r="H90" i="15"/>
  <c r="I89" i="15"/>
  <c r="H89" i="15"/>
  <c r="I88" i="15"/>
  <c r="H88" i="15"/>
  <c r="I87" i="15"/>
  <c r="H87" i="15"/>
  <c r="I86" i="15"/>
  <c r="H86" i="15"/>
  <c r="I85" i="15"/>
  <c r="H85" i="15"/>
  <c r="I84" i="15"/>
  <c r="H84" i="15"/>
  <c r="I83" i="15"/>
  <c r="H83" i="15"/>
  <c r="I82" i="15"/>
  <c r="H82" i="15"/>
  <c r="I81" i="15"/>
  <c r="H81" i="15"/>
  <c r="I80" i="15"/>
  <c r="H80" i="15"/>
  <c r="I79" i="15"/>
  <c r="H79" i="15"/>
  <c r="I78" i="15"/>
  <c r="H78" i="15"/>
  <c r="I77" i="15"/>
  <c r="H77" i="15"/>
  <c r="I76" i="15"/>
  <c r="H76" i="15"/>
  <c r="I75" i="15"/>
  <c r="H75" i="15"/>
  <c r="I74" i="15"/>
  <c r="H74" i="15"/>
  <c r="I73" i="15"/>
  <c r="H73" i="15"/>
  <c r="I72" i="15"/>
  <c r="H72" i="15"/>
  <c r="I71" i="15"/>
  <c r="H71" i="15"/>
  <c r="I70" i="15"/>
  <c r="H70" i="15"/>
  <c r="I69" i="15"/>
  <c r="H69" i="15"/>
  <c r="I68" i="15"/>
  <c r="H68" i="15"/>
  <c r="I67" i="15"/>
  <c r="H67" i="15"/>
  <c r="I66" i="15"/>
  <c r="H66" i="15"/>
  <c r="I65" i="15"/>
  <c r="H65" i="15"/>
  <c r="I64" i="15"/>
  <c r="H64" i="15"/>
  <c r="I63" i="15"/>
  <c r="H63" i="15"/>
  <c r="I62" i="15"/>
  <c r="H62" i="15"/>
  <c r="I61" i="15"/>
  <c r="H61" i="15"/>
  <c r="I60" i="15"/>
  <c r="H60" i="15"/>
  <c r="I59" i="15"/>
  <c r="H59" i="15"/>
  <c r="I58" i="15"/>
  <c r="H58" i="15"/>
  <c r="I57" i="15"/>
  <c r="H57" i="15"/>
  <c r="I56" i="15"/>
  <c r="H56" i="15"/>
  <c r="I55" i="15"/>
  <c r="H55" i="15"/>
  <c r="I54" i="15"/>
  <c r="H54" i="15"/>
  <c r="I53" i="15"/>
  <c r="H53" i="15"/>
  <c r="I52" i="15"/>
  <c r="H52" i="15"/>
  <c r="I51" i="15"/>
  <c r="H51" i="15"/>
  <c r="I50" i="15"/>
  <c r="H50" i="15"/>
  <c r="I49" i="15"/>
  <c r="H49" i="15"/>
  <c r="I48" i="15"/>
  <c r="H48" i="15"/>
  <c r="I47" i="15"/>
  <c r="H47" i="15"/>
  <c r="I46" i="15"/>
  <c r="H46" i="15"/>
  <c r="I45" i="15"/>
  <c r="H45" i="15"/>
  <c r="I44" i="15"/>
  <c r="H44" i="15"/>
  <c r="I43" i="15"/>
  <c r="H43" i="15"/>
  <c r="I42" i="15"/>
  <c r="H42" i="15"/>
  <c r="I41" i="15"/>
  <c r="H41" i="15"/>
  <c r="I40" i="15"/>
  <c r="H40" i="15"/>
  <c r="I39" i="15"/>
  <c r="H39" i="15"/>
  <c r="I38" i="15"/>
  <c r="H38" i="15"/>
  <c r="I37" i="15"/>
  <c r="H37" i="15"/>
  <c r="I36" i="15"/>
  <c r="H36" i="15"/>
  <c r="I35" i="15"/>
  <c r="H35" i="15"/>
  <c r="I34" i="15"/>
  <c r="H34" i="15"/>
  <c r="I33" i="15"/>
  <c r="H33" i="15"/>
  <c r="I32" i="15"/>
  <c r="H32" i="15"/>
  <c r="I31" i="15"/>
  <c r="H31" i="15"/>
  <c r="I30" i="15"/>
  <c r="H30" i="15"/>
  <c r="I29" i="15"/>
  <c r="H29" i="15"/>
  <c r="I28" i="15"/>
  <c r="H28" i="15"/>
  <c r="I27" i="15"/>
  <c r="H27" i="15"/>
  <c r="I26" i="15"/>
  <c r="H26" i="15"/>
  <c r="I25" i="15"/>
  <c r="H25" i="15"/>
  <c r="I24" i="15"/>
  <c r="H24" i="15"/>
  <c r="I23" i="15"/>
  <c r="H23" i="15"/>
  <c r="I22" i="15"/>
  <c r="H22" i="15"/>
  <c r="I21" i="15"/>
  <c r="H21" i="15"/>
  <c r="I20" i="15"/>
  <c r="H20" i="15"/>
  <c r="I19" i="15"/>
  <c r="H19" i="15"/>
  <c r="I18" i="15"/>
  <c r="H18" i="15"/>
  <c r="I17" i="15"/>
  <c r="H17" i="15"/>
  <c r="I16" i="15"/>
  <c r="H16" i="15"/>
  <c r="I15" i="15"/>
  <c r="H15" i="15"/>
  <c r="I14" i="15"/>
  <c r="H14" i="15"/>
  <c r="I13" i="15"/>
  <c r="H13" i="15"/>
  <c r="I12" i="15"/>
  <c r="H12" i="15"/>
  <c r="I11" i="15"/>
  <c r="H11" i="15"/>
  <c r="I10" i="15"/>
  <c r="H10" i="15"/>
  <c r="I9" i="15"/>
  <c r="H9" i="15"/>
  <c r="I8" i="15"/>
  <c r="H8" i="15"/>
  <c r="I7" i="15"/>
  <c r="H7" i="15"/>
  <c r="I6" i="15"/>
  <c r="H6" i="15"/>
  <c r="AG4" i="15"/>
  <c r="AF4" i="15"/>
  <c r="AE4" i="15"/>
  <c r="AD4" i="15"/>
  <c r="AC4" i="15"/>
  <c r="AB4" i="15"/>
  <c r="AA4" i="15"/>
  <c r="Z4" i="15"/>
  <c r="Y4" i="15"/>
  <c r="X4" i="15"/>
  <c r="W4" i="15"/>
  <c r="V4" i="15"/>
  <c r="U4" i="15"/>
  <c r="T4" i="15"/>
  <c r="S4" i="15"/>
  <c r="R4" i="15"/>
  <c r="Q4" i="15"/>
  <c r="P4" i="15"/>
  <c r="O4" i="15"/>
  <c r="N4" i="15"/>
  <c r="M4" i="15"/>
  <c r="L4" i="15"/>
  <c r="K4" i="15"/>
  <c r="J4" i="15"/>
  <c r="AD97" i="14"/>
  <c r="V97" i="14"/>
  <c r="R97" i="14"/>
  <c r="N97" i="14"/>
  <c r="J97" i="14"/>
  <c r="AD96" i="14"/>
  <c r="V96" i="14"/>
  <c r="R96" i="14"/>
  <c r="N96" i="14"/>
  <c r="J96" i="14"/>
  <c r="AD95" i="14"/>
  <c r="V95" i="14"/>
  <c r="R95" i="14"/>
  <c r="N95" i="14"/>
  <c r="J95" i="14"/>
  <c r="AE93" i="14"/>
  <c r="AD93" i="14"/>
  <c r="AA93" i="14"/>
  <c r="Z93" i="14"/>
  <c r="W93" i="14"/>
  <c r="V93" i="14"/>
  <c r="S93" i="14"/>
  <c r="R93" i="14"/>
  <c r="O93" i="14"/>
  <c r="N93" i="14"/>
  <c r="L93" i="14"/>
  <c r="K93" i="14"/>
  <c r="J93" i="14"/>
  <c r="AE92" i="14"/>
  <c r="AD92" i="14"/>
  <c r="AA92" i="14"/>
  <c r="Z92" i="14"/>
  <c r="W92" i="14"/>
  <c r="V92" i="14"/>
  <c r="S92" i="14"/>
  <c r="R92" i="14"/>
  <c r="O92" i="14"/>
  <c r="N92" i="14"/>
  <c r="L92" i="14"/>
  <c r="K92" i="14"/>
  <c r="J92" i="14"/>
  <c r="AE91" i="14"/>
  <c r="AD91" i="14"/>
  <c r="AA91" i="14"/>
  <c r="Z91" i="14"/>
  <c r="W91" i="14"/>
  <c r="V91" i="14"/>
  <c r="S91" i="14"/>
  <c r="R91" i="14"/>
  <c r="O91" i="14"/>
  <c r="N91" i="14"/>
  <c r="L91" i="14"/>
  <c r="K91" i="14"/>
  <c r="J91" i="14"/>
  <c r="H89" i="14"/>
  <c r="G89" i="14"/>
  <c r="H88" i="14"/>
  <c r="G88" i="14"/>
  <c r="H87" i="14"/>
  <c r="G87" i="14"/>
  <c r="H86" i="14"/>
  <c r="G86" i="14"/>
  <c r="H85" i="14"/>
  <c r="G85" i="14"/>
  <c r="H84" i="14"/>
  <c r="G84" i="14"/>
  <c r="H83" i="14"/>
  <c r="G83" i="14"/>
  <c r="H82" i="14"/>
  <c r="G82" i="14"/>
  <c r="H81" i="14"/>
  <c r="G81" i="14"/>
  <c r="H80" i="14"/>
  <c r="G80" i="14"/>
  <c r="H79" i="14"/>
  <c r="G79" i="14"/>
  <c r="H78" i="14"/>
  <c r="G78" i="14"/>
  <c r="H77" i="14"/>
  <c r="G77" i="14"/>
  <c r="H76" i="14"/>
  <c r="G76" i="14"/>
  <c r="H75" i="14"/>
  <c r="G75" i="14"/>
  <c r="H74" i="14"/>
  <c r="G74" i="14"/>
  <c r="H73" i="14"/>
  <c r="G73" i="14"/>
  <c r="H72" i="14"/>
  <c r="G72" i="14"/>
  <c r="H71" i="14"/>
  <c r="G71" i="14"/>
  <c r="H70" i="14"/>
  <c r="G70" i="14"/>
  <c r="H69" i="14"/>
  <c r="G69" i="14"/>
  <c r="H68" i="14"/>
  <c r="G68" i="14"/>
  <c r="H67" i="14"/>
  <c r="G67" i="14"/>
  <c r="H66" i="14"/>
  <c r="G66" i="14"/>
  <c r="H65" i="14"/>
  <c r="G65" i="14"/>
  <c r="H64" i="14"/>
  <c r="G64" i="14"/>
  <c r="H63" i="14"/>
  <c r="G63" i="14"/>
  <c r="H62" i="14"/>
  <c r="G62" i="14"/>
  <c r="H61" i="14"/>
  <c r="G61" i="14"/>
  <c r="H60" i="14"/>
  <c r="G60" i="14"/>
  <c r="H59" i="14"/>
  <c r="G59" i="14"/>
  <c r="H58" i="14"/>
  <c r="G58" i="14"/>
  <c r="H57" i="14"/>
  <c r="G57" i="14"/>
  <c r="H56" i="14"/>
  <c r="G56" i="14"/>
  <c r="H55" i="14"/>
  <c r="G55" i="14"/>
  <c r="H54" i="14"/>
  <c r="G54" i="14"/>
  <c r="H53" i="14"/>
  <c r="G53" i="14"/>
  <c r="H52" i="14"/>
  <c r="G52" i="14"/>
  <c r="H51" i="14"/>
  <c r="G51" i="14"/>
  <c r="H50" i="14"/>
  <c r="G50" i="14"/>
  <c r="H49" i="14"/>
  <c r="G49" i="14"/>
  <c r="H48" i="14"/>
  <c r="G48" i="14"/>
  <c r="H47" i="14"/>
  <c r="G47" i="14"/>
  <c r="H46" i="14"/>
  <c r="G46" i="14"/>
  <c r="H45" i="14"/>
  <c r="G45" i="14"/>
  <c r="H44" i="14"/>
  <c r="G44" i="14"/>
  <c r="H43" i="14"/>
  <c r="G43" i="14"/>
  <c r="H42" i="14"/>
  <c r="G42" i="14"/>
  <c r="H41" i="14"/>
  <c r="G41" i="14"/>
  <c r="H40" i="14"/>
  <c r="G40" i="14"/>
  <c r="H39" i="14"/>
  <c r="G39" i="14"/>
  <c r="H38" i="14"/>
  <c r="G38" i="14"/>
  <c r="H37" i="14"/>
  <c r="G37" i="14"/>
  <c r="H36" i="14"/>
  <c r="G36" i="14"/>
  <c r="H35" i="14"/>
  <c r="G35" i="14"/>
  <c r="H34" i="14"/>
  <c r="G34" i="14"/>
  <c r="H33" i="14"/>
  <c r="G33" i="14"/>
  <c r="H32" i="14"/>
  <c r="G32" i="14"/>
  <c r="H31" i="14"/>
  <c r="G31" i="14"/>
  <c r="H30" i="14"/>
  <c r="G30" i="14"/>
  <c r="H29" i="14"/>
  <c r="G29" i="14"/>
  <c r="H28" i="14"/>
  <c r="G28" i="14"/>
  <c r="H27" i="14"/>
  <c r="G27" i="14"/>
  <c r="H26" i="14"/>
  <c r="G26" i="14"/>
  <c r="H25" i="14"/>
  <c r="G25" i="14"/>
  <c r="H24" i="14"/>
  <c r="G24" i="14"/>
  <c r="H23" i="14"/>
  <c r="G23" i="14"/>
  <c r="H22" i="14"/>
  <c r="G22" i="14"/>
  <c r="H21" i="14"/>
  <c r="G21" i="14"/>
  <c r="H20" i="14"/>
  <c r="G20" i="14"/>
  <c r="H19" i="14"/>
  <c r="G19" i="14"/>
  <c r="H18" i="14"/>
  <c r="G18" i="14"/>
  <c r="H17" i="14"/>
  <c r="G17" i="14"/>
  <c r="H16" i="14"/>
  <c r="G16" i="14"/>
  <c r="H15" i="14"/>
  <c r="G15" i="14"/>
  <c r="H14" i="14"/>
  <c r="G14" i="14"/>
  <c r="H13" i="14"/>
  <c r="G13" i="14"/>
  <c r="H12" i="14"/>
  <c r="G12" i="14"/>
  <c r="H11" i="14"/>
  <c r="G11" i="14"/>
  <c r="H10" i="14"/>
  <c r="G10" i="14"/>
  <c r="H9" i="14"/>
  <c r="G9" i="14"/>
  <c r="H8" i="14"/>
  <c r="G8" i="14"/>
  <c r="H7" i="14"/>
  <c r="G7" i="14"/>
  <c r="H6" i="14"/>
  <c r="G6" i="14"/>
  <c r="AF4" i="14"/>
  <c r="AE4" i="14"/>
  <c r="AD4" i="14"/>
  <c r="AC4" i="14"/>
  <c r="AB4" i="14"/>
  <c r="AA4" i="14"/>
  <c r="Z4" i="14"/>
  <c r="Y4" i="14"/>
  <c r="X4" i="14"/>
  <c r="W4" i="14"/>
  <c r="V4" i="14"/>
  <c r="U4" i="14"/>
  <c r="T4" i="14"/>
  <c r="S4" i="14"/>
  <c r="R4" i="14"/>
  <c r="Q4" i="14"/>
  <c r="P4" i="14"/>
  <c r="O4" i="14"/>
  <c r="N4" i="14"/>
  <c r="M4" i="14"/>
  <c r="L4" i="14"/>
  <c r="K4" i="14"/>
  <c r="J4" i="14"/>
  <c r="I4" i="14"/>
  <c r="L97" i="12"/>
  <c r="I97" i="12"/>
  <c r="L96" i="12"/>
  <c r="I96" i="12"/>
  <c r="L95" i="12"/>
  <c r="I95" i="12"/>
  <c r="L94" i="12"/>
  <c r="I94" i="12"/>
  <c r="L93" i="12"/>
  <c r="I93" i="12"/>
  <c r="E93" i="12"/>
  <c r="L92" i="12"/>
  <c r="I92" i="12"/>
  <c r="E92" i="12"/>
  <c r="L91" i="12"/>
  <c r="I91" i="12"/>
  <c r="E91" i="12"/>
  <c r="L90" i="12"/>
  <c r="I90" i="12"/>
  <c r="L89" i="12"/>
  <c r="I89" i="12"/>
  <c r="E89" i="12"/>
  <c r="L88" i="12"/>
  <c r="I88" i="12"/>
  <c r="E88" i="12"/>
  <c r="I87" i="12"/>
  <c r="I86" i="12"/>
  <c r="L85" i="12"/>
  <c r="I85" i="12"/>
  <c r="L84" i="12"/>
  <c r="I84" i="12"/>
  <c r="L83" i="12"/>
  <c r="I83" i="12"/>
  <c r="L82" i="12"/>
  <c r="I82" i="12"/>
  <c r="L81" i="12"/>
  <c r="I81" i="12"/>
  <c r="E81" i="12"/>
  <c r="L80" i="12"/>
  <c r="I80" i="12"/>
  <c r="E80" i="12"/>
  <c r="L79" i="12"/>
  <c r="I79" i="12"/>
  <c r="E79" i="12"/>
  <c r="E78" i="12"/>
  <c r="L77" i="12"/>
  <c r="I77" i="12"/>
  <c r="E77" i="12"/>
  <c r="L76" i="12"/>
  <c r="I76" i="12"/>
  <c r="E76" i="12"/>
  <c r="L75" i="12"/>
  <c r="I75" i="12"/>
  <c r="E75" i="12"/>
  <c r="I74" i="12"/>
  <c r="I73" i="12"/>
  <c r="I72" i="12"/>
  <c r="I71" i="12"/>
  <c r="L70" i="12"/>
  <c r="I70" i="12"/>
  <c r="E70" i="12"/>
  <c r="L69" i="12"/>
  <c r="I69" i="12"/>
  <c r="E69" i="12"/>
  <c r="L68" i="12"/>
  <c r="I68" i="12"/>
  <c r="E68" i="12"/>
  <c r="L67" i="12"/>
  <c r="I67" i="12"/>
  <c r="E67" i="12"/>
  <c r="L66" i="12"/>
  <c r="I66" i="12"/>
  <c r="E66" i="12"/>
  <c r="L65" i="12"/>
  <c r="I65" i="12"/>
  <c r="E65" i="12"/>
  <c r="I64" i="12"/>
  <c r="I63" i="12"/>
  <c r="I62" i="12"/>
  <c r="L61" i="12"/>
  <c r="I61" i="12"/>
  <c r="L60" i="12"/>
  <c r="I60" i="12"/>
  <c r="L59" i="12"/>
  <c r="I59" i="12"/>
  <c r="L58" i="12"/>
  <c r="I58" i="12"/>
  <c r="L57" i="12"/>
  <c r="I57" i="12"/>
  <c r="L56" i="12"/>
  <c r="I56" i="12"/>
  <c r="L55" i="12"/>
  <c r="I55" i="12"/>
  <c r="E55" i="12"/>
  <c r="L54" i="12"/>
  <c r="I54" i="12"/>
  <c r="E54" i="12"/>
  <c r="L53" i="12"/>
  <c r="I53" i="12"/>
  <c r="E53" i="12"/>
  <c r="L52" i="12"/>
  <c r="I52" i="12"/>
  <c r="E52" i="12"/>
  <c r="L51" i="12"/>
  <c r="I51" i="12"/>
  <c r="E51" i="12"/>
  <c r="L50" i="12"/>
  <c r="I50" i="12"/>
  <c r="E50" i="12"/>
  <c r="I49" i="12"/>
  <c r="I48" i="12"/>
  <c r="I47" i="12"/>
  <c r="L46" i="12"/>
  <c r="I46" i="12"/>
  <c r="L45" i="12"/>
  <c r="I45" i="12"/>
  <c r="L44" i="12"/>
  <c r="I44" i="12"/>
  <c r="L43" i="12"/>
  <c r="I43" i="12"/>
  <c r="L42" i="12"/>
  <c r="I42" i="12"/>
  <c r="L41" i="12"/>
  <c r="I41" i="12"/>
  <c r="L40" i="12"/>
  <c r="I40" i="12"/>
  <c r="E40" i="12"/>
  <c r="L39" i="12"/>
  <c r="I39" i="12"/>
  <c r="E39" i="12"/>
  <c r="L38" i="12"/>
  <c r="I38" i="12"/>
  <c r="E38" i="12"/>
  <c r="L37" i="12"/>
  <c r="I37" i="12"/>
  <c r="E37" i="12"/>
  <c r="L36" i="12"/>
  <c r="I36" i="12"/>
  <c r="E36" i="12"/>
  <c r="L35" i="12"/>
  <c r="I35" i="12"/>
  <c r="E35" i="12"/>
  <c r="I34" i="12"/>
  <c r="I33" i="12"/>
  <c r="I32" i="12"/>
  <c r="L31" i="12"/>
  <c r="I31" i="12"/>
  <c r="L30" i="12"/>
  <c r="I30" i="12"/>
  <c r="L29" i="12"/>
  <c r="I29" i="12"/>
  <c r="L28" i="12"/>
  <c r="I28" i="12"/>
  <c r="L27" i="12"/>
  <c r="I27" i="12"/>
  <c r="E27" i="12"/>
  <c r="L26" i="12"/>
  <c r="I26" i="12"/>
  <c r="E26" i="12"/>
  <c r="L25" i="12"/>
  <c r="I25" i="12"/>
  <c r="E25" i="12"/>
  <c r="L24" i="12"/>
  <c r="I24" i="12"/>
  <c r="E24" i="12"/>
  <c r="L23" i="12"/>
  <c r="I23" i="12"/>
  <c r="E23" i="12"/>
  <c r="L22" i="12"/>
  <c r="I22" i="12"/>
  <c r="E22" i="12"/>
  <c r="I21" i="12"/>
  <c r="I20" i="12"/>
  <c r="I19" i="12"/>
  <c r="L18" i="12"/>
  <c r="I18" i="12"/>
  <c r="L17" i="12"/>
  <c r="I17" i="12"/>
  <c r="L16" i="12"/>
  <c r="I16" i="12"/>
  <c r="L15" i="12"/>
  <c r="I15" i="12"/>
  <c r="L14" i="12"/>
  <c r="I14" i="12"/>
  <c r="E14" i="12"/>
  <c r="L13" i="12"/>
  <c r="I13" i="12"/>
  <c r="E13" i="12"/>
  <c r="L12" i="12"/>
  <c r="I12" i="12"/>
  <c r="E12" i="12"/>
  <c r="L11" i="12"/>
  <c r="I11" i="12"/>
  <c r="E11" i="12"/>
  <c r="L10" i="12"/>
  <c r="I10" i="12"/>
  <c r="E10" i="12"/>
  <c r="L9" i="12"/>
  <c r="I9" i="12"/>
  <c r="E9" i="12"/>
  <c r="I8" i="12"/>
  <c r="I7" i="12"/>
  <c r="I6" i="12"/>
  <c r="BC90" i="11"/>
  <c r="BB90" i="11"/>
  <c r="AZ90" i="11"/>
  <c r="AY90" i="11"/>
  <c r="AW90" i="11"/>
  <c r="AV90" i="11"/>
  <c r="AT90" i="11"/>
  <c r="AS90" i="11"/>
  <c r="AQ90" i="11"/>
  <c r="AP90" i="11"/>
  <c r="AN90" i="11"/>
  <c r="AM90" i="11"/>
  <c r="AI90" i="11"/>
  <c r="AE90" i="11"/>
  <c r="AA90" i="11"/>
  <c r="W90" i="11"/>
  <c r="S90" i="11"/>
  <c r="O90" i="11"/>
  <c r="K90" i="11"/>
  <c r="BC89" i="11"/>
  <c r="BB89" i="11"/>
  <c r="AZ89" i="11"/>
  <c r="AY89" i="11"/>
  <c r="AW89" i="11"/>
  <c r="AV89" i="11"/>
  <c r="AT89" i="11"/>
  <c r="AS89" i="11"/>
  <c r="AQ89" i="11"/>
  <c r="AP89" i="11"/>
  <c r="AN89" i="11"/>
  <c r="AM89" i="11"/>
  <c r="AI89" i="11"/>
  <c r="AE89" i="11"/>
  <c r="AA89" i="11"/>
  <c r="W89" i="11"/>
  <c r="S89" i="11"/>
  <c r="O89" i="11"/>
  <c r="K89" i="11"/>
  <c r="BC88" i="11"/>
  <c r="BB88" i="11"/>
  <c r="AZ88" i="11"/>
  <c r="AY88" i="11"/>
  <c r="AW88" i="11"/>
  <c r="AV88" i="11"/>
  <c r="AT88" i="11"/>
  <c r="AS88" i="11"/>
  <c r="AQ88" i="11"/>
  <c r="AP88" i="11"/>
  <c r="AN88" i="11"/>
  <c r="AM88" i="11"/>
  <c r="AI88" i="11"/>
  <c r="AE88" i="11"/>
  <c r="AA88" i="11"/>
  <c r="W88" i="11"/>
  <c r="S88" i="11"/>
  <c r="O88" i="11"/>
  <c r="K88" i="11"/>
  <c r="BC86" i="11"/>
  <c r="BB86" i="11"/>
  <c r="AZ86" i="11"/>
  <c r="AY86" i="11"/>
  <c r="AW86" i="11"/>
  <c r="AV86" i="11"/>
  <c r="AT86" i="11"/>
  <c r="AS86" i="11"/>
  <c r="AQ86" i="11"/>
  <c r="AP86" i="11"/>
  <c r="AN86" i="11"/>
  <c r="AM86" i="11"/>
  <c r="AK86" i="11"/>
  <c r="AJ86" i="11"/>
  <c r="AI86" i="11"/>
  <c r="AG86" i="11"/>
  <c r="AF86" i="11"/>
  <c r="AE86" i="11"/>
  <c r="AC86" i="11"/>
  <c r="AB86" i="11"/>
  <c r="AA86" i="11"/>
  <c r="Y86" i="11"/>
  <c r="X86" i="11"/>
  <c r="W86" i="11"/>
  <c r="U86" i="11"/>
  <c r="T86" i="11"/>
  <c r="S86" i="11"/>
  <c r="Q86" i="11"/>
  <c r="P86" i="11"/>
  <c r="O86" i="11"/>
  <c r="M86" i="11"/>
  <c r="L86" i="11"/>
  <c r="K86" i="11"/>
  <c r="BC85" i="11"/>
  <c r="BB85" i="11"/>
  <c r="AZ85" i="11"/>
  <c r="AY85" i="11"/>
  <c r="AW85" i="11"/>
  <c r="AV85" i="11"/>
  <c r="AT85" i="11"/>
  <c r="AS85" i="11"/>
  <c r="AQ85" i="11"/>
  <c r="AP85" i="11"/>
  <c r="AN85" i="11"/>
  <c r="AM85" i="11"/>
  <c r="AK85" i="11"/>
  <c r="AJ85" i="11"/>
  <c r="AI85" i="11"/>
  <c r="AG85" i="11"/>
  <c r="AF85" i="11"/>
  <c r="AE85" i="11"/>
  <c r="AC85" i="11"/>
  <c r="AB85" i="11"/>
  <c r="AA85" i="11"/>
  <c r="Y85" i="11"/>
  <c r="X85" i="11"/>
  <c r="W85" i="11"/>
  <c r="U85" i="11"/>
  <c r="T85" i="11"/>
  <c r="S85" i="11"/>
  <c r="Q85" i="11"/>
  <c r="P85" i="11"/>
  <c r="O85" i="11"/>
  <c r="M85" i="11"/>
  <c r="L85" i="11"/>
  <c r="K85" i="11"/>
  <c r="BC84" i="11"/>
  <c r="BB84" i="11"/>
  <c r="AZ84" i="11"/>
  <c r="AY84" i="11"/>
  <c r="AW84" i="11"/>
  <c r="AV84" i="11"/>
  <c r="AT84" i="11"/>
  <c r="AS84" i="11"/>
  <c r="AQ84" i="11"/>
  <c r="AP84" i="11"/>
  <c r="AN84" i="11"/>
  <c r="AM84" i="11"/>
  <c r="AK84" i="11"/>
  <c r="AJ84" i="11"/>
  <c r="AI84" i="11"/>
  <c r="AG84" i="11"/>
  <c r="AF84" i="11"/>
  <c r="AE84" i="11"/>
  <c r="AC84" i="11"/>
  <c r="AB84" i="11"/>
  <c r="AA84" i="11"/>
  <c r="Y84" i="11"/>
  <c r="X84" i="11"/>
  <c r="W84" i="11"/>
  <c r="U84" i="11"/>
  <c r="T84" i="11"/>
  <c r="S84" i="11"/>
  <c r="Q84" i="11"/>
  <c r="P84" i="11"/>
  <c r="O84" i="11"/>
  <c r="M84" i="11"/>
  <c r="L84" i="11"/>
  <c r="K84" i="11"/>
  <c r="I82" i="11"/>
  <c r="H82" i="11"/>
  <c r="I81" i="11"/>
  <c r="H81" i="11"/>
  <c r="I80" i="11"/>
  <c r="H80" i="11"/>
  <c r="I79" i="11"/>
  <c r="H79" i="11"/>
  <c r="I78" i="11"/>
  <c r="H78" i="11"/>
  <c r="I77" i="11"/>
  <c r="H77" i="11"/>
  <c r="I76" i="11"/>
  <c r="H76" i="11"/>
  <c r="I75" i="11"/>
  <c r="H75" i="11"/>
  <c r="I74" i="11"/>
  <c r="H74" i="11"/>
  <c r="I73" i="11"/>
  <c r="H73" i="11"/>
  <c r="I72" i="11"/>
  <c r="H72" i="11"/>
  <c r="I71" i="11"/>
  <c r="H71" i="11"/>
  <c r="I70" i="11"/>
  <c r="H70" i="11"/>
  <c r="I69" i="11"/>
  <c r="H69" i="11"/>
  <c r="I68" i="11"/>
  <c r="H68" i="11"/>
  <c r="I67" i="11"/>
  <c r="H67" i="11"/>
  <c r="I66" i="11"/>
  <c r="H66" i="11"/>
  <c r="I65" i="11"/>
  <c r="H65" i="11"/>
  <c r="I64" i="11"/>
  <c r="H64" i="11"/>
  <c r="I63" i="11"/>
  <c r="H63" i="11"/>
  <c r="I62" i="11"/>
  <c r="H62" i="11"/>
  <c r="I61" i="11"/>
  <c r="H61" i="11"/>
  <c r="I60" i="11"/>
  <c r="H60" i="11"/>
  <c r="I59" i="11"/>
  <c r="H59" i="11"/>
  <c r="I58" i="11"/>
  <c r="H58" i="11"/>
  <c r="I57" i="11"/>
  <c r="H57" i="11"/>
  <c r="I56" i="11"/>
  <c r="H56" i="11"/>
  <c r="I55" i="11"/>
  <c r="H55" i="11"/>
  <c r="I54" i="11"/>
  <c r="H54" i="11"/>
  <c r="I53" i="11"/>
  <c r="H53" i="11"/>
  <c r="I52" i="11"/>
  <c r="H52" i="11"/>
  <c r="I51" i="11"/>
  <c r="H51" i="11"/>
  <c r="I50" i="11"/>
  <c r="H50" i="11"/>
  <c r="I49" i="11"/>
  <c r="H49" i="11"/>
  <c r="I48" i="11"/>
  <c r="H48" i="11"/>
  <c r="I47" i="11"/>
  <c r="H47" i="11"/>
  <c r="I46" i="11"/>
  <c r="H46" i="11"/>
  <c r="I45" i="11"/>
  <c r="H45" i="11"/>
  <c r="I44" i="11"/>
  <c r="H44" i="11"/>
  <c r="I43" i="11"/>
  <c r="H43" i="11"/>
  <c r="I42" i="11"/>
  <c r="H42" i="11"/>
  <c r="I41" i="11"/>
  <c r="H41" i="11"/>
  <c r="I40" i="11"/>
  <c r="H40" i="11"/>
  <c r="I39" i="11"/>
  <c r="H39" i="11"/>
  <c r="I38" i="11"/>
  <c r="H38" i="11"/>
  <c r="I37" i="11"/>
  <c r="H37" i="11"/>
  <c r="I36" i="11"/>
  <c r="H36" i="11"/>
  <c r="I35" i="11"/>
  <c r="H35" i="11"/>
  <c r="I34" i="11"/>
  <c r="H34" i="11"/>
  <c r="I33" i="11"/>
  <c r="H33" i="11"/>
  <c r="I32" i="11"/>
  <c r="H32" i="11"/>
  <c r="I31" i="11"/>
  <c r="H31" i="11"/>
  <c r="I30" i="11"/>
  <c r="H30" i="11"/>
  <c r="I29" i="11"/>
  <c r="H29" i="11"/>
  <c r="I28" i="11"/>
  <c r="H28" i="11"/>
  <c r="I27" i="11"/>
  <c r="H27" i="11"/>
  <c r="I26" i="11"/>
  <c r="H26" i="11"/>
  <c r="I25" i="11"/>
  <c r="H25" i="11"/>
  <c r="I24" i="11"/>
  <c r="H24" i="11"/>
  <c r="I23" i="11"/>
  <c r="H23" i="11"/>
  <c r="I22" i="11"/>
  <c r="H22" i="11"/>
  <c r="I21" i="11"/>
  <c r="H21" i="11"/>
  <c r="I20" i="11"/>
  <c r="H20" i="11"/>
  <c r="I19" i="11"/>
  <c r="H19" i="11"/>
  <c r="I18" i="11"/>
  <c r="H18" i="11"/>
  <c r="I17" i="11"/>
  <c r="H17" i="11"/>
  <c r="I16" i="11"/>
  <c r="H16" i="11"/>
  <c r="I15" i="11"/>
  <c r="H15" i="11"/>
  <c r="I14" i="11"/>
  <c r="H14" i="11"/>
  <c r="I13" i="11"/>
  <c r="H13" i="11"/>
  <c r="I12" i="11"/>
  <c r="H12" i="11"/>
  <c r="I11" i="11"/>
  <c r="H11" i="11"/>
  <c r="I10" i="11"/>
  <c r="H10" i="11"/>
  <c r="I9" i="11"/>
  <c r="H9" i="11"/>
  <c r="I8" i="11"/>
  <c r="H8" i="11"/>
  <c r="I7" i="11"/>
  <c r="H7" i="11"/>
  <c r="I6" i="11"/>
  <c r="H6" i="11"/>
  <c r="AQ4" i="11"/>
  <c r="AP4" i="11"/>
  <c r="AO4" i="11"/>
  <c r="AN4" i="11"/>
  <c r="AM4" i="11"/>
  <c r="AL4" i="11"/>
  <c r="AG4" i="11"/>
  <c r="AF4" i="11"/>
  <c r="AE4" i="11"/>
  <c r="AD4" i="11"/>
  <c r="AC4" i="11"/>
  <c r="AB4" i="11"/>
  <c r="AA4" i="11"/>
  <c r="Z4" i="11"/>
  <c r="Y4" i="11"/>
  <c r="X4" i="11"/>
  <c r="W4" i="11"/>
  <c r="V4" i="11"/>
  <c r="U4" i="11"/>
  <c r="T4" i="11"/>
  <c r="S4" i="11"/>
  <c r="R4" i="11"/>
  <c r="Q4" i="11"/>
  <c r="P4" i="11"/>
  <c r="O4" i="11"/>
  <c r="N4" i="11"/>
  <c r="M4" i="11"/>
  <c r="L4" i="11"/>
  <c r="K4" i="11"/>
  <c r="J4" i="11"/>
  <c r="T83" i="8"/>
  <c r="S83" i="8"/>
  <c r="R83" i="8"/>
  <c r="Q83" i="8"/>
  <c r="P83" i="8"/>
  <c r="O83" i="8"/>
  <c r="N83" i="8"/>
  <c r="M83" i="8"/>
  <c r="L83" i="8"/>
  <c r="K83" i="8"/>
  <c r="J83" i="8"/>
  <c r="I83" i="8"/>
  <c r="H83" i="8"/>
  <c r="Z81" i="7"/>
  <c r="Y81" i="7"/>
  <c r="X81" i="7"/>
  <c r="W81" i="7"/>
  <c r="V81" i="7"/>
  <c r="U81" i="7"/>
  <c r="T81" i="7"/>
  <c r="S81" i="7"/>
  <c r="R81" i="7"/>
  <c r="Q81" i="7"/>
  <c r="P81" i="7"/>
  <c r="O81" i="7"/>
  <c r="N81" i="7"/>
  <c r="M81" i="7"/>
  <c r="L81" i="7"/>
  <c r="K81" i="7"/>
  <c r="J81" i="7"/>
  <c r="I81" i="7"/>
  <c r="H81" i="7"/>
  <c r="V83" i="6"/>
  <c r="U83" i="6"/>
  <c r="T83" i="6"/>
  <c r="S83" i="6"/>
  <c r="R83" i="6"/>
  <c r="Q83" i="6"/>
  <c r="P83" i="6"/>
  <c r="O83" i="6"/>
  <c r="N83" i="6"/>
  <c r="M83" i="6"/>
  <c r="L83" i="6"/>
  <c r="K83" i="6"/>
  <c r="J83" i="6"/>
  <c r="I83" i="6"/>
  <c r="H83" i="6"/>
  <c r="BL80" i="5"/>
  <c r="BK80" i="5"/>
  <c r="BJ80" i="5"/>
  <c r="BI80" i="5"/>
  <c r="BH80" i="5"/>
  <c r="BG80" i="5"/>
  <c r="BF80" i="5"/>
  <c r="BE80" i="5"/>
  <c r="BD80" i="5"/>
  <c r="BC80" i="5"/>
  <c r="BB80" i="5"/>
  <c r="BA80" i="5"/>
  <c r="AZ80" i="5"/>
  <c r="AY80" i="5"/>
  <c r="AX80" i="5"/>
  <c r="AW80" i="5"/>
  <c r="AV80" i="5"/>
  <c r="AU80" i="5"/>
  <c r="AT80" i="5"/>
  <c r="AS80" i="5"/>
  <c r="AR80" i="5"/>
  <c r="AQ80" i="5"/>
  <c r="AP80" i="5"/>
  <c r="AO80" i="5"/>
  <c r="AN80" i="5"/>
  <c r="AM80" i="5"/>
  <c r="AL80" i="5"/>
  <c r="AK80" i="5"/>
  <c r="AJ80" i="5"/>
  <c r="AI80" i="5"/>
  <c r="AH80" i="5"/>
  <c r="AG80" i="5"/>
  <c r="AF80" i="5"/>
  <c r="AE80" i="5"/>
  <c r="AD80" i="5"/>
  <c r="AC80" i="5"/>
  <c r="AB80" i="5"/>
  <c r="AA80" i="5"/>
  <c r="Z80" i="5"/>
  <c r="Y80" i="5"/>
  <c r="X80" i="5"/>
  <c r="W80" i="5"/>
  <c r="V80" i="5"/>
  <c r="U80" i="5"/>
  <c r="T80" i="5"/>
  <c r="S80" i="5"/>
  <c r="R80" i="5"/>
  <c r="Q80" i="5"/>
  <c r="P80" i="5"/>
  <c r="O80" i="5"/>
  <c r="AL85" i="4"/>
  <c r="AK85" i="4"/>
  <c r="AJ85" i="4"/>
  <c r="AI85" i="4"/>
  <c r="AH85" i="4"/>
  <c r="AG85" i="4"/>
  <c r="AF85" i="4"/>
  <c r="AE85" i="4"/>
  <c r="AD85" i="4"/>
  <c r="AC85" i="4"/>
  <c r="AB85" i="4"/>
  <c r="AA85" i="4"/>
  <c r="Z85" i="4"/>
  <c r="Y85" i="4"/>
  <c r="X85" i="4"/>
  <c r="W85" i="4"/>
  <c r="V85" i="4"/>
  <c r="U85" i="4"/>
  <c r="T85" i="4"/>
  <c r="S85" i="4"/>
  <c r="R85" i="4"/>
  <c r="Q85" i="4"/>
  <c r="P85" i="4"/>
  <c r="O85" i="4"/>
  <c r="N85" i="4"/>
  <c r="M85" i="4"/>
  <c r="L85" i="4"/>
  <c r="K85" i="4"/>
  <c r="J85" i="4"/>
  <c r="I85" i="4"/>
  <c r="H85" i="4"/>
  <c r="AL84" i="4"/>
  <c r="AK84" i="4"/>
  <c r="AJ84" i="4"/>
  <c r="AI84" i="4"/>
  <c r="AH84" i="4"/>
  <c r="AG84" i="4"/>
  <c r="AF84" i="4"/>
  <c r="AE84" i="4"/>
  <c r="AD84" i="4"/>
  <c r="AC84" i="4"/>
  <c r="AB84" i="4"/>
  <c r="AA84" i="4"/>
  <c r="Z84" i="4"/>
  <c r="Y84" i="4"/>
  <c r="X84" i="4"/>
  <c r="W84" i="4"/>
  <c r="V84" i="4"/>
  <c r="U84" i="4"/>
  <c r="T84" i="4"/>
  <c r="S84" i="4"/>
  <c r="R84" i="4"/>
  <c r="Q84" i="4"/>
  <c r="P84" i="4"/>
  <c r="O84" i="4"/>
  <c r="N84" i="4"/>
  <c r="M84" i="4"/>
  <c r="L84" i="4"/>
  <c r="K84" i="4"/>
  <c r="J84" i="4"/>
  <c r="I84" i="4"/>
  <c r="H84" i="4"/>
  <c r="AL83" i="4"/>
  <c r="AK83" i="4"/>
  <c r="AJ83" i="4"/>
  <c r="AI83" i="4"/>
  <c r="AH83" i="4"/>
  <c r="AG83" i="4"/>
  <c r="AF83" i="4"/>
  <c r="AE83" i="4"/>
  <c r="AD83" i="4"/>
  <c r="AC83" i="4"/>
  <c r="AB83" i="4"/>
  <c r="AA83" i="4"/>
  <c r="Z83" i="4"/>
  <c r="Y83" i="4"/>
  <c r="X83" i="4"/>
  <c r="W83" i="4"/>
  <c r="V83" i="4"/>
  <c r="U83" i="4"/>
  <c r="T83" i="4"/>
  <c r="S83" i="4"/>
  <c r="R83" i="4"/>
  <c r="Q83" i="4"/>
  <c r="P83" i="4"/>
  <c r="O83" i="4"/>
  <c r="N83" i="4"/>
  <c r="M83" i="4"/>
  <c r="L83" i="4"/>
  <c r="K83" i="4"/>
  <c r="J83" i="4"/>
  <c r="I83" i="4"/>
  <c r="H83" i="4"/>
  <c r="AL82" i="4"/>
  <c r="AK82" i="4"/>
  <c r="AJ82" i="4"/>
  <c r="AI82" i="4"/>
  <c r="AH82" i="4"/>
  <c r="AG82" i="4"/>
  <c r="AF82" i="4"/>
  <c r="AE82" i="4"/>
  <c r="AD82" i="4"/>
  <c r="AC82" i="4"/>
  <c r="AB82" i="4"/>
  <c r="AA82" i="4"/>
  <c r="Z82" i="4"/>
  <c r="Y82" i="4"/>
  <c r="X82" i="4"/>
  <c r="W82" i="4"/>
  <c r="V82" i="4"/>
  <c r="U82" i="4"/>
  <c r="T82" i="4"/>
  <c r="S82" i="4"/>
  <c r="R82" i="4"/>
  <c r="Q82" i="4"/>
  <c r="P82" i="4"/>
  <c r="O82" i="4"/>
  <c r="N82" i="4"/>
  <c r="M82" i="4"/>
  <c r="L82" i="4"/>
  <c r="K82" i="4"/>
  <c r="J82" i="4"/>
  <c r="I82" i="4"/>
  <c r="H82" i="4"/>
  <c r="AE81" i="3"/>
  <c r="AD81" i="3"/>
  <c r="AC81" i="3"/>
  <c r="AB81" i="3"/>
  <c r="AA81" i="3"/>
  <c r="Z81" i="3"/>
  <c r="Y81" i="3"/>
  <c r="X81" i="3"/>
  <c r="W81" i="3"/>
  <c r="V81" i="3"/>
  <c r="U81" i="3"/>
  <c r="T81" i="3"/>
  <c r="S81" i="3"/>
  <c r="R81" i="3"/>
  <c r="Q81" i="3"/>
  <c r="P81" i="3"/>
  <c r="O81" i="3"/>
  <c r="N81" i="3"/>
  <c r="M81" i="3"/>
  <c r="L81" i="3"/>
  <c r="K81" i="3"/>
  <c r="J81" i="3"/>
  <c r="I81" i="3"/>
  <c r="H81" i="3"/>
  <c r="AF80" i="3"/>
  <c r="AF79" i="3"/>
  <c r="AF78" i="3"/>
  <c r="AF77" i="3"/>
  <c r="AF76" i="3"/>
  <c r="AF75" i="3"/>
  <c r="AF74" i="3"/>
  <c r="AF73" i="3"/>
  <c r="AF72" i="3"/>
  <c r="AF71" i="3"/>
  <c r="AF70" i="3"/>
  <c r="AF69" i="3"/>
  <c r="AF68" i="3"/>
  <c r="AF67" i="3"/>
  <c r="AF66" i="3"/>
  <c r="AF65" i="3"/>
  <c r="AF64" i="3"/>
  <c r="AF63" i="3"/>
  <c r="AF62" i="3"/>
  <c r="AF61" i="3"/>
  <c r="AF60" i="3"/>
  <c r="AF59" i="3"/>
  <c r="AF58" i="3"/>
  <c r="AF57" i="3"/>
  <c r="AF56" i="3"/>
  <c r="AF55" i="3"/>
  <c r="AF54" i="3"/>
  <c r="AF53" i="3"/>
  <c r="AF52" i="3"/>
  <c r="AF51" i="3"/>
  <c r="AF50" i="3"/>
  <c r="AF49" i="3"/>
  <c r="AF48" i="3"/>
  <c r="AF47" i="3"/>
  <c r="AF46" i="3"/>
  <c r="AF45" i="3"/>
  <c r="AF44" i="3"/>
  <c r="AF43" i="3"/>
  <c r="AF42" i="3"/>
  <c r="AF41" i="3"/>
  <c r="AF40" i="3"/>
  <c r="AF39" i="3"/>
  <c r="AF38" i="3"/>
  <c r="AF37" i="3"/>
  <c r="AF36" i="3"/>
  <c r="AF35" i="3"/>
  <c r="AF34" i="3"/>
  <c r="AF33" i="3"/>
  <c r="AF32" i="3"/>
  <c r="AF31" i="3"/>
  <c r="AF30" i="3"/>
  <c r="AF29" i="3"/>
  <c r="AF28" i="3"/>
  <c r="AF27" i="3"/>
  <c r="AF26" i="3"/>
  <c r="AF25" i="3"/>
  <c r="AF24" i="3"/>
  <c r="AF23" i="3"/>
  <c r="AF22" i="3"/>
  <c r="AF21" i="3"/>
  <c r="AF20" i="3"/>
  <c r="AF19" i="3"/>
  <c r="AF18" i="3"/>
  <c r="AF17" i="3"/>
  <c r="AF16" i="3"/>
  <c r="AF15" i="3"/>
  <c r="AF14" i="3"/>
  <c r="AF13" i="3"/>
  <c r="AF12" i="3"/>
  <c r="AF11" i="3"/>
  <c r="AF10" i="3"/>
  <c r="AF9" i="3"/>
  <c r="AF8" i="3"/>
  <c r="AF7" i="3"/>
  <c r="AF6" i="3"/>
  <c r="AF5" i="3"/>
  <c r="AF4" i="3"/>
  <c r="AA81" i="2"/>
  <c r="Z81" i="2"/>
  <c r="Y81" i="2"/>
  <c r="X81" i="2"/>
  <c r="W81" i="2"/>
  <c r="V81" i="2"/>
  <c r="U81" i="2"/>
  <c r="T81" i="2"/>
  <c r="S81" i="2"/>
  <c r="R81" i="2"/>
  <c r="Q81" i="2"/>
  <c r="P81" i="2"/>
  <c r="O81" i="2"/>
  <c r="N81" i="2"/>
  <c r="M81" i="2"/>
  <c r="L81" i="2"/>
  <c r="K81" i="2"/>
  <c r="J81" i="2"/>
  <c r="I81" i="2"/>
  <c r="H81" i="2"/>
  <c r="AB80" i="2"/>
  <c r="AB79" i="2"/>
  <c r="AB78" i="2"/>
  <c r="AB77" i="2"/>
  <c r="AB76" i="2"/>
  <c r="AB75" i="2"/>
  <c r="AB74" i="2"/>
  <c r="AB73" i="2"/>
  <c r="AB72" i="2"/>
  <c r="AB71" i="2"/>
  <c r="AB70" i="2"/>
  <c r="AB69" i="2"/>
  <c r="AB68" i="2"/>
  <c r="AB67" i="2"/>
  <c r="AB66" i="2"/>
  <c r="AB65" i="2"/>
  <c r="AB64" i="2"/>
  <c r="AB63" i="2"/>
  <c r="AB62" i="2"/>
  <c r="AB61" i="2"/>
  <c r="AB60" i="2"/>
  <c r="AB59" i="2"/>
  <c r="AB58" i="2"/>
  <c r="AB57" i="2"/>
  <c r="AB56" i="2"/>
  <c r="AB55" i="2"/>
  <c r="AB54" i="2"/>
  <c r="AB53" i="2"/>
  <c r="AB52"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AB21" i="2"/>
  <c r="AB20" i="2"/>
  <c r="AB19" i="2"/>
  <c r="AB18" i="2"/>
  <c r="AB17" i="2"/>
  <c r="AB16" i="2"/>
  <c r="AB15" i="2"/>
  <c r="AB14" i="2"/>
  <c r="AB13" i="2"/>
  <c r="AB12" i="2"/>
  <c r="AB11" i="2"/>
  <c r="AB10" i="2"/>
  <c r="AB9" i="2"/>
  <c r="AB8" i="2"/>
  <c r="AB7" i="2"/>
  <c r="AB6" i="2"/>
  <c r="AB5" i="2"/>
  <c r="AB4" i="2"/>
</calcChain>
</file>

<file path=xl/sharedStrings.xml><?xml version="1.0" encoding="utf-8"?>
<sst xmlns="http://schemas.openxmlformats.org/spreadsheetml/2006/main" count="10978" uniqueCount="2780">
  <si>
    <r>
      <rPr>
        <sz val="11"/>
        <rFont val="Josefin Sans"/>
      </rPr>
      <t xml:space="preserve">Link trích dẫn </t>
    </r>
    <r>
      <rPr>
        <u/>
        <sz val="11"/>
        <color rgb="FF1155CC"/>
        <rFont val="Josefin Sans"/>
      </rPr>
      <t>https://www.asiin.de/files/content/kriterien/ASIIN_SSC_04_Informatics_Computer_Science_2018-03-29.pdf</t>
    </r>
    <r>
      <rPr>
        <sz val="11"/>
        <rFont val="Josefin Sans"/>
      </rPr>
      <t xml:space="preserve"> </t>
    </r>
  </si>
  <si>
    <t>CHƯƠNG TRÌNH ĐÀO TẠO: 
MÃ NGÀNH: 
TRÌNH ĐỘ ĐÀO TẠO:
KHOA QUẢN LÝ CTĐT:</t>
  </si>
  <si>
    <r>
      <rPr>
        <sz val="11"/>
        <rFont val="&quot;Josefin Sans&quot;"/>
      </rPr>
      <t xml:space="preserve">Link trích dẫn: </t>
    </r>
    <r>
      <rPr>
        <u/>
        <sz val="11"/>
        <color rgb="FF1155CC"/>
        <rFont val="&quot;Josefin Sans&quot;"/>
      </rPr>
      <t>https://thuvienphapluat.vn/van-ban/Cong-nghe-thong-tin/Nghi-quyet-57-NQ-TW-2024-dot-pha-phat-trien-khoa-hoc-cong-nghe-doi-moi-sang-tao-637245.aspx</t>
    </r>
  </si>
  <si>
    <r>
      <rPr>
        <sz val="11"/>
        <rFont val="Arial"/>
      </rPr>
      <t xml:space="preserve">Link trích dẫn: </t>
    </r>
    <r>
      <rPr>
        <u/>
        <sz val="11"/>
        <color rgb="FF1155CC"/>
        <rFont val="Arial"/>
      </rPr>
      <t>https://thuvienphapluat.vn/van-ban/Giao-duc/Thong-tu-02-2025-TT-BGDDT-quy-dinh-Khung-nang-luc-so-cho-nguoi-hoc-625668.aspx</t>
    </r>
  </si>
  <si>
    <r>
      <rPr>
        <b/>
        <i/>
        <sz val="10"/>
        <color theme="1"/>
        <rFont val="Josefin Sans"/>
      </rPr>
      <t>Chú thích: Màu được đánh dấu theo quy tắc:</t>
    </r>
    <r>
      <rPr>
        <sz val="10"/>
        <color theme="1"/>
        <rFont val="Josefin Sans"/>
      </rPr>
      <t xml:space="preserve">
</t>
    </r>
    <r>
      <rPr>
        <b/>
        <sz val="10"/>
        <color rgb="FFFF0000"/>
        <rFont val="Josefin Sans"/>
      </rPr>
      <t>Làm gì?</t>
    </r>
    <r>
      <rPr>
        <b/>
        <sz val="10"/>
        <color theme="1"/>
        <rFont val="Josefin Sans"/>
      </rPr>
      <t xml:space="preserve"> </t>
    </r>
    <r>
      <rPr>
        <b/>
        <sz val="10"/>
        <color rgb="FF0000FF"/>
        <rFont val="Josefin Sans"/>
      </rPr>
      <t>Với cái gì?</t>
    </r>
    <r>
      <rPr>
        <b/>
        <sz val="10"/>
        <color theme="1"/>
        <rFont val="Josefin Sans"/>
      </rPr>
      <t xml:space="preserve"> </t>
    </r>
    <r>
      <rPr>
        <b/>
        <sz val="10"/>
        <color rgb="FF7F6000"/>
        <rFont val="Josefin Sans"/>
      </rPr>
      <t>Để được gì?</t>
    </r>
    <r>
      <rPr>
        <b/>
        <sz val="10"/>
        <color theme="1"/>
        <rFont val="Josefin Sans"/>
      </rPr>
      <t xml:space="preserve"> </t>
    </r>
    <r>
      <rPr>
        <b/>
        <sz val="10"/>
        <color rgb="FF9900FF"/>
        <rFont val="Josefin Sans"/>
      </rPr>
      <t>Mức độ nào?</t>
    </r>
    <r>
      <rPr>
        <b/>
        <sz val="10"/>
        <color theme="1"/>
        <rFont val="Josefin Sans"/>
      </rPr>
      <t xml:space="preserve"> </t>
    </r>
    <r>
      <rPr>
        <b/>
        <sz val="10"/>
        <color rgb="FF38761D"/>
        <rFont val="Josefin Sans"/>
      </rPr>
      <t>Bối cảnh nào, hoạc công cụ nào?</t>
    </r>
  </si>
  <si>
    <r>
      <rPr>
        <b/>
        <sz val="10"/>
        <color rgb="FF000000"/>
        <rFont val="Calibri"/>
      </rPr>
      <t xml:space="preserve">Chương trình đào tạo đối sánh 
(trong nước) </t>
    </r>
    <r>
      <rPr>
        <b/>
        <sz val="10"/>
        <color rgb="FF000000"/>
        <rFont val="Calibri"/>
      </rPr>
      <t xml:space="preserve">Đại học Công nghệ, Đại học Quốc gia Hà Nội: </t>
    </r>
    <r>
      <rPr>
        <b/>
        <sz val="10"/>
        <color rgb="FF000000"/>
        <rFont val="Calibri"/>
      </rPr>
      <t>https://uet.vnu.edu.vn/chuong-trinh-dao-tao-nganh-cong-nghe-thong-tin-3/</t>
    </r>
  </si>
  <si>
    <r>
      <rPr>
        <b/>
        <sz val="11"/>
        <color rgb="FF000000"/>
        <rFont val="&quot;Josefin Sans&quot;"/>
      </rPr>
      <t xml:space="preserve">I. Khai thác dữ liệu và thông tin: </t>
    </r>
    <r>
      <rPr>
        <sz val="11"/>
        <color rgb="FF000000"/>
        <rFont val="&quot;Josefin Sans&quot;"/>
      </rPr>
      <t xml:space="preserve">
 Xác định được rõ nhu cầu thông tin, xác định được vị trí và truy xuất được dữ liệu, thông tin và nội dung số. Đánh giá được mức độ liên quan của nguồn và nội dung của chúng.</t>
    </r>
  </si>
  <si>
    <t>1. Formal, Algorithmic and Mathematical Competencies</t>
  </si>
  <si>
    <r>
      <rPr>
        <b/>
        <sz val="11"/>
        <color rgb="FF000000"/>
        <rFont val="&quot;Josefin Sans&quot;"/>
      </rPr>
      <t>II. Giao tiếp và hợp tác trong môi trường số</t>
    </r>
    <r>
      <rPr>
        <sz val="11"/>
        <color rgb="FF000000"/>
        <rFont val="&quot;Josefin Sans&quot;"/>
      </rPr>
      <t xml:space="preserve">
 Tương tác, giao tiếp và hợp tác thông qua công nghệ số đồng thời nhận thức rõ được sự đa dạng về văn hóa và thế hệ.
 Tham gia và đóng góp cho xã hội thông qua các dịch vụ công và tư và thực hiện quyền công dân.
 Quản lý danh tính số và danh tiếng của bản thân.</t>
    </r>
  </si>
  <si>
    <r>
      <rPr>
        <b/>
        <sz val="11"/>
        <color rgb="FF000000"/>
        <rFont val="Josefin Sans"/>
      </rPr>
      <t xml:space="preserve">Chương trình đào tạo quốc tế 
Bachelor of Science in Computer Science and Engineering of MIT Electrical Engineering &amp; Computer Science Department: </t>
    </r>
    <r>
      <rPr>
        <b/>
        <u/>
        <sz val="11"/>
        <color rgb="FF1155CC"/>
        <rFont val="Josefin Sans"/>
      </rPr>
      <t>https://www.eecs.mit.edu/academics/undergraduate-programs/curriculum/6-3-computer-science-and-engineering/</t>
    </r>
  </si>
  <si>
    <t>2. Analysis, Design, Implementation and Project Management Competencies</t>
  </si>
  <si>
    <r>
      <rPr>
        <b/>
        <sz val="11"/>
        <color rgb="FF000000"/>
        <rFont val="&quot;Josefin Sans&quot;"/>
      </rPr>
      <t>III. Sáng tạo nội dung số</t>
    </r>
    <r>
      <rPr>
        <sz val="11"/>
        <color rgb="FF000000"/>
        <rFont val="&quot;Josefin Sans&quot;"/>
      </rPr>
      <t xml:space="preserve">
 Tạo lập và biên tập được nội dung số.
 Cải tiến và kết hợp được thông tin và nội dung vào vốn tri thức sẵn có trong khi đó hiểu được hệ thống giấy phép và bản quyền liên quan đến quá trình sáng tạo nội dung số.
 Biết được cách đưa ra các hướng dẫn có thể hiểu được cho hệ thống máy tính.</t>
    </r>
  </si>
  <si>
    <t>3. Technological Competencies</t>
  </si>
  <si>
    <t>I. Quan điểm chỉ đạo</t>
  </si>
  <si>
    <r>
      <rPr>
        <b/>
        <sz val="11"/>
        <color rgb="FFFFFFFF"/>
        <rFont val="&quot;Josefin Sans&quot;"/>
      </rPr>
      <t>IV. An toàn</t>
    </r>
    <r>
      <rPr>
        <sz val="11"/>
        <color rgb="FFFFFFFF"/>
        <rFont val="&quot;Josefin Sans&quot;"/>
      </rPr>
      <t xml:space="preserve">
 Bảo vệ các thiết bị, nội dung, dữ liệu cá nhân và quyền riêng tư trong môi trường số.
 Bảo vệ sức khỏe thể chất và tinh thần, đồng thời nhận biết các công nghệ số giúp tăng cường thịnh vượng xã hội và sự hòa hợp trong xã hội.
 Nhận thức về tác động môi trường của công nghệ số và việc sử công nghệ số.</t>
    </r>
  </si>
  <si>
    <t>Chuẩn nghề Nghiệp liên quan trong nước (TCVN - Thắng)</t>
  </si>
  <si>
    <t>4. Methodological and Transfer Competencies</t>
  </si>
  <si>
    <t>Chuẩn nghề Nghiệp liên quan quốc tế (chuẩn ACM - Thắng)</t>
  </si>
  <si>
    <t>Nhu cầu Nhà sử dụng lao động</t>
  </si>
  <si>
    <r>
      <rPr>
        <b/>
        <sz val="11"/>
        <color rgb="FF000000"/>
        <rFont val="&quot;Josefin Sans&quot;"/>
      </rPr>
      <t>V. Giải quyết vấn đề</t>
    </r>
    <r>
      <rPr>
        <sz val="11"/>
        <color rgb="FF000000"/>
        <rFont val="&quot;Josefin Sans&quot;"/>
      </rPr>
      <t xml:space="preserve">
 Nhận diện được nhu cầu và các vấn đề cũng như giải quyết các vấn đề và tình huống trong môi trường số.
 Sử dụng được các công cụ kỹ thuật số để đổi mới quy trình và sản phẩm.
 Cập nhật được sự tiến bộ của công nghệ số.</t>
    </r>
  </si>
  <si>
    <t>II. Mục tiêu đến 2030</t>
  </si>
  <si>
    <t>5. Interdisciplinary Competencies</t>
  </si>
  <si>
    <r>
      <rPr>
        <b/>
        <sz val="11"/>
        <color rgb="FF000000"/>
        <rFont val="&quot;Josefin Sans&quot;"/>
      </rPr>
      <t>VI. Ứng dụng trí tuệ nhân tạo</t>
    </r>
    <r>
      <rPr>
        <sz val="11"/>
        <color rgb="FF000000"/>
        <rFont val="&quot;Josefin Sans&quot;"/>
      </rPr>
      <t xml:space="preserve">
 Ứng dụng AI trong học tập, làm việc và cuộc sống một cách có đạo đức và trách nhiệm.</t>
    </r>
  </si>
  <si>
    <t>II. Tầm nhìn đến 2045</t>
  </si>
  <si>
    <t>6. Social Competencies and Self-Competencies</t>
  </si>
  <si>
    <t>STT</t>
  </si>
  <si>
    <t>Mã học phần</t>
  </si>
  <si>
    <t>Học phần</t>
  </si>
  <si>
    <t>Học kỳ</t>
  </si>
  <si>
    <t>Khối kiến thức/ Khối học tập</t>
  </si>
  <si>
    <t>III. Nhiệm vụ, giải pháp</t>
  </si>
  <si>
    <t>Số tín chỉ</t>
  </si>
  <si>
    <r>
      <rPr>
        <b/>
        <sz val="10"/>
        <color theme="1"/>
        <rFont val="Josefin Sans"/>
      </rPr>
      <t>1.1.</t>
    </r>
    <r>
      <rPr>
        <sz val="10"/>
        <color theme="1"/>
        <rFont val="Josefin Sans"/>
      </rPr>
      <t xml:space="preserve"> Computer scientists must </t>
    </r>
    <r>
      <rPr>
        <b/>
        <sz val="10"/>
        <color rgb="FFFF0000"/>
        <rFont val="Josefin Sans"/>
      </rPr>
      <t>describe</t>
    </r>
    <r>
      <rPr>
        <b/>
        <sz val="10"/>
        <color theme="1"/>
        <rFont val="Josefin Sans"/>
      </rPr>
      <t xml:space="preserve"> </t>
    </r>
    <r>
      <rPr>
        <b/>
        <sz val="10"/>
        <color rgb="FF0000FF"/>
        <rFont val="Josefin Sans"/>
      </rPr>
      <t>problems and requirements</t>
    </r>
    <r>
      <rPr>
        <b/>
        <sz val="10"/>
        <color theme="1"/>
        <rFont val="Josefin Sans"/>
      </rPr>
      <t xml:space="preserve"> </t>
    </r>
    <r>
      <rPr>
        <b/>
        <sz val="10"/>
        <color rgb="FF9900FF"/>
        <rFont val="Josefin Sans"/>
      </rPr>
      <t>precisely</t>
    </r>
    <r>
      <rPr>
        <sz val="10"/>
        <color theme="1"/>
        <rFont val="Josefin Sans"/>
      </rPr>
      <t xml:space="preserve"> in order to </t>
    </r>
    <r>
      <rPr>
        <b/>
        <sz val="10"/>
        <color rgb="FFFF0000"/>
        <rFont val="Josefin Sans"/>
      </rPr>
      <t>convert</t>
    </r>
    <r>
      <rPr>
        <sz val="10"/>
        <color theme="1"/>
        <rFont val="Josefin Sans"/>
      </rPr>
      <t xml:space="preserve"> </t>
    </r>
    <r>
      <rPr>
        <b/>
        <sz val="10"/>
        <color rgb="FF0000FF"/>
        <rFont val="Josefin Sans"/>
      </rPr>
      <t>them</t>
    </r>
    <r>
      <rPr>
        <sz val="10"/>
        <color theme="1"/>
        <rFont val="Josefin Sans"/>
      </rPr>
      <t xml:space="preserve"> </t>
    </r>
    <r>
      <rPr>
        <b/>
        <sz val="10"/>
        <color rgb="FF7F6000"/>
        <rFont val="Josefin Sans"/>
      </rPr>
      <t>into suitable data structures and efficient algorithms</t>
    </r>
    <r>
      <rPr>
        <sz val="10"/>
        <color theme="1"/>
        <rFont val="Josefin Sans"/>
      </rPr>
      <t>.</t>
    </r>
  </si>
  <si>
    <t>Bắt buộc/ lựa chọn bắt buộc/ lựa chọn tự do</t>
  </si>
  <si>
    <r>
      <rPr>
        <b/>
        <sz val="11"/>
        <color rgb="FF000000"/>
        <rFont val="&quot;Josefin Sans&quot;"/>
      </rPr>
      <t>1. Duyệt, tìm kiếm và lọc dữ liệu, thông tin và nội dung số:</t>
    </r>
    <r>
      <rPr>
        <sz val="11"/>
        <color rgb="FF000000"/>
        <rFont val="&quot;Josefin Sans&quot;"/>
      </rPr>
      <t xml:space="preserve">
 Xác định được nhu cầu thông tin, tìm kiếm được dữ liệu, thông tin và nội dung trong môi trường số, truy cập chúng và khai thác được kết quả tìm kiếm. Tạo và cập nhật được chiến lược tìm kiếm.</t>
    </r>
  </si>
  <si>
    <r>
      <rPr>
        <b/>
        <sz val="11"/>
        <color rgb="FF000000"/>
        <rFont val="&quot;Josefin Sans&quot;"/>
      </rPr>
      <t>2. Đánh giá dữ liệu, thông tin và nội dung số:</t>
    </r>
    <r>
      <rPr>
        <sz val="11"/>
        <color rgb="FF000000"/>
        <rFont val="&quot;Josefin Sans&quot;"/>
      </rPr>
      <t xml:space="preserve">
 Phân tích, so sánh và đánh giá được độ tin cậy và tính xác thực của nguồn dữ liệu, thông tin và nội dung số. Phân tích, giải thích và đánh giá được dữ liệu, thông tin và nội dung số.</t>
    </r>
  </si>
  <si>
    <r>
      <rPr>
        <b/>
        <sz val="10"/>
        <color theme="1"/>
        <rFont val="Josefin Sans"/>
      </rPr>
      <t>2.1. Analysis competence</t>
    </r>
    <r>
      <rPr>
        <sz val="10"/>
        <color theme="1"/>
        <rFont val="Josefin Sans"/>
      </rPr>
      <t xml:space="preserve"> includes above all </t>
    </r>
    <r>
      <rPr>
        <b/>
        <sz val="10"/>
        <color rgb="FFFF0000"/>
        <rFont val="Josefin Sans"/>
      </rPr>
      <t>the will and ability</t>
    </r>
    <r>
      <rPr>
        <sz val="10"/>
        <color theme="1"/>
        <rFont val="Josefin Sans"/>
      </rPr>
      <t xml:space="preserve"> </t>
    </r>
    <r>
      <rPr>
        <b/>
        <sz val="10"/>
        <color rgb="FFFF0000"/>
        <rFont val="Josefin Sans"/>
      </rPr>
      <t>to communicate</t>
    </r>
    <r>
      <rPr>
        <sz val="10"/>
        <color theme="1"/>
        <rFont val="Josefin Sans"/>
      </rPr>
      <t xml:space="preserve"> and </t>
    </r>
    <r>
      <rPr>
        <b/>
        <sz val="10"/>
        <color rgb="FFFF0000"/>
        <rFont val="Josefin Sans"/>
      </rPr>
      <t>cooperate</t>
    </r>
    <r>
      <rPr>
        <sz val="10"/>
        <color theme="1"/>
        <rFont val="Josefin Sans"/>
      </rPr>
      <t xml:space="preserve"> with </t>
    </r>
    <r>
      <rPr>
        <b/>
        <sz val="10"/>
        <color rgb="FF0000FF"/>
        <rFont val="Josefin Sans"/>
      </rPr>
      <t>task setters and future system users</t>
    </r>
    <r>
      <rPr>
        <sz val="10"/>
        <color theme="1"/>
        <rFont val="Josefin Sans"/>
      </rPr>
      <t xml:space="preserve"> and to </t>
    </r>
    <r>
      <rPr>
        <b/>
        <sz val="10"/>
        <color rgb="FF9900FF"/>
        <rFont val="Josefin Sans"/>
      </rPr>
      <t>quickly</t>
    </r>
    <r>
      <rPr>
        <sz val="10"/>
        <color theme="1"/>
        <rFont val="Josefin Sans"/>
      </rPr>
      <t xml:space="preserve"> </t>
    </r>
    <r>
      <rPr>
        <b/>
        <sz val="10"/>
        <color rgb="FFFF0000"/>
        <rFont val="Josefin Sans"/>
      </rPr>
      <t>familiarise</t>
    </r>
    <r>
      <rPr>
        <sz val="10"/>
        <color theme="1"/>
        <rFont val="Josefin Sans"/>
      </rPr>
      <t xml:space="preserve"> </t>
    </r>
    <r>
      <rPr>
        <b/>
        <sz val="10"/>
        <color rgb="FF0000FF"/>
        <rFont val="Josefin Sans"/>
      </rPr>
      <t>oneself with new application contexts</t>
    </r>
    <r>
      <rPr>
        <sz val="10"/>
        <color theme="1"/>
        <rFont val="Josefin Sans"/>
      </rPr>
      <t>.</t>
    </r>
  </si>
  <si>
    <r>
      <rPr>
        <b/>
        <sz val="11"/>
        <color rgb="FF000000"/>
        <rFont val="&quot;Josefin Sans&quot;"/>
      </rPr>
      <t>3. Quản lý dữ liệu, thông tin và nội dung số:</t>
    </r>
    <r>
      <rPr>
        <sz val="11"/>
        <color rgb="FF000000"/>
        <rFont val="&quot;Josefin Sans&quot;"/>
      </rPr>
      <t xml:space="preserve">
 Tổ chức, lưu trữ và truy xuất được dữ liệu, thông tin và nội dung trong môi trường số. Tổ chức và sắp xếp được chúng trong một môi trường có cấu trúc.</t>
    </r>
  </si>
  <si>
    <r>
      <rPr>
        <b/>
        <sz val="11"/>
        <color rgb="FF000000"/>
        <rFont val="&quot;Josefin Sans&quot;"/>
      </rPr>
      <t>4. Tương tác thông qua công nghệ số:</t>
    </r>
    <r>
      <rPr>
        <sz val="11"/>
        <color rgb="FF000000"/>
        <rFont val="&quot;Josefin Sans&quot;"/>
      </rPr>
      <t xml:space="preserve">
 Tương tác thông qua các công nghệ số khác nhau và nhận biết được phương tiện giao tiếp số nào phù hợp cho một bối cảnh cụ thể.</t>
    </r>
  </si>
  <si>
    <r>
      <rPr>
        <b/>
        <sz val="11"/>
        <color rgb="FF000000"/>
        <rFont val="&quot;Josefin Sans&quot;"/>
      </rPr>
      <t>5. Chia sẻ thông tin và nội dung thông qua công nghệ số:</t>
    </r>
    <r>
      <rPr>
        <sz val="11"/>
        <color rgb="FF000000"/>
        <rFont val="&quot;Josefin Sans&quot;"/>
      </rPr>
      <t xml:space="preserve">
 Chia sẻ dữ liệu, thông tin và nội dung số với người khác thông qua các công nghệ số phù hợp. Đóng vai trò là người trung gian, hiểu biết về thực hành trích dẫn và ghi chú nguồn.</t>
    </r>
  </si>
  <si>
    <r>
      <rPr>
        <b/>
        <sz val="11"/>
        <color rgb="FF000000"/>
        <rFont val="&quot;Josefin Sans&quot;"/>
      </rPr>
      <t>6. Sử dụng công nghệ số để thực hiện trách nhiệm công dân:</t>
    </r>
    <r>
      <rPr>
        <sz val="11"/>
        <color rgb="FF000000"/>
        <rFont val="&quot;Josefin Sans&quot;"/>
      </rPr>
      <t xml:space="preserve">
 Tham gia đóng góp cho xã hội thông qua việc sử dụng các dịch vụ số công và tư. Tìm kiếm được cơ hội, để trao quyền và thu hút công dân thông qua các công nghệ số phù hợp.</t>
    </r>
  </si>
  <si>
    <r>
      <rPr>
        <b/>
        <sz val="10"/>
        <color theme="1"/>
        <rFont val="Josefin Sans"/>
      </rPr>
      <t>2.2. Design competencies</t>
    </r>
    <r>
      <rPr>
        <sz val="10"/>
        <color theme="1"/>
        <rFont val="Josefin Sans"/>
      </rPr>
      <t xml:space="preserve"> include the </t>
    </r>
    <r>
      <rPr>
        <b/>
        <sz val="10"/>
        <color rgb="FFFF0000"/>
        <rFont val="Josefin Sans"/>
      </rPr>
      <t>ability to design</t>
    </r>
    <r>
      <rPr>
        <sz val="10"/>
        <color theme="1"/>
        <rFont val="Josefin Sans"/>
      </rPr>
      <t xml:space="preserve"> </t>
    </r>
    <r>
      <rPr>
        <b/>
        <sz val="10"/>
        <color rgb="FF0000FF"/>
        <rFont val="Josefin Sans"/>
      </rPr>
      <t>hardware and software systems</t>
    </r>
    <r>
      <rPr>
        <sz val="10"/>
        <color theme="1"/>
        <rFont val="Josefin Sans"/>
      </rPr>
      <t xml:space="preserve"> that </t>
    </r>
    <r>
      <rPr>
        <b/>
        <sz val="10"/>
        <color rgb="FF9900FF"/>
        <rFont val="Josefin Sans"/>
      </rPr>
      <t>fully meet the requirements</t>
    </r>
    <r>
      <rPr>
        <sz val="10"/>
        <color theme="1"/>
        <rFont val="Josefin Sans"/>
      </rPr>
      <t>.</t>
    </r>
  </si>
  <si>
    <r>
      <rPr>
        <b/>
        <sz val="11"/>
        <color rgb="FF000000"/>
        <rFont val="&quot;Josefin Sans&quot;"/>
      </rPr>
      <t>7. Hợp tác thông qua công nghệ số</t>
    </r>
    <r>
      <rPr>
        <sz val="11"/>
        <color rgb="FF000000"/>
        <rFont val="&quot;Josefin Sans&quot;"/>
      </rPr>
      <t xml:space="preserve">
 Sử dụng được các công cụ và công nghệ số cho các quá trình hợp tác cũng như để cùng xây dựng và đồng sáng tạo dữ liệu, tài nguyên và kiến thức.</t>
    </r>
  </si>
  <si>
    <r>
      <rPr>
        <b/>
        <sz val="11"/>
        <color rgb="FF000000"/>
        <rFont val="&quot;Josefin Sans&quot;"/>
      </rPr>
      <t>8. Thực hiện quy tắc ứng xử trên mạng</t>
    </r>
    <r>
      <rPr>
        <sz val="11"/>
        <color rgb="FF000000"/>
        <rFont val="&quot;Josefin Sans&quot;"/>
      </rPr>
      <t xml:space="preserve">
 Nhận thức được các chuẩn mực hành vi và kiến thức khi sử dụng công nghệ số và tương tác trong môi trường số. Điều chỉnh được các chiến lược giao tiếp phù hợp với đối tượng cụ thể và nhận thức được sự đa dạng về văn hóa và thế hệ trong môi trường số.</t>
    </r>
  </si>
  <si>
    <r>
      <rPr>
        <b/>
        <sz val="11"/>
        <color rgb="FF000000"/>
        <rFont val="&quot;Josefin Sans&quot;"/>
      </rPr>
      <t>9. Quản lý danh tính số</t>
    </r>
    <r>
      <rPr>
        <sz val="11"/>
        <color rgb="FF000000"/>
        <rFont val="&quot;Josefin Sans&quot;"/>
      </rPr>
      <t xml:space="preserve">
 Tạo và quản lý được một hoặc nhiều danh tính số để bảo vệ danh tiếng của bản thân, làm việc với dữ liệu mà một người tạo ra bằng nhiều công cụ, môi trường và dịch vụ số.</t>
    </r>
  </si>
  <si>
    <r>
      <rPr>
        <b/>
        <sz val="11"/>
        <color rgb="FF000000"/>
        <rFont val="&quot;Josefin Sans&quot;"/>
      </rPr>
      <t>10. Phát triển nội dung số</t>
    </r>
    <r>
      <rPr>
        <sz val="11"/>
        <color rgb="FF000000"/>
        <rFont val="&quot;Josefin Sans&quot;"/>
      </rPr>
      <t xml:space="preserve">
 Tạo và chỉnh sửa được nội dung số ở các định dạng khác nhau, nhằm thể hiện bản thân thông qua các phương tiện số.</t>
    </r>
  </si>
  <si>
    <r>
      <rPr>
        <b/>
        <sz val="11"/>
        <color rgb="FF000000"/>
        <rFont val="&quot;Josefin Sans&quot;"/>
      </rPr>
      <t>11. Tích hợp và tạo lập lại nội dung số</t>
    </r>
    <r>
      <rPr>
        <sz val="11"/>
        <color rgb="FF000000"/>
        <rFont val="&quot;Josefin Sans&quot;"/>
      </rPr>
      <t xml:space="preserve">
 Sửa đổi, tinh chỉnh và tích hợp được thông tin và nội dung mới vào khối kiến thức và tài nguyên hiện có để tạo ra nội dung và kiến thức mới, độc đáo và phù hợp.</t>
    </r>
  </si>
  <si>
    <r>
      <rPr>
        <b/>
        <sz val="10"/>
        <color theme="1"/>
        <rFont val="Josefin Sans"/>
      </rPr>
      <t>2.3.</t>
    </r>
    <r>
      <rPr>
        <sz val="10"/>
        <color theme="1"/>
        <rFont val="Josefin Sans"/>
      </rPr>
      <t xml:space="preserve"> The ability to </t>
    </r>
    <r>
      <rPr>
        <b/>
        <sz val="10"/>
        <color rgb="FF9900FF"/>
        <rFont val="Josefin Sans"/>
      </rPr>
      <t>professionally</t>
    </r>
    <r>
      <rPr>
        <sz val="10"/>
        <color theme="1"/>
        <rFont val="Josefin Sans"/>
      </rPr>
      <t xml:space="preserve"> </t>
    </r>
    <r>
      <rPr>
        <b/>
        <sz val="10"/>
        <color rgb="FFFF0000"/>
        <rFont val="Josefin Sans"/>
      </rPr>
      <t>create</t>
    </r>
    <r>
      <rPr>
        <sz val="10"/>
        <color theme="1"/>
        <rFont val="Josefin Sans"/>
      </rPr>
      <t xml:space="preserve"> and </t>
    </r>
    <r>
      <rPr>
        <b/>
        <sz val="10"/>
        <color rgb="FF9900FF"/>
        <rFont val="Josefin Sans"/>
      </rPr>
      <t>carefully</t>
    </r>
    <r>
      <rPr>
        <sz val="10"/>
        <color theme="1"/>
        <rFont val="Josefin Sans"/>
      </rPr>
      <t xml:space="preserve"> </t>
    </r>
    <r>
      <rPr>
        <b/>
        <sz val="10"/>
        <color rgb="FFFF0000"/>
        <rFont val="Josefin Sans"/>
      </rPr>
      <t>test</t>
    </r>
    <r>
      <rPr>
        <sz val="10"/>
        <color theme="1"/>
        <rFont val="Josefin Sans"/>
      </rPr>
      <t xml:space="preserve"> </t>
    </r>
    <r>
      <rPr>
        <b/>
        <sz val="10"/>
        <color rgb="FF0000FF"/>
        <rFont val="Josefin Sans"/>
      </rPr>
      <t>larger program systems</t>
    </r>
    <r>
      <rPr>
        <sz val="10"/>
        <color theme="1"/>
        <rFont val="Josefin Sans"/>
      </rPr>
      <t xml:space="preserve"> is a key part of the </t>
    </r>
    <r>
      <rPr>
        <b/>
        <sz val="10"/>
        <color theme="1"/>
        <rFont val="Josefin Sans"/>
      </rPr>
      <t>implementation competence</t>
    </r>
    <r>
      <rPr>
        <sz val="10"/>
        <color theme="1"/>
        <rFont val="Josefin Sans"/>
      </rPr>
      <t>.</t>
    </r>
  </si>
  <si>
    <r>
      <rPr>
        <b/>
        <sz val="11"/>
        <color rgb="FF000000"/>
        <rFont val="&quot;Josefin Sans&quot;"/>
      </rPr>
      <t>12. Thực thi bản quyền và giấy phép</t>
    </r>
    <r>
      <rPr>
        <sz val="11"/>
        <color rgb="FF000000"/>
        <rFont val="&quot;Josefin Sans&quot;"/>
      </rPr>
      <t xml:space="preserve">
 Hiểu được cách áp dụng bản quyền và giấy phép cho thông tin và nội dung số.</t>
    </r>
  </si>
  <si>
    <r>
      <rPr>
        <b/>
        <sz val="11"/>
        <color rgb="FF000000"/>
        <rFont val="&quot;Josefin Sans&quot;"/>
      </rPr>
      <t>13. Lập trình</t>
    </r>
    <r>
      <rPr>
        <sz val="11"/>
        <color rgb="FF000000"/>
        <rFont val="&quot;Josefin Sans&quot;"/>
      </rPr>
      <t xml:space="preserve">
 Lập kế hoạch và phát triển được một chuỗi các câu lệnh dễ hiểu cho một hệ thống máy tính để giải quyết một vấn đề nhất định hoặc thực hiện một nhiệm vụ cụ thể.</t>
    </r>
  </si>
  <si>
    <r>
      <rPr>
        <b/>
        <sz val="11"/>
        <color rgb="FF000000"/>
        <rFont val="&quot;Josefin Sans&quot;"/>
      </rPr>
      <t>14. Bảo vệ thiết bị</t>
    </r>
    <r>
      <rPr>
        <sz val="11"/>
        <color rgb="FF000000"/>
        <rFont val="&quot;Josefin Sans&quot;"/>
      </rPr>
      <t xml:space="preserve">
 Bảo vệ được các thiết bị và nội dung số cũng như hiểu rõ các rủi ro và mối đe dọa trong môi trường kỹ thuật số.
 Biết được các biện pháp an toàn và bảo mật cũng như có sự quan tâm đúng mức đến độ tin cậy và quyền riêng tư.</t>
    </r>
  </si>
  <si>
    <r>
      <rPr>
        <b/>
        <sz val="11"/>
        <color rgb="FF000000"/>
        <rFont val="&quot;Josefin Sans&quot;"/>
      </rPr>
      <t>15. Bảo vệ dữ liệu cá nhân và quyền riêng tư</t>
    </r>
    <r>
      <rPr>
        <sz val="11"/>
        <color rgb="FF000000"/>
        <rFont val="&quot;Josefin Sans&quot;"/>
      </rPr>
      <t xml:space="preserve">
 Bảo vệ được dữ liệu cá nhân và quyền riêng tư trong môi trường số.
 Hiểu được cách sử dụng và chia sẻ thông tin định danh cá nhân một cách an toàn, có khả năng bảo vệ bản thân và người khác.
 Hiểu được cách các dịch vụ số sử dụng “Chính sách Quyền riêng tư” để thông báo phương thức sử dụng dữ liệu cá nhân.</t>
    </r>
  </si>
  <si>
    <r>
      <rPr>
        <b/>
        <sz val="10"/>
        <color theme="1"/>
        <rFont val="Josefin Sans"/>
      </rPr>
      <t>2.4. Project management skills</t>
    </r>
    <r>
      <rPr>
        <sz val="10"/>
        <color theme="1"/>
        <rFont val="Josefin Sans"/>
      </rPr>
      <t xml:space="preserve"> are needed to </t>
    </r>
    <r>
      <rPr>
        <b/>
        <sz val="10"/>
        <color rgb="FFFF0000"/>
        <rFont val="Josefin Sans"/>
      </rPr>
      <t>design</t>
    </r>
    <r>
      <rPr>
        <sz val="10"/>
        <color theme="1"/>
        <rFont val="Josefin Sans"/>
      </rPr>
      <t xml:space="preserve"> </t>
    </r>
    <r>
      <rPr>
        <b/>
        <sz val="10"/>
        <color rgb="FF0000FF"/>
        <rFont val="Josefin Sans"/>
      </rPr>
      <t>work processes</t>
    </r>
    <r>
      <rPr>
        <sz val="10"/>
        <color theme="1"/>
        <rFont val="Josefin Sans"/>
      </rPr>
      <t xml:space="preserve"> and, in particular, to </t>
    </r>
    <r>
      <rPr>
        <b/>
        <sz val="10"/>
        <color rgb="FFFF0000"/>
        <rFont val="Josefin Sans"/>
      </rPr>
      <t>organize</t>
    </r>
    <r>
      <rPr>
        <sz val="10"/>
        <color theme="1"/>
        <rFont val="Josefin Sans"/>
      </rPr>
      <t xml:space="preserve"> </t>
    </r>
    <r>
      <rPr>
        <b/>
        <sz val="10"/>
        <color rgb="FF0000FF"/>
        <rFont val="Josefin Sans"/>
      </rPr>
      <t>one's own and other people's work</t>
    </r>
    <r>
      <rPr>
        <sz val="10"/>
        <color theme="1"/>
        <rFont val="Josefin Sans"/>
      </rPr>
      <t>.</t>
    </r>
  </si>
  <si>
    <r>
      <rPr>
        <b/>
        <sz val="11"/>
        <color rgb="FF000000"/>
        <rFont val="&quot;Josefin Sans&quot;"/>
      </rPr>
      <t>16. Bảo vệ sức khỏe và an sinh số</t>
    </r>
    <r>
      <rPr>
        <sz val="11"/>
        <color rgb="FF000000"/>
        <rFont val="&quot;Josefin Sans&quot;"/>
      </rPr>
      <t xml:space="preserve">
 Tránh được rủi ro và đe dọa đến sức khỏe thể chất và tinh thần khi sử dụng công nghệ số.
 Bảo vệ được bản thân và người khác khỏi nguy cơ trong môi trường số (ví dụ: bắt nạt trên mạng).
 Nhận biết được những công nghệ số giúp tăng cường thịnh vượng xã hội và sự hòa hợp trong xã hội.</t>
    </r>
  </si>
  <si>
    <r>
      <rPr>
        <b/>
        <sz val="11"/>
        <color rgb="FF000000"/>
        <rFont val="&quot;Josefin Sans&quot;"/>
      </rPr>
      <t>17. Bảo vệ môi trường</t>
    </r>
    <r>
      <rPr>
        <sz val="11"/>
        <color rgb="FF000000"/>
        <rFont val="&quot;Josefin Sans&quot;"/>
      </rPr>
      <t xml:space="preserve">
 Nhận thức được tác động của công nghệ số và việc sử dụng công nghệ số đối với môi trường.</t>
    </r>
  </si>
  <si>
    <r>
      <rPr>
        <b/>
        <sz val="11"/>
        <color rgb="FF000000"/>
        <rFont val="&quot;Josefin Sans&quot;"/>
      </rPr>
      <t>18. Giải quyết các vấn đề kỹ thuật</t>
    </r>
    <r>
      <rPr>
        <sz val="11"/>
        <color rgb="FF000000"/>
        <rFont val="&quot;Josefin Sans&quot;"/>
      </rPr>
      <t xml:space="preserve">
 Xác định được các vấn đề kỹ thuật khi vận hành thiết bị, sử dụng môi trường số và giải quyết chúng (từ xử lý sự cố đến giải quyết các vấn đề phức tạp hơn).</t>
    </r>
  </si>
  <si>
    <r>
      <rPr>
        <b/>
        <sz val="10"/>
        <color theme="1"/>
        <rFont val="Josefin Sans"/>
      </rPr>
      <t>3.1.</t>
    </r>
    <r>
      <rPr>
        <sz val="10"/>
        <color theme="1"/>
        <rFont val="Josefin Sans"/>
      </rPr>
      <t xml:space="preserve"> Computer scientists must have a broad and very diverse range of </t>
    </r>
    <r>
      <rPr>
        <b/>
        <sz val="10"/>
        <color theme="1"/>
        <rFont val="Josefin Sans"/>
      </rPr>
      <t>specialist skills</t>
    </r>
    <r>
      <rPr>
        <sz val="10"/>
        <color theme="1"/>
        <rFont val="Josefin Sans"/>
      </rPr>
      <t xml:space="preserve">. This includes </t>
    </r>
    <r>
      <rPr>
        <b/>
        <i/>
        <sz val="10"/>
        <color rgb="FF0000FF"/>
        <rFont val="Josefin Sans"/>
      </rPr>
      <t>knowledge of</t>
    </r>
    <r>
      <rPr>
        <i/>
        <sz val="10"/>
        <color rgb="FF0000FF"/>
        <rFont val="Josefin Sans"/>
      </rPr>
      <t xml:space="preserve"> </t>
    </r>
    <r>
      <rPr>
        <b/>
        <i/>
        <sz val="10"/>
        <color rgb="FF0000FF"/>
        <rFont val="Josefin Sans"/>
      </rPr>
      <t>modern operating systems, computer architecture and computer networks and their application in concrete problems and application contexts</t>
    </r>
    <r>
      <rPr>
        <sz val="10"/>
        <color theme="1"/>
        <rFont val="Josefin Sans"/>
      </rPr>
      <t>.</t>
    </r>
  </si>
  <si>
    <t>1. Phát triển khoa học, công nghệ, đổi mới sáng tạo và chuyển đổi số là đột phá quan trọng hàng đầu; Phát triển nhanh lực lượng sản xuất hiện đại, hoàn thiện quan hệ sản xuất, đổi mới phương thức quản trị quốc gia</t>
  </si>
  <si>
    <r>
      <rPr>
        <b/>
        <sz val="11"/>
        <color rgb="FF000000"/>
        <rFont val="&quot;Josefin Sans&quot;"/>
      </rPr>
      <t>19. Xác định nhu cầu và giải pháp công nghệ</t>
    </r>
    <r>
      <rPr>
        <sz val="11"/>
        <color rgb="FF000000"/>
        <rFont val="&quot;Josefin Sans&quot;"/>
      </rPr>
      <t xml:space="preserve">
 Đánh giá được nhu cầu và xác định, đánh giá, lựa chọn, sử dụng các công cụ số cùng với các giải pháp công nghệ khả thi để giải quyết chúng.
 Điều chỉnh và tùy chỉnh được môi trường số theo nhu cầu cá nhân (ví dụ: khả năng tiếp cận).</t>
    </r>
  </si>
  <si>
    <r>
      <rPr>
        <b/>
        <sz val="11"/>
        <color rgb="FF000000"/>
        <rFont val="&quot;Josefin Sans&quot;"/>
      </rPr>
      <t>20. Sử dụng sáng tạo công nghệ số</t>
    </r>
    <r>
      <rPr>
        <sz val="11"/>
        <color rgb="FF000000"/>
        <rFont val="&quot;Josefin Sans&quot;"/>
      </rPr>
      <t xml:space="preserve">
 Sử dụng được các công cụ và công nghệ số để tạo ra kiến thức, đổi mới quy trình và sản phẩm. Gắn kết cá nhân và tập thể vào quá trình xử lý nhận thức để hiểu và giải quyết các vấn đề mang tính khái niệm và các tình huống có vấn đề trong môi trường số.</t>
    </r>
  </si>
  <si>
    <t>Mapping với các chuẩn quốc tế ACM và ASIIN</t>
  </si>
  <si>
    <r>
      <rPr>
        <b/>
        <sz val="11"/>
        <color rgb="FF000000"/>
        <rFont val="&quot;Josefin Sans&quot;"/>
      </rPr>
      <t>21. Xác định các vấn đề cần cải thiện về năng lực số</t>
    </r>
    <r>
      <rPr>
        <sz val="11"/>
        <color rgb="FF000000"/>
        <rFont val="&quot;Josefin Sans&quot;"/>
      </rPr>
      <t xml:space="preserve">
 Hiểu được năng lực số của chính mình cần được cải thiện hoặc cập nhật ở đâu. Có thể hỗ trợ người khác phát triển năng lực số của họ. Tìm kiếm được cơ hội phát triển bản thân và cập nhật sự phát triển công nghệ số.</t>
    </r>
  </si>
  <si>
    <r>
      <rPr>
        <b/>
        <sz val="10"/>
        <color theme="1"/>
        <rFont val="Josefin Sans"/>
      </rPr>
      <t>4.1.</t>
    </r>
    <r>
      <rPr>
        <sz val="10"/>
        <color theme="1"/>
        <rFont val="Josefin Sans"/>
      </rPr>
      <t xml:space="preserve"> computer scientists need further </t>
    </r>
    <r>
      <rPr>
        <b/>
        <sz val="10"/>
        <color theme="1"/>
        <rFont val="Josefin Sans"/>
      </rPr>
      <t>methodological skills</t>
    </r>
    <r>
      <rPr>
        <sz val="10"/>
        <color theme="1"/>
        <rFont val="Josefin Sans"/>
      </rPr>
      <t xml:space="preserve"> in professional practice.</t>
    </r>
  </si>
  <si>
    <t>2. Tăng cường sự lãnh đạo toàn diện của Đảng, phát huy sức mạnh tổng hợp của cả hệ thống chính trị, sự tham gia tích cực của doanh nhân, doanh nghiệp và Nhân dân đối với phát triển khoa học, công nghệ, đổi mới sáng tạo và chuyển đổi số quốc gia; Cách mạng sâu sắc, toàn diện trên tất cả các lĩnh vực; Người dân và doanh nghiệp là trung tâm, là chủ thể, nguồn lực, động lực chính; nhà khoa học là nhân tố then chốt; Nhà nước giữ vai trò dẫn dắt, thúc đẩy.</t>
  </si>
  <si>
    <r>
      <rPr>
        <b/>
        <sz val="11"/>
        <color rgb="FF000000"/>
        <rFont val="&quot;Josefin Sans&quot;"/>
      </rPr>
      <t>22. Hiểu biết về AI (trong đó có Gen AI)</t>
    </r>
    <r>
      <rPr>
        <sz val="11"/>
        <color rgb="FF000000"/>
        <rFont val="&quot;Josefin Sans&quot;"/>
      </rPr>
      <t xml:space="preserve">
 Hiểu được cách AI ảnh hưởng đến cuộc sống hằng ngày và vai trò của AI trong các lĩnh vực khác nhau. Nắm vững được nguyên tắc hoạt động của AI, khả năng và hạn chế của AI.</t>
    </r>
  </si>
  <si>
    <r>
      <rPr>
        <b/>
        <sz val="11"/>
        <color rgb="FF000000"/>
        <rFont val="&quot;Josefin Sans&quot;"/>
      </rPr>
      <t>23. Sử dụng AI có đạo đức và trách nhiệm</t>
    </r>
    <r>
      <rPr>
        <sz val="11"/>
        <color rgb="FF000000"/>
        <rFont val="&quot;Josefin Sans&quot;"/>
      </rPr>
      <t xml:space="preserve">
 Sử dụng hiệu quả các hệ thống AI và hiểu rõ ứng dụng thực tế của chúng. Sử dụng được AI để tạo nội dung, khám phá kiến thức và giải quyết các vấn đề trong công việc, học tập và cuộc sống hàng ngày.</t>
    </r>
  </si>
  <si>
    <r>
      <rPr>
        <b/>
        <sz val="10"/>
        <color theme="1"/>
        <rFont val="Josefin Sans"/>
      </rPr>
      <t>4.2.</t>
    </r>
    <r>
      <rPr>
        <sz val="10"/>
        <color theme="1"/>
        <rFont val="Josefin Sans"/>
      </rPr>
      <t xml:space="preserve"> The dynamics of the development in the field of computer science require a </t>
    </r>
    <r>
      <rPr>
        <b/>
        <sz val="10"/>
        <color theme="1"/>
        <rFont val="Josefin Sans"/>
      </rPr>
      <t>transfer competence</t>
    </r>
    <r>
      <rPr>
        <sz val="10"/>
        <color theme="1"/>
        <rFont val="Josefin Sans"/>
      </rPr>
      <t xml:space="preserve"> with which they are able to </t>
    </r>
    <r>
      <rPr>
        <b/>
        <sz val="10"/>
        <color rgb="FFFF0000"/>
        <rFont val="Josefin Sans"/>
      </rPr>
      <t>introduce</t>
    </r>
    <r>
      <rPr>
        <sz val="10"/>
        <color theme="1"/>
        <rFont val="Josefin Sans"/>
      </rPr>
      <t xml:space="preserve"> </t>
    </r>
    <r>
      <rPr>
        <b/>
        <sz val="10"/>
        <color rgb="FF0000FF"/>
        <rFont val="Josefin Sans"/>
      </rPr>
      <t>new computer science methods</t>
    </r>
    <r>
      <rPr>
        <sz val="10"/>
        <color theme="1"/>
        <rFont val="Josefin Sans"/>
      </rPr>
      <t xml:space="preserve"> </t>
    </r>
    <r>
      <rPr>
        <b/>
        <sz val="10"/>
        <color rgb="FF38761D"/>
        <rFont val="Josefin Sans"/>
      </rPr>
      <t>into an often historically grown operational practice</t>
    </r>
    <r>
      <rPr>
        <sz val="10"/>
        <color theme="1"/>
        <rFont val="Josefin Sans"/>
      </rPr>
      <t>.</t>
    </r>
  </si>
  <si>
    <t>3. Thể chế, nhân lực, hạ tầng, dữ liệu và công nghệ chiến lược là những nội dung trọng tâm, cốt lõi, trong đó thể chế là điều kiện tiên quyết; Đổi mới tư duy xây dựng pháp luật bảo đảm yêu cầu quản lý và khuyến khích đổi mới sáng tạo; Chú trọng bảo đảm nguồn nhân lực trình độ cao cho phát triển khoa học, công nghệ, đổi mới sáng tạo và chuyển đổi số quốc gia; Phát triển hạ tầng, nhất là hạ tầng số, công nghệ số; Làm giàu, khai thác tối đa tiềm năng của dữ liệu, đưa dữ liệu thành tư liệu sản xuất chính; Thúc đẩy phát triển nhanh cơ sở dữ liệu lớn, công nghiệp dữ liệu, kinh tế dữ liệu.</t>
  </si>
  <si>
    <r>
      <rPr>
        <b/>
        <sz val="11"/>
        <color rgb="FF000000"/>
        <rFont val="&quot;Josefin Sans&quot;"/>
      </rPr>
      <t>24. Đánh giá các công cụ AI</t>
    </r>
    <r>
      <rPr>
        <sz val="11"/>
        <color rgb="FF000000"/>
        <rFont val="&quot;Josefin Sans&quot;"/>
      </rPr>
      <t xml:space="preserve">
 Đánh giá và lọc được thông tin từ các nguồn được tạo ra hoặc xử lý bằng AI, để hiểu rõ hơn về tính đáng tin cậy và cách sử dụng thông tin đó. Đánh giá được AI trên các khía cạnh minh bạch, an toàn, đạo đức và tác động.</t>
    </r>
  </si>
  <si>
    <t>4. Phát triển nhanh và bền vững, từng bước tự chủ về công nghệ, nhất là công nghệ chiến lược; Phát huy tối đa tiềm năng, trí tuệ Việt Nam gắn với nhanh chóng tiếp thu, hấp thụ, làm chủ và ứng dụng thành tựu khoa học, công nghệ tiên tiến của thế giới; Đẩy mạnh nghiên cứu ứng dụng, chú trọng nghiên cứu cơ bản</t>
  </si>
  <si>
    <t>Count all</t>
  </si>
  <si>
    <t>5. Bảo đảm chủ quyền quốc gia trên không gian mạng; bảo đảm an ninh mạng, an ninh dữ liệu, an toàn thông tin của tổ chức và cá nhân là yêu cầu xuyên suốt.</t>
  </si>
  <si>
    <r>
      <rPr>
        <b/>
        <sz val="10"/>
        <color theme="1"/>
        <rFont val="Josefin Sans"/>
      </rPr>
      <t>5.1.</t>
    </r>
    <r>
      <rPr>
        <sz val="10"/>
        <color theme="1"/>
        <rFont val="Josefin Sans"/>
      </rPr>
      <t xml:space="preserve"> Graduates must </t>
    </r>
    <r>
      <rPr>
        <b/>
        <sz val="10"/>
        <color rgb="FFFF0000"/>
        <rFont val="Josefin Sans"/>
      </rPr>
      <t>be able to work</t>
    </r>
    <r>
      <rPr>
        <sz val="10"/>
        <color theme="1"/>
        <rFont val="Josefin Sans"/>
      </rPr>
      <t xml:space="preserve"> </t>
    </r>
    <r>
      <rPr>
        <b/>
        <sz val="10"/>
        <color rgb="FF0000FF"/>
        <rFont val="Josefin Sans"/>
      </rPr>
      <t>on tasks in various fields of application</t>
    </r>
    <r>
      <rPr>
        <sz val="10"/>
        <color theme="1"/>
        <rFont val="Josefin Sans"/>
      </rPr>
      <t xml:space="preserve"> </t>
    </r>
    <r>
      <rPr>
        <b/>
        <sz val="10"/>
        <color rgb="FF38761D"/>
        <rFont val="Josefin Sans"/>
      </rPr>
      <t>under given technical</t>
    </r>
    <r>
      <rPr>
        <sz val="10"/>
        <color theme="1"/>
        <rFont val="Josefin Sans"/>
      </rPr>
      <t>, e</t>
    </r>
    <r>
      <rPr>
        <b/>
        <sz val="10"/>
        <color rgb="FF38761D"/>
        <rFont val="Josefin Sans"/>
      </rPr>
      <t>conomic, ecological and social boundary conditions</t>
    </r>
    <r>
      <rPr>
        <sz val="10"/>
        <color theme="1"/>
        <rFont val="Josefin Sans"/>
      </rPr>
      <t xml:space="preserve"> </t>
    </r>
    <r>
      <rPr>
        <b/>
        <sz val="10"/>
        <color rgb="FF38761D"/>
        <rFont val="Josefin Sans"/>
      </rPr>
      <t>with the means of computer science</t>
    </r>
    <r>
      <rPr>
        <sz val="10"/>
        <color theme="1"/>
        <rFont val="Josefin Sans"/>
      </rPr>
      <t xml:space="preserve"> and to </t>
    </r>
    <r>
      <rPr>
        <b/>
        <sz val="10"/>
        <color rgb="FFFF0000"/>
        <rFont val="Josefin Sans"/>
      </rPr>
      <t>develop</t>
    </r>
    <r>
      <rPr>
        <sz val="10"/>
        <color theme="1"/>
        <rFont val="Josefin Sans"/>
      </rPr>
      <t xml:space="preserve"> </t>
    </r>
    <r>
      <rPr>
        <b/>
        <sz val="10"/>
        <color rgb="FF0000FF"/>
        <rFont val="Josefin Sans"/>
      </rPr>
      <t>appropriate systems</t>
    </r>
    <r>
      <rPr>
        <sz val="10"/>
        <color theme="1"/>
        <rFont val="Josefin Sans"/>
      </rPr>
      <t>.</t>
    </r>
  </si>
  <si>
    <t>6. Tiềm lực, trình độ khoa học, công nghệ và đổi mới sáng tạo đạt mức tiên tiến ở nhiều lĩnh vực quan trọng: Việt Nam thuộc nhóm 3 nước dẫn đầu Đông Nam Á, nhóm 50 nước đứng đầu thế giới về năng lực cạnh tranh số và chỉ số phát triển Chính phủ điện tử; nhóm 3 nước dẫn đầu khu vực Đông Nam Á về nghiên cứu và phát triển trí tuệ nhân tạo, trung tâm phát triển một số ngành, lĩnh vực công nghiệp công nghệ số mà Việt Nam có lợi thế; Tối thiểu có 5 doanh nghiệp công nghệ số ngang tầm các nước tiên tiến.</t>
  </si>
  <si>
    <t>7. Đóng góp của năng suất nhân tố tổng hợp (TFP) vào tăng trưởng kinh tế ở mức trên 55%; tỉ trọng xuất khẩu sản phẩm công nghệ cao trên tổng giá trị hàng hoá xuất khẩu đạt tối thiểu 50%; Quy mô kinh tế số đạt tối thiểu 30% GDP; Tỉ lệ sử dụng dịch vụ công trực tuyến của người dân và doanh nghiệp đạt trên 80%; Giao dịch không dùng tiền mặt đạt 80%; Tỉ lệ doanh nghiệp có hoạt động đổi mới sáng tạo đạt trên 40% trong tổng số doanh nghiệp; Khoa học, công nghệ và đổi mới sáng tạo góp phần quan trọng xây dựng, phát triển giá trị văn hoá, xã hội, con người Việt Nam, đóng góp vào chỉ số phát triển con người (HDI) duy trì trên 0,7.</t>
  </si>
  <si>
    <t>Triết học Mác Lênin</t>
  </si>
  <si>
    <t>8. Kinh phí chi cho nghiên cứu phát triển (R&amp;D) đạt 2% GDP; Ít nhất 3% tổng chi ngân sách hằng năm cho phát triển khoa học, công nghệ, đổi mới sáng tạo, chuyển đổi số quốc gia; Gắn kết chặt chẽ giữa nghiên cứu - ứng dụng - đào tạo; Nguồn nhân lực nghiên cứu khoa học, phát triển công nghệ, đổi mới sáng tạo đạt 12 người trên một vạn dân; Có từ 40 - 50 tổ chức khoa học và công nghệ được xếp hạng khu vực và thế giới; Số lượng công bố khoa học quốc tế tăng trung bình 10%/năm; Số lượng đơn đăng ký sáng chế, văn bằng bảo hộ sáng chế tăng trung bình 16 - 18%/năm, tỉ lệ khai thác thương mại đạt 8 - 10%.</t>
  </si>
  <si>
    <t>Kỳ 1</t>
  </si>
  <si>
    <t>Giáo dục Đại cương</t>
  </si>
  <si>
    <r>
      <rPr>
        <sz val="11"/>
        <color rgb="FF000000"/>
        <rFont val="&quot;Josefin Sans&quot;"/>
      </rPr>
      <t xml:space="preserve">9. Hạ tầng công nghệ số tiên tiến, hiện đại, dung lượng siêu lớn, băng thông siêu rộng ngang tầm các nước tiên tiến; Từng bước làm chủ một số </t>
    </r>
    <r>
      <rPr>
        <b/>
        <i/>
        <sz val="11"/>
        <color rgb="FF000000"/>
        <rFont val="&quot;Josefin Sans&quot;"/>
      </rPr>
      <t>công nghệ chiến lược, công nghệ số</t>
    </r>
    <r>
      <rPr>
        <sz val="11"/>
        <color rgb="FF000000"/>
        <rFont val="&quot;Josefin Sans&quot;"/>
      </rPr>
      <t xml:space="preserve"> như: </t>
    </r>
    <r>
      <rPr>
        <b/>
        <sz val="11"/>
        <color rgb="FF000000"/>
        <rFont val="&quot;Josefin Sans&quot;"/>
      </rPr>
      <t>Trí tuệ nhân tạo, Internet vạn vật (IoT), dữ liệu lớn, điện toán đám mây, chuỗi khối, bán dẫn, công nghệ lượng tử, nano, thông tin di động 5G, 6G, thông tin vệ tinh...</t>
    </r>
    <r>
      <rPr>
        <sz val="11"/>
        <color rgb="FF000000"/>
        <rFont val="&quot;Josefin Sans&quot;"/>
      </rPr>
      <t>; Phủ sóng 5G toàn quốc; Hoàn thành xây dựng đô thị thông minh đối với các thành phố trực thuộc Trung ương và một số tỉnh. Thu hút thêm ít nhất 3 tổ chức, doanh nghiệp công nghệ hàng đầu thế giới đặt trụ sở, đầu tư nghiên cứu, sản xuất tại Việt Nam.</t>
    </r>
  </si>
  <si>
    <t>Bắt buộc</t>
  </si>
  <si>
    <t>6.1. Communicative skills</t>
  </si>
  <si>
    <t>10. Quản lý nhà nước từ Trung ương đến địa phương trên môi trường số, kết nối và vận hành thông suốt giữa các cơ quan; Hoàn thành xây dựng, kết nối, chia sẻ đồng bộ cơ sở dữ liệu quốc gia, cơ sở dữ liệu các ngành; Khai thác và sử dụng có hiệu quả tài nguyên số, dữ liệu số, hình thành sàn giao dịch dữ liệu; Phát triển Chính phủ số, kinh tế số, xã hội số, công dân số, công nghiệp văn hoá số đạt mức cao của thế giới; Việt Nam thuộc nhóm các nước dẫn đầu về an toàn, an ninh không gian mạng, an ninh dữ liệu và bảo vệ dữ liệu.</t>
  </si>
  <si>
    <t>11. Khoa học, công nghệ, đổi mới sáng tạo và chuyển đổi số phát triển vững chắc, góp phần đưa Việt Nam trở thành nước phát triển, có thu nhập cao.</t>
  </si>
  <si>
    <t>12. Việt Nam có quy mô kinh tế số đạt tối thiểu 50% GDP; là một trong các trung tâm công nghiệp công nghệ số của khu vực và thế giới; thuộc nhóm 30 nước dẫn đầu thế giới về đổi mới sáng tạo, chuyển đổi số. Tỉ lệ doanh nghiệp công nghệ số tương đương các nước phát triển; tối thiểu có 10 doanh nghiệp công nghệ số ngang tầm các nước tiên tiến.</t>
  </si>
  <si>
    <t>13. Thu hút thêm ít nhất 5 tổ chức, doanh nghiệp công nghệ hàng đầu thế giới đặt trụ sở, đầu tư nghiên cứu, sản xuất tại Việt Nam.</t>
  </si>
  <si>
    <t>A</t>
  </si>
  <si>
    <t>6.2. Personal competence</t>
  </si>
  <si>
    <t>Nhóm các HP đáp ứng các tiêu chuẩn</t>
  </si>
  <si>
    <r>
      <rPr>
        <b/>
        <sz val="11"/>
        <color rgb="FF000000"/>
        <rFont val="&quot;Josefin Sans&quot;"/>
      </rPr>
      <t>14. Nâng cao nhận thức, đột phá về đổi mới tư duy, xác định quyết tâm chính trị mạnh mẽ, quyết liệt lãnh đạo, chỉ đạo, tạo xung lực mới, khí thế mới trong toàn xã hội về phát triển khoa học, công nghệ, đổi mới sáng tạo và chuyển đổi số quốc gia</t>
    </r>
    <r>
      <rPr>
        <sz val="11"/>
        <color rgb="FF000000"/>
        <rFont val="&quot;Josefin Sans&quot;"/>
      </rPr>
      <t xml:space="preserve">
- Nhận thức đầy đủ tầm quan trọng và quán triệt sâu sắc các quan điểm, chủ trương, chính sách của Đảng, Nhà nước về chuyển đổi số, phát triển khoa học, công nghệ, đổi mới sáng tạo
- Người đứng đầu phải trực tiếp phụ trách, chỉ đạo; cán bộ, đảng viên phải gương mẫu thực hiện
- Nhiệm vụ chuyển đổi số, phát triển khoa học, công nghệ, đổi mới sáng tạo được xác định cụ thể trong chương trình, kế hoạch công tác hằng năm của cơ quan
- Bố trí phù hợp số lượng cán bộ có trình độ chuyên môn khoa học kỹ thuật trong cấp uỷ các cấp
- Phát huy tinh thần sáng tạo, dám nghĩ, dám làm, dám chịu trách nhiệm của đội ngũ cán bộ, đảng viên trong phát triển khoa học, công nghệ, đổi mới sáng tạo và chuyển đổi số.
- Tuyên truyền, giáo dục hiệu quả để nâng cao nhận thức, quyết tâm, phát triển khoa học, công nghệ và đổi mới sáng tạo, thực hiện chuyển đổi số trong cả hệ thống chính trị.
- Triển khai sâu rộng phong trào "học tập số", phổ cập, nâng cao kiến thức khoa học, công nghệ, kiến thức số.
- Mở rộng đa dạng các hình thức tôn vinh, biểu dương, khen thưởng kịp thời, xứng đáng các nhà khoa học, nhà sáng chế, các doanh nghiệp, tổ chức, cá nhân có thành tích trong phát triển khoa học, công nghệ, đổi mới sáng tạo và chuyển đổi số</t>
    </r>
  </si>
  <si>
    <r>
      <rPr>
        <b/>
        <sz val="11"/>
        <color rgb="FF000000"/>
        <rFont val="&quot;Josefin Sans&quot;"/>
      </rPr>
      <t>15. Hoàn thiện thể chế; xoá bỏ mọi tư tưởng, quan niệm, rào cản đang cản trở sự phát triển; đưa thể chế thành một lợi thế cạnh tranh trong phát triển khoa học, công nghệ, đổi mới sáng tạo và chuyển đổi số</t>
    </r>
    <r>
      <rPr>
        <sz val="11"/>
        <color rgb="FF000000"/>
        <rFont val="&quot;Josefin Sans&quot;"/>
      </rPr>
      <t xml:space="preserve">
- Phát triển giáo dục và đào tạo; khoa học và công nghệ, đổi mới sáng tạo, chuyển đổi số quốc gia
- Hoàn thiện các quy định pháp luật
- Thí điểm đối với những vấn đề thực tiễn mới đặt ra; Chấp nhận rủi ro, đầu tư mạo hiểm và độ trễ trong nghiên cứu khoa học, phát triển công nghệ, đổi mới sáng tạo; Để doanh nghiệp thử nghiệm công nghệ; Miễn trừ trách nhiệm trong trường hợp thử nghiệm công nghệ mới, mô hình kinh doanh mới mà có thiệt hại về kinh tế do nguyên nhân khách quan; Hình thành các quỹ đầu tư mạo hiểm cho khởi nghiệp sáng tạo, ươm tạo công nghệ và chuyển đổi số
- Nâng cao hiệu quả quản lý nhà nước về khoa học, công nghệ, đổi mới sáng tạo và chuyển đổi số; Phát triển các viện nghiên cứu, trường đại học; Kết hợp chặt chẽ giữa nghiên cứu, ứng dụng và đào tạo; Sáp nhập, giải thể các tổ chức khoa học và công nghệ hoạt động không hiệu quả; Hỗ trợ, phát triển các tổ chức nghiên cứu khoa học và công nghệ công lập hoạt động hiệu quả; Giao quyền tự chủ, tự chịu trách nhiệm, thuê chuyên gia; Khuyến khích các tổ chức nghiên cứu, nhà khoa học thành lập và tham gia điều hành doanh nghiệp dựa trên kết quả nghiên cứu.
- Thu hút, sử dụng có hiệu quả mọi nguồn lực đầu tư cho phát triển khoa học, công nghệ, đổi mới sáng tạo, chuyển đổi số quốc gia; Ngân sách chi cho nghiên cứu, phát triển khoa học, công nghệ thực hiện theo cơ chế quỹ; Khuyến khích mua sắm công đối với các sản phẩm, hàng hoá là kết quả nghiên cứu khoa học do doanh nghiệp trong nước tạo ra; Nghiên cứu, tiếp cận, mua các bí mật công nghệ, học hỏi, sao chép các công nghệ tiên tiến của nước ngoài.</t>
    </r>
  </si>
  <si>
    <r>
      <rPr>
        <b/>
        <sz val="11"/>
        <color rgb="FF000000"/>
        <rFont val="&quot;Josefin Sans&quot;"/>
      </rPr>
      <t>16. Tăng cường đầu tư, hoàn thiện hạ tầng cho khoa học, công nghệ, đổi mới sáng tạo và chuyển đổi số quốc gia</t>
    </r>
    <r>
      <rPr>
        <sz val="11"/>
        <color rgb="FF000000"/>
        <rFont val="&quot;Josefin Sans&quot;"/>
      </rPr>
      <t xml:space="preserve">
- Ban hành Chương trình phát triển công nghệ và công nghiệp chiến lược; Quỹ đầu tư phát triển công nghiệp chiến lược (quốc phòng, không gian, năng lượng, môi trường, công nghệ sinh học, trí tuệ nhân tạo, vật liệu tiên tiến, bán dẫn, công nghệ lượng tử, robot và tự động hoá…); Nghiên cứu, phát triển, ứng dụng, chuyển giao công nghệ chiến lược; It nhất 15% ngân sách sự nghiệp khoa học chi phục vụ nghiên cứu công nghệ chiến lược; Hợp tác công tư về công nghệ chiến lược.
- Ban hành các chiến lược nghiên cứu, ứng dụng khoa học, công nghệ khai thác, phát triển không gian: biển, ngầm, vũ trụ. Phát triển hạ tầng, bảo đảm an ninh năng lượng; Quản lý, khai thác, sử dụng hiệu quả tài nguyên khoáng sản
- Phát triển các trung tâm nghiên cứu, thử nghiệm, phòng thí nghiệm cho công nghệ chiến lược và khoa học, công nghệ.
- Ứng dụng, phát triển công nghệ số; Đầu tư, mua, thuê sản phẩm, dịch vụ số, đào tạo, phát triển, thu hút tổ chức, cá nhân, doanh nghiệp hoạt động chuyển đổi số, phát triển sản phẩm công nghệ số, công nghiệp an ninh mạng; Xây dựng, dùng chung các nền tảng số quốc gia, vùng; Thúc đẩy hệ sinh thái kinh tế số
- Hợp tác công tư về hạ tầng số; Phát triển hạ tầng viễn thông, Internet, truyền dẫn dữ liệu vệ tinh, mạng cáp quang, mạng di động; Phát triển hạ tầng vật lý số, hạ tầng tiện ích số; tích hợp cảm biến, ứng dụng công nghệ số. Phát triển ngành công nghiệp IoT
- Đầu tư, xây dựng trung tâm dữ liệu, điện toán; Doanh nghiệp nước ngoài đặt trung tâm dữ liệu, điện toán tại Việt Nam; Hình thành hạ tầng lưu trữ, tính toán đạt tiêu chuẩn; Hoàn thành, phát huy Trung tâm dữ liệu quốc gia; vùng; Xây dựng dữ liệu quốc gia, bộ, ngành, địa phương. Dữ liệu thành nguồn tài nguyên tư liệu sản xuất; Xác lập quyền sở hữu, kinh doanh dữ liệu và phân phối giá trị từ dữ liệu; Phát triển kinh tế dữ liệu, thị trường dữ liệu và các sàn giao dịch dữ liệu; Xây dựng các cơ sở dữ liệu lớn có chủ quyền của Việt Nam; Hình thành ngành công nghiệp dữ liệu lớn của Việt Nam. Phát triển ứng dụng trí tuệ nhân tạo dựa trên dữ liệu lớn</t>
    </r>
  </si>
  <si>
    <r>
      <rPr>
        <b/>
        <sz val="11"/>
        <color rgb="FF000000"/>
        <rFont val="&quot;Josefin Sans&quot;"/>
      </rPr>
      <t xml:space="preserve">17. Phát triển, trọng dụng nhân lực chất lượng cao, nhân tài đáp ứng yêu cầu phát triển khoa học, công nghệ, đổi mới sáng tạo và chuyển đổi số quốc gia
</t>
    </r>
    <r>
      <rPr>
        <sz val="11"/>
        <color rgb="FF000000"/>
        <rFont val="&quot;Josefin Sans&quot;"/>
      </rPr>
      <t>- Đầu tư, đổi mới, nâng cao chất lượng giáo dục, đào tạo, bảo đảm nguồn nhân lực chất lượng cao; Có cơ chế, chính sách hấp dẫn thu hút học sinh, sinh viên giỏi theo học toán học, vật lý, sinh học, hoá học, kỹ thuật và công nghệ then chốt; Xây dựng, triển khai các chương trình đào tạo tài năng; Ban hành cơ chế thu hút người Việt Nam ở nước ngoài, người nước ngoài có trình độ cao về Việt Nam làm việc, sinh sống. Có cơ chế nhập quốc tịch, sở hữu nhà, đất, thu nhập, môi trường làm việc nhằm thu hút, trọng dụng, giữ chân các nhà khoa học đầu ngành, các chuyên gia, các "tổng công trình sư" trong và ngoài nước có khả năng tổ chức, điều hành, chỉ huy, triển khai các nhiệm vụ trọng điểm quốc gia về khoa học và công nghệ, đổi mới sáng tạo, chuyển đổi số, phát triển công nghệ trí tuệ nhân tạo và đào tạo nguồn nhân lực. Xây dựng, kết nối, phát triển mạng lưới chuyên gia, nhà khoa học trong nước, quốc tế.
- Xây dựng trường, trung tâm đào tạo tiên tiến chuyên sâu về trí tuệ nhân tạo. Có cơ chế hợp tác công tư đào tạo nhân lực công nghệ số; Xây dựng nền tảng giáo dục, đào tạo trực tuyến, mô hình giáo dục đại học số, nâng cao năng lực số trong xã hội.
- Phát triển đội ngũ giảng viên, các nhà khoa học đáp ứng việc giảng dạy lĩnh vực khoa học cơ bản, công nghệ chip bán dẫn, vi mạch, kỹ thuật, công nghệ then chốt; hợp tác với các đại học nước ngoài; đổi mới chương trình đào tạo theo chuẩn quốc tế, hiện đại hoá phương thức đào tạo và ứng dụng công nghệ tiên tiến, nhất là trí tuệ nhân tạo.</t>
    </r>
  </si>
  <si>
    <r>
      <rPr>
        <sz val="11"/>
        <color rgb="FF000000"/>
        <rFont val="&quot;Josefin Sans&quot;"/>
      </rPr>
      <t xml:space="preserve">18. </t>
    </r>
    <r>
      <rPr>
        <b/>
        <sz val="11"/>
        <color rgb="FF000000"/>
        <rFont val="&quot;Josefin Sans&quot;"/>
      </rPr>
      <t>Đẩy mạnh chuyển đổi số, ứng dụng khoa học, công nghệ, đổi mới sáng tạo trong hoạt động của các cơ quan trong hệ thống chính trị; nâng cao hiệu quả quản trị quốc gia, hiệu lực quản lý nhà nước trên các lĩnh vực, bảo đảm quốc phòng và an ninh</t>
    </r>
    <r>
      <rPr>
        <sz val="11"/>
        <color rgb="FF000000"/>
        <rFont val="&quot;Josefin Sans&quot;"/>
      </rPr>
      <t xml:space="preserve">
- Đưa hoạt động của các cơ quan hệ thống chính trị lên môi trường số; Xây dựng nền tảng số dùng chung quốc gia, phát triển hệ thống giám sát, điều hành thông minh quản lý công; Đổi mới giải quyết thủ tục hành chính, cung cấp dịch vụ công không phụ thuộc địa giới hành chính; nâng cao chất lượng dịch vụ công trực tuyến, dịch vụ số, cung cấp dịch vụ công trực tuyến toàn trình, cá nhân hoá và dựa trên dữ liệu; giám sát, đánh giá và trách nhiệm giải trình của cơ quan nhà nước, người có thẩm quyền. Thu hút, tuyển dụng, giữ chân nhân lực khoa học, công nghệ, chuyển đổi số.
- Phát triển các nền tảng số an toàn và tăng cường ứng dụng công nghệ số, hình thành công dân số; Phát triển mạng xã hội Việt Nam, xây dựng xã hội số an toàn, lành mạnh; Phát triển văn hoá số, xây dựng bộ quy tắc ứng xử trên không gian mạng, giảm thiểu tác động tiêu cực của công nghệ số; Xây dựng nền tảng số nhằm giám sát, thu thập dữ liệu tài nguyên, môi trường.
- Bảo đảm an toàn, an ninh mạng và chủ quyền quốc gia trên nền tảng số và không gian mạng; an ninh, an toàn dữ liệu hợp pháp của tổ chức, cá nhân, doanh nghiệp và chủ quyền an ninh dữ liệu quốc gia. Hiện đại hoá vũ khí, trang bị kỹ thuật quân sự, an ninh. Ứng dụng công nghệ số trong chỉ huy, điều hành tác chiến vũ trang, làm chủ công nghệ cao trong quốc phòng, an ninh; Ngăn chặn tội phạm; Xây dựng, phát huy sức mạnh thế trận chiến tranh nhân dân, thế trận lòng dân.</t>
    </r>
  </si>
  <si>
    <r>
      <rPr>
        <b/>
        <sz val="11"/>
        <color rgb="FF000000"/>
        <rFont val="&quot;Josefin Sans&quot;"/>
      </rPr>
      <t>19. Thúc đẩy mạnh mẽ hoạt động khoa học, công nghệ, đổi mới sáng tạo và chuyển đổi số trong doanh nghiệp</t>
    </r>
    <r>
      <rPr>
        <sz val="11"/>
        <color rgb="FF000000"/>
        <rFont val="&quot;Josefin Sans&quot;"/>
      </rPr>
      <t xml:space="preserve">
- Có các chính sách ưu đãi, khuyến khích doanh nghiệp đầu tư cho chuyển đổi số, nghiên cứu, ứng dụng khoa học, đổi mới công nghệ; Chuyển giao tri thức, đào tạo nhân lực khoa học, công nghệ, đổi mới sáng tạo thông qua doanh nghiệp có vốn đầu tư trực tiếp nước ngoài (FDI); Hỗ trợ doanh nghiệp công nghệ trong nước đầu tư ra nước ngoài.
- Có chính sách khuyến khích tinh thần khởi nghiệp về khoa học, công nghệ, đổi mới sáng tạo và chuyển đổi số, chính sách hỗ trợ khởi nghiệp, thu hút các doanh nghiệp trong và ngoài nước khởi nghiệp tại Việt Nam.
- Có cơ chế, chính sách hỗ trợ hình thành và phát triển một số doanh nghiệp công nghệ số chiến lược trong nước quy mô lớn để phát triển hạ tầng số, dẫn dắt chuyển đổi số quốc gia và đủ năng lực cạnh tranh quốc tế; cơ chế đặt hàng, giao nhiệm vụ cho các doanh nghiệp công nghệ số thực hiện các nhiệm vụ trọng điểm về chuyển đổi số; cơ chế ưu đãi về đất đai, tín dụng, thuế trong nghiên cứu, thử nghiệm, ứng dụng, phát triển, sản xuất sản phẩm, dịch vụ công nghệ số. Phát triển một số khu công nghiệp công nghệ số. Thúc đẩy doanh nghiệp tái đầu tư hạ tầng, đầu tư nghiên cứu và phát triển (R&amp;D).
- Tiêu dùng sản phẩm, dịch vụ trên môi trường số, bảo đảm kinh tế số các ngành, lĩnh vực đạt 70% kinh tế số; đẩy mạnh sản xuất thông minh trong: Nông nghiệp, thương mại, tài chính, giáo dục, y tế, giao thông, logistics.</t>
    </r>
  </si>
  <si>
    <t>TT</t>
  </si>
  <si>
    <r>
      <rPr>
        <sz val="11"/>
        <color rgb="FF000000"/>
        <rFont val="&quot;Josefin Sans&quot;"/>
      </rPr>
      <t xml:space="preserve">20. </t>
    </r>
    <r>
      <rPr>
        <b/>
        <sz val="11"/>
        <color rgb="FF000000"/>
        <rFont val="&quot;Josefin Sans&quot;"/>
      </rPr>
      <t>Tăng cường hợp tác quốc tế trong phát triển khoa học, công nghệ, đổi mới sáng tạo và chuyển đổi số</t>
    </r>
    <r>
      <rPr>
        <sz val="11"/>
        <color rgb="FF000000"/>
        <rFont val="&quot;Josefin Sans&quot;"/>
      </rPr>
      <t xml:space="preserve">
Hợp tác nghiên cứu khoa học, phát triển công nghệ với các quốc gia có trình độ khoa học và công nghệ, chuyển đổi số phát triển, nhất là các lĩnh vực trí tuệ nhân tạo, công nghệ sinh học, công nghệ lượng tử, bán dẫn, năng lượng nguyên tử và các công nghệ chiến lược khác. Có chính sách mua, chuyển giao công nghệ tiên tiến. Tham gia xây dựng các quy tắc, tiêu chuẩn quốc tế về các công nghệ mới bảo đảm an toàn và cùng có lợi. Thúc đẩy nâng cao năng lực và chuyển giao công nghệ trong các thoả thuận quốc tế, điều ước quốc tế mà Việt Nam là thành viên tham gia.</t>
    </r>
  </si>
  <si>
    <t>Count All</t>
  </si>
  <si>
    <r>
      <rPr>
        <sz val="10"/>
        <color theme="1"/>
        <rFont val="Josefin Sans"/>
      </rPr>
      <t xml:space="preserve">1. For the </t>
    </r>
    <r>
      <rPr>
        <b/>
        <sz val="10"/>
        <color rgb="FFFF0000"/>
        <rFont val="Josefin Sans"/>
      </rPr>
      <t>modelling</t>
    </r>
    <r>
      <rPr>
        <sz val="10"/>
        <color theme="1"/>
        <rFont val="Josefin Sans"/>
      </rPr>
      <t xml:space="preserve"> of </t>
    </r>
    <r>
      <rPr>
        <b/>
        <sz val="10"/>
        <color rgb="FF0000FF"/>
        <rFont val="Josefin Sans"/>
      </rPr>
      <t>problems and facts</t>
    </r>
    <r>
      <rPr>
        <sz val="10"/>
        <color theme="1"/>
        <rFont val="Josefin Sans"/>
      </rPr>
      <t xml:space="preserve">, </t>
    </r>
    <r>
      <rPr>
        <b/>
        <i/>
        <sz val="10"/>
        <color theme="1"/>
        <rFont val="Josefin Sans"/>
      </rPr>
      <t>abstract logical and algebraic calculations, graph-theoretical notations, formal languages and automata as well as special calculations</t>
    </r>
    <r>
      <rPr>
        <sz val="10"/>
        <color theme="1"/>
        <rFont val="Josefin Sans"/>
      </rPr>
      <t xml:space="preserve"> are used. </t>
    </r>
  </si>
  <si>
    <t>Giải tích 1</t>
  </si>
  <si>
    <r>
      <rPr>
        <sz val="10"/>
        <color theme="1"/>
        <rFont val="Josefin Sans"/>
      </rPr>
      <t xml:space="preserve">2. To </t>
    </r>
    <r>
      <rPr>
        <b/>
        <sz val="10"/>
        <color rgb="FFFF0000"/>
        <rFont val="Josefin Sans"/>
      </rPr>
      <t>solve</t>
    </r>
    <r>
      <rPr>
        <sz val="10"/>
        <color theme="1"/>
        <rFont val="Josefin Sans"/>
      </rPr>
      <t xml:space="preserve"> </t>
    </r>
    <r>
      <rPr>
        <b/>
        <sz val="10"/>
        <color rgb="FF0000FF"/>
        <rFont val="Josefin Sans"/>
      </rPr>
      <t>a problem</t>
    </r>
    <r>
      <rPr>
        <sz val="10"/>
        <color theme="1"/>
        <rFont val="Josefin Sans"/>
      </rPr>
      <t xml:space="preserve">, procedures are used to </t>
    </r>
    <r>
      <rPr>
        <b/>
        <sz val="10"/>
        <color rgb="FFFF0000"/>
        <rFont val="Josefin Sans"/>
      </rPr>
      <t>identify</t>
    </r>
    <r>
      <rPr>
        <sz val="10"/>
        <color theme="1"/>
        <rFont val="Josefin Sans"/>
      </rPr>
      <t xml:space="preserve"> </t>
    </r>
    <r>
      <rPr>
        <b/>
        <sz val="10"/>
        <color rgb="FF0000FF"/>
        <rFont val="Josefin Sans"/>
      </rPr>
      <t>the algorithmic core of the problem</t>
    </r>
    <r>
      <rPr>
        <sz val="10"/>
        <color theme="1"/>
        <rFont val="Josefin Sans"/>
      </rPr>
      <t xml:space="preserve">. </t>
    </r>
    <r>
      <rPr>
        <b/>
        <sz val="10"/>
        <color rgb="FF38761D"/>
        <rFont val="Josefin Sans"/>
      </rPr>
      <t>Based on these procedures</t>
    </r>
    <r>
      <rPr>
        <sz val="10"/>
        <color theme="1"/>
        <rFont val="Josefin Sans"/>
      </rPr>
      <t xml:space="preserve">, </t>
    </r>
    <r>
      <rPr>
        <b/>
        <sz val="10"/>
        <color rgb="FF0000FF"/>
        <rFont val="Josefin Sans"/>
      </rPr>
      <t>algorithms</t>
    </r>
    <r>
      <rPr>
        <sz val="10"/>
        <color theme="1"/>
        <rFont val="Josefin Sans"/>
      </rPr>
      <t xml:space="preserve"> </t>
    </r>
    <r>
      <rPr>
        <b/>
        <sz val="10"/>
        <color rgb="FFFF0000"/>
        <rFont val="Josefin Sans"/>
      </rPr>
      <t>are designed</t>
    </r>
    <r>
      <rPr>
        <sz val="10"/>
        <color theme="1"/>
        <rFont val="Josefin Sans"/>
      </rPr>
      <t xml:space="preserve">, </t>
    </r>
    <r>
      <rPr>
        <b/>
        <sz val="10"/>
        <color rgb="FFFF0000"/>
        <rFont val="Josefin Sans"/>
      </rPr>
      <t>verified and evaluated</t>
    </r>
    <r>
      <rPr>
        <sz val="10"/>
        <color theme="1"/>
        <rFont val="Josefin Sans"/>
      </rPr>
      <t xml:space="preserve"> </t>
    </r>
    <r>
      <rPr>
        <b/>
        <sz val="10"/>
        <color rgb="FF38761D"/>
        <rFont val="Josefin Sans"/>
      </rPr>
      <t>with regard to their resource requirements</t>
    </r>
    <r>
      <rPr>
        <sz val="10"/>
        <color theme="1"/>
        <rFont val="Josefin Sans"/>
      </rPr>
      <t xml:space="preserve">. </t>
    </r>
    <r>
      <rPr>
        <b/>
        <sz val="10"/>
        <color rgb="FF0000FF"/>
        <rFont val="Josefin Sans"/>
      </rPr>
      <t>The calculations contained in the algorithms</t>
    </r>
    <r>
      <rPr>
        <sz val="10"/>
        <color theme="1"/>
        <rFont val="Josefin Sans"/>
      </rPr>
      <t xml:space="preserve"> are thus used for appropriate </t>
    </r>
    <r>
      <rPr>
        <b/>
        <sz val="10"/>
        <color rgb="FFFF0000"/>
        <rFont val="Josefin Sans"/>
      </rPr>
      <t>technical communication and evaluation</t>
    </r>
    <r>
      <rPr>
        <sz val="10"/>
        <color theme="1"/>
        <rFont val="Josefin Sans"/>
      </rPr>
      <t xml:space="preserve"> of </t>
    </r>
    <r>
      <rPr>
        <b/>
        <sz val="10"/>
        <color rgb="FF0000FF"/>
        <rFont val="Josefin Sans"/>
      </rPr>
      <t>problem solutions</t>
    </r>
    <r>
      <rPr>
        <sz val="10"/>
        <color theme="1"/>
        <rFont val="Josefin Sans"/>
      </rPr>
      <t xml:space="preserve"> </t>
    </r>
    <r>
      <rPr>
        <b/>
        <sz val="10"/>
        <color rgb="FF38761D"/>
        <rFont val="Josefin Sans"/>
      </rPr>
      <t>within the framework of cooperative working relationships</t>
    </r>
    <r>
      <rPr>
        <sz val="10"/>
        <color theme="1"/>
        <rFont val="Josefin Sans"/>
      </rPr>
      <t>.</t>
    </r>
  </si>
  <si>
    <r>
      <rPr>
        <sz val="10"/>
        <color theme="1"/>
        <rFont val="Josefin Sans"/>
      </rPr>
      <t xml:space="preserve">3. For special </t>
    </r>
    <r>
      <rPr>
        <b/>
        <sz val="10"/>
        <color theme="1"/>
        <rFont val="Josefin Sans"/>
      </rPr>
      <t xml:space="preserve">areas of </t>
    </r>
    <r>
      <rPr>
        <b/>
        <sz val="10"/>
        <color rgb="FFFF0000"/>
        <rFont val="Josefin Sans"/>
      </rPr>
      <t>information processing</t>
    </r>
    <r>
      <rPr>
        <sz val="10"/>
        <color theme="1"/>
        <rFont val="Josefin Sans"/>
      </rPr>
      <t xml:space="preserve">, such as signal and image processing, cryptography or pattern recognition, </t>
    </r>
    <r>
      <rPr>
        <b/>
        <i/>
        <sz val="10"/>
        <color rgb="FF0000FF"/>
        <rFont val="Josefin Sans"/>
      </rPr>
      <t>advanced knowledge of analysis, algebra, combinatorics and statistics</t>
    </r>
    <r>
      <rPr>
        <sz val="10"/>
        <color theme="1"/>
        <rFont val="Josefin Sans"/>
      </rPr>
      <t xml:space="preserve"> is required.</t>
    </r>
  </si>
  <si>
    <r>
      <rPr>
        <sz val="10"/>
        <color theme="1"/>
        <rFont val="Josefin Sans"/>
      </rPr>
      <t xml:space="preserve">4. Computer scientists must be able to </t>
    </r>
    <r>
      <rPr>
        <b/>
        <sz val="10"/>
        <color rgb="FFFF0000"/>
        <rFont val="Josefin Sans"/>
      </rPr>
      <t>recognize</t>
    </r>
    <r>
      <rPr>
        <sz val="10"/>
        <color theme="1"/>
        <rFont val="Josefin Sans"/>
      </rPr>
      <t xml:space="preserve"> </t>
    </r>
    <r>
      <rPr>
        <b/>
        <sz val="10"/>
        <color rgb="FF0000FF"/>
        <rFont val="Josefin Sans"/>
      </rPr>
      <t>known problems</t>
    </r>
    <r>
      <rPr>
        <sz val="10"/>
        <color theme="1"/>
        <rFont val="Josefin Sans"/>
      </rPr>
      <t xml:space="preserve"> </t>
    </r>
    <r>
      <rPr>
        <b/>
        <sz val="10"/>
        <color rgb="FF38761D"/>
        <rFont val="Josefin Sans"/>
      </rPr>
      <t>in the application context</t>
    </r>
    <r>
      <rPr>
        <sz val="10"/>
        <color theme="1"/>
        <rFont val="Josefin Sans"/>
      </rPr>
      <t xml:space="preserve"> and </t>
    </r>
    <r>
      <rPr>
        <b/>
        <sz val="10"/>
        <color rgb="FFFF0000"/>
        <rFont val="Josefin Sans"/>
      </rPr>
      <t>be familiar with</t>
    </r>
    <r>
      <rPr>
        <sz val="10"/>
        <color theme="1"/>
        <rFont val="Josefin Sans"/>
      </rPr>
      <t xml:space="preserve"> </t>
    </r>
    <r>
      <rPr>
        <b/>
        <sz val="10"/>
        <color rgb="FF0000FF"/>
        <rFont val="Josefin Sans"/>
      </rPr>
      <t>the associated solution patterns</t>
    </r>
    <r>
      <rPr>
        <sz val="10"/>
        <color theme="1"/>
        <rFont val="Josefin Sans"/>
      </rPr>
      <t xml:space="preserve">. </t>
    </r>
  </si>
  <si>
    <r>
      <rPr>
        <sz val="10"/>
        <color theme="1"/>
        <rFont val="Josefin Sans"/>
      </rPr>
      <t xml:space="preserve">5. They </t>
    </r>
    <r>
      <rPr>
        <b/>
        <sz val="10"/>
        <color rgb="FFFF0000"/>
        <rFont val="Josefin Sans"/>
      </rPr>
      <t>recognize</t>
    </r>
    <r>
      <rPr>
        <sz val="10"/>
        <color theme="1"/>
        <rFont val="Josefin Sans"/>
      </rPr>
      <t xml:space="preserve"> </t>
    </r>
    <r>
      <rPr>
        <b/>
        <sz val="10"/>
        <color rgb="FF0000FF"/>
        <rFont val="Josefin Sans"/>
      </rPr>
      <t>inconsistencies</t>
    </r>
    <r>
      <rPr>
        <sz val="10"/>
        <color theme="1"/>
        <rFont val="Josefin Sans"/>
      </rPr>
      <t xml:space="preserve"> and can </t>
    </r>
    <r>
      <rPr>
        <b/>
        <sz val="10"/>
        <color rgb="FFFF0000"/>
        <rFont val="Josefin Sans"/>
      </rPr>
      <t>deal with</t>
    </r>
    <r>
      <rPr>
        <sz val="10"/>
        <color theme="1"/>
        <rFont val="Josefin Sans"/>
      </rPr>
      <t xml:space="preserve"> </t>
    </r>
    <r>
      <rPr>
        <b/>
        <sz val="10"/>
        <color rgb="FF0000FF"/>
        <rFont val="Josefin Sans"/>
      </rPr>
      <t>unclear requirements</t>
    </r>
    <r>
      <rPr>
        <sz val="10"/>
        <color theme="1"/>
        <rFont val="Josefin Sans"/>
      </rPr>
      <t>.</t>
    </r>
  </si>
  <si>
    <t>Kỳ  1</t>
  </si>
  <si>
    <r>
      <rPr>
        <b/>
        <sz val="10"/>
        <color rgb="FF0000FF"/>
        <rFont val="Josefin Sans"/>
      </rPr>
      <t>6. Complex domains</t>
    </r>
    <r>
      <rPr>
        <sz val="10"/>
        <color theme="1"/>
        <rFont val="Josefin Sans"/>
      </rPr>
      <t xml:space="preserve"> can </t>
    </r>
    <r>
      <rPr>
        <b/>
        <sz val="10"/>
        <color rgb="FFFF0000"/>
        <rFont val="Josefin Sans"/>
      </rPr>
      <t>be modelled</t>
    </r>
    <r>
      <rPr>
        <sz val="10"/>
        <color theme="1"/>
        <rFont val="Josefin Sans"/>
      </rPr>
      <t xml:space="preserve"> and </t>
    </r>
    <r>
      <rPr>
        <b/>
        <sz val="10"/>
        <color rgb="FF0000FF"/>
        <rFont val="Josefin Sans"/>
      </rPr>
      <t>large application tests</t>
    </r>
    <r>
      <rPr>
        <sz val="10"/>
        <color theme="1"/>
        <rFont val="Josefin Sans"/>
      </rPr>
      <t xml:space="preserve"> can </t>
    </r>
    <r>
      <rPr>
        <b/>
        <sz val="10"/>
        <color rgb="FFFF0000"/>
        <rFont val="Josefin Sans"/>
      </rPr>
      <t>be broken down</t>
    </r>
    <r>
      <rPr>
        <sz val="10"/>
        <color theme="1"/>
        <rFont val="Josefin Sans"/>
      </rPr>
      <t xml:space="preserve"> </t>
    </r>
    <r>
      <rPr>
        <b/>
        <sz val="10"/>
        <color rgb="FF7F6000"/>
        <rFont val="Josefin Sans"/>
      </rPr>
      <t>into sub-problems</t>
    </r>
    <r>
      <rPr>
        <sz val="10"/>
        <color theme="1"/>
        <rFont val="Josefin Sans"/>
      </rPr>
      <t xml:space="preserve"> </t>
    </r>
    <r>
      <rPr>
        <b/>
        <sz val="10"/>
        <color rgb="FFFF0000"/>
        <rFont val="Josefin Sans"/>
      </rPr>
      <t>using</t>
    </r>
    <r>
      <rPr>
        <b/>
        <sz val="10"/>
        <color theme="1"/>
        <rFont val="Josefin Sans"/>
      </rPr>
      <t xml:space="preserve"> </t>
    </r>
    <r>
      <rPr>
        <b/>
        <sz val="10"/>
        <color rgb="FF0000FF"/>
        <rFont val="Josefin Sans"/>
      </rPr>
      <t>appropriate interfaces</t>
    </r>
    <r>
      <rPr>
        <sz val="10"/>
        <color theme="1"/>
        <rFont val="Josefin Sans"/>
      </rPr>
      <t>.</t>
    </r>
  </si>
  <si>
    <r>
      <rPr>
        <b/>
        <sz val="10"/>
        <color rgb="FFFF0000"/>
        <rFont val="Josefin Sans"/>
      </rPr>
      <t>7. Abstraction capability</t>
    </r>
    <r>
      <rPr>
        <sz val="10"/>
        <color theme="1"/>
        <rFont val="Josefin Sans"/>
      </rPr>
      <t xml:space="preserve"> is also indispensable for this, as is solid knowledge of software architecture.</t>
    </r>
  </si>
  <si>
    <r>
      <rPr>
        <b/>
        <sz val="10"/>
        <color rgb="FF0000FF"/>
        <rFont val="Josefin Sans"/>
      </rPr>
      <t>8. Human-technology interfaces</t>
    </r>
    <r>
      <rPr>
        <sz val="10"/>
        <color theme="1"/>
        <rFont val="Josefin Sans"/>
      </rPr>
      <t xml:space="preserve"> can </t>
    </r>
    <r>
      <rPr>
        <b/>
        <sz val="10"/>
        <color rgb="FFFF0000"/>
        <rFont val="Josefin Sans"/>
      </rPr>
      <t>be designed</t>
    </r>
    <r>
      <rPr>
        <sz val="10"/>
        <color theme="1"/>
        <rFont val="Josefin Sans"/>
      </rPr>
      <t xml:space="preserve"> </t>
    </r>
    <r>
      <rPr>
        <b/>
        <sz val="10"/>
        <color rgb="FF9900FF"/>
        <rFont val="Josefin Sans"/>
      </rPr>
      <t>application-oriented and ergonomically</t>
    </r>
    <r>
      <rPr>
        <sz val="10"/>
        <color theme="1"/>
        <rFont val="Josefin Sans"/>
      </rPr>
      <t>.</t>
    </r>
  </si>
  <si>
    <r>
      <rPr>
        <sz val="10"/>
        <color theme="1"/>
        <rFont val="Josefin Sans"/>
      </rPr>
      <t xml:space="preserve">9. Central to the design is the </t>
    </r>
    <r>
      <rPr>
        <b/>
        <sz val="10"/>
        <color rgb="FFFF0000"/>
        <rFont val="Josefin Sans"/>
      </rPr>
      <t>implementation</t>
    </r>
    <r>
      <rPr>
        <sz val="10"/>
        <color theme="1"/>
        <rFont val="Josefin Sans"/>
      </rPr>
      <t xml:space="preserve"> of </t>
    </r>
    <r>
      <rPr>
        <b/>
        <sz val="10"/>
        <color rgb="FF0000FF"/>
        <rFont val="Josefin Sans"/>
      </rPr>
      <t>non-functional requirements</t>
    </r>
    <r>
      <rPr>
        <sz val="10"/>
        <color theme="1"/>
        <rFont val="Josefin Sans"/>
      </rPr>
      <t xml:space="preserve"> such as security, performance, scalability, maintainability, expandability and reliability.</t>
    </r>
  </si>
  <si>
    <t>Tin học cơ sở 1</t>
  </si>
  <si>
    <r>
      <rPr>
        <sz val="10"/>
        <color theme="1"/>
        <rFont val="Josefin Sans"/>
      </rPr>
      <t xml:space="preserve">10. For this, they should </t>
    </r>
    <r>
      <rPr>
        <b/>
        <sz val="10"/>
        <color rgb="FFFF0000"/>
        <rFont val="Josefin Sans"/>
      </rPr>
      <t>master</t>
    </r>
    <r>
      <rPr>
        <sz val="10"/>
        <color theme="1"/>
        <rFont val="Josefin Sans"/>
      </rPr>
      <t xml:space="preserve"> the </t>
    </r>
    <r>
      <rPr>
        <b/>
        <sz val="10"/>
        <color rgb="FF0000FF"/>
        <rFont val="Josefin Sans"/>
      </rPr>
      <t>common programming paradigms</t>
    </r>
    <r>
      <rPr>
        <sz val="10"/>
        <color theme="1"/>
        <rFont val="Josefin Sans"/>
      </rPr>
      <t xml:space="preserve"> and </t>
    </r>
    <r>
      <rPr>
        <b/>
        <sz val="10"/>
        <color rgb="FFFF0000"/>
        <rFont val="Josefin Sans"/>
      </rPr>
      <t>be familiar with</t>
    </r>
    <r>
      <rPr>
        <sz val="10"/>
        <color theme="1"/>
        <rFont val="Josefin Sans"/>
      </rPr>
      <t xml:space="preserve"> </t>
    </r>
    <r>
      <rPr>
        <b/>
        <sz val="10"/>
        <color rgb="FF0000FF"/>
        <rFont val="Josefin Sans"/>
      </rPr>
      <t>modern software development methods</t>
    </r>
    <r>
      <rPr>
        <sz val="10"/>
        <color theme="1"/>
        <rFont val="Josefin Sans"/>
      </rPr>
      <t>.</t>
    </r>
  </si>
  <si>
    <t>Đáp ứng tốt cho tiêu chí với các kiến thức như: Làm quen với các công cụ duyệt, tìm kiếm khai thác dữ liệu, thông tin</t>
  </si>
  <si>
    <r>
      <rPr>
        <sz val="10"/>
        <color theme="1"/>
        <rFont val="Josefin Sans"/>
      </rPr>
      <t xml:space="preserve">11. For the </t>
    </r>
    <r>
      <rPr>
        <b/>
        <sz val="10"/>
        <color rgb="FF38761D"/>
        <rFont val="Josefin Sans"/>
      </rPr>
      <t>maintenance and extension of software</t>
    </r>
    <r>
      <rPr>
        <sz val="10"/>
        <color theme="1"/>
        <rFont val="Josefin Sans"/>
      </rPr>
      <t xml:space="preserve">, the </t>
    </r>
    <r>
      <rPr>
        <b/>
        <sz val="10"/>
        <color rgb="FFFF0000"/>
        <rFont val="Josefin Sans"/>
      </rPr>
      <t>ability to familiarize</t>
    </r>
    <r>
      <rPr>
        <sz val="10"/>
        <color theme="1"/>
        <rFont val="Josefin Sans"/>
      </rPr>
      <t xml:space="preserve"> </t>
    </r>
    <r>
      <rPr>
        <b/>
        <sz val="10"/>
        <color rgb="FF0000FF"/>
        <rFont val="Josefin Sans"/>
      </rPr>
      <t>oneself with existing source code</t>
    </r>
    <r>
      <rPr>
        <sz val="10"/>
        <color theme="1"/>
        <rFont val="Josefin Sans"/>
      </rPr>
      <t xml:space="preserve"> and to </t>
    </r>
    <r>
      <rPr>
        <b/>
        <sz val="10"/>
        <color rgb="FFFF0000"/>
        <rFont val="Josefin Sans"/>
      </rPr>
      <t>develop</t>
    </r>
    <r>
      <rPr>
        <sz val="10"/>
        <color theme="1"/>
        <rFont val="Josefin Sans"/>
      </rPr>
      <t xml:space="preserve"> it </t>
    </r>
    <r>
      <rPr>
        <b/>
        <sz val="10"/>
        <color rgb="FF9900FF"/>
        <rFont val="Josefin Sans"/>
      </rPr>
      <t>further</t>
    </r>
    <r>
      <rPr>
        <sz val="10"/>
        <color theme="1"/>
        <rFont val="Josefin Sans"/>
      </rPr>
      <t xml:space="preserve"> is necessary.</t>
    </r>
  </si>
  <si>
    <t>Đáp ứng tốt cho tiêu chí với các kiến thức như: Quản lý File và thư mục trong Windows</t>
  </si>
  <si>
    <t>Đáp ứng tốt cho tiêu chí với các kiến thức như: Mạng máy tính, Các cách thức gửi - nhận thông tin, email, file, dữ liệu v.v. qua mạng</t>
  </si>
  <si>
    <r>
      <rPr>
        <b/>
        <sz val="10"/>
        <color rgb="FF0000FF"/>
        <rFont val="Josefin Sans"/>
      </rPr>
      <t>12. Knowledge of</t>
    </r>
    <r>
      <rPr>
        <sz val="10"/>
        <color rgb="FF0000FF"/>
        <rFont val="Josefin Sans"/>
      </rPr>
      <t xml:space="preserve"> </t>
    </r>
    <r>
      <rPr>
        <b/>
        <sz val="10"/>
        <color rgb="FF0000FF"/>
        <rFont val="Josefin Sans"/>
      </rPr>
      <t>configuration, change, release, and deployment management</t>
    </r>
    <r>
      <rPr>
        <b/>
        <sz val="10"/>
        <color theme="1"/>
        <rFont val="Josefin Sans"/>
      </rPr>
      <t xml:space="preserve"> </t>
    </r>
    <r>
      <rPr>
        <sz val="10"/>
        <color theme="1"/>
        <rFont val="Josefin Sans"/>
      </rPr>
      <t>is important when</t>
    </r>
    <r>
      <rPr>
        <b/>
        <sz val="10"/>
        <color rgb="FFFF0000"/>
        <rFont val="Josefin Sans"/>
      </rPr>
      <t xml:space="preserve"> dealing with</t>
    </r>
    <r>
      <rPr>
        <sz val="10"/>
        <color theme="1"/>
        <rFont val="Josefin Sans"/>
      </rPr>
      <t xml:space="preserve"> </t>
    </r>
    <r>
      <rPr>
        <b/>
        <sz val="10"/>
        <color rgb="FF0000FF"/>
        <rFont val="Josefin Sans"/>
      </rPr>
      <t>larger systems</t>
    </r>
    <r>
      <rPr>
        <b/>
        <sz val="10"/>
        <color theme="1"/>
        <rFont val="Josefin Sans"/>
      </rPr>
      <t>.</t>
    </r>
  </si>
  <si>
    <t>Đáp ứng tốt cho tiêu chí với các kiến thức như: Internet, sử dụng các ứng dụng mail, web v.v. chia sẻ thông tin</t>
  </si>
  <si>
    <t>Đáp ứng tốt cho tiêu chí với các kiến thức như: Sử dụng internet, các app di động để thực hiện các thủ tục nhà nước, học tập, tài chính v.v.</t>
  </si>
  <si>
    <t>Đáp ứng tốt cho tiêu chí với các kiến thức như: Hợp tác trên các nền tảng số chia sẻ phổ biến như Google documents, Microsoft Office 365 v.v.</t>
  </si>
  <si>
    <r>
      <rPr>
        <sz val="10"/>
        <color theme="1"/>
        <rFont val="Josefin Sans"/>
      </rPr>
      <t xml:space="preserve">13. For this purpose, the </t>
    </r>
    <r>
      <rPr>
        <b/>
        <sz val="10"/>
        <color rgb="FFFF0000"/>
        <rFont val="Josefin Sans"/>
      </rPr>
      <t>ability to work</t>
    </r>
    <r>
      <rPr>
        <sz val="10"/>
        <color theme="1"/>
        <rFont val="Josefin Sans"/>
      </rPr>
      <t xml:space="preserve"> </t>
    </r>
    <r>
      <rPr>
        <b/>
        <sz val="10"/>
        <color theme="1"/>
        <rFont val="Josefin Sans"/>
      </rPr>
      <t>in a team</t>
    </r>
    <r>
      <rPr>
        <sz val="10"/>
        <color theme="1"/>
        <rFont val="Josefin Sans"/>
      </rPr>
      <t xml:space="preserve"> and the </t>
    </r>
    <r>
      <rPr>
        <b/>
        <sz val="10"/>
        <color rgb="FFFF0000"/>
        <rFont val="Josefin Sans"/>
      </rPr>
      <t>constructive examination</t>
    </r>
    <r>
      <rPr>
        <sz val="10"/>
        <color theme="1"/>
        <rFont val="Josefin Sans"/>
      </rPr>
      <t xml:space="preserve"> of </t>
    </r>
    <r>
      <rPr>
        <b/>
        <sz val="10"/>
        <color rgb="FF0000FF"/>
        <rFont val="Josefin Sans"/>
      </rPr>
      <t>concepts</t>
    </r>
    <r>
      <rPr>
        <sz val="10"/>
        <color theme="1"/>
        <rFont val="Josefin Sans"/>
      </rPr>
      <t xml:space="preserve"> and </t>
    </r>
    <r>
      <rPr>
        <b/>
        <sz val="10"/>
        <color rgb="FFFF0000"/>
        <rFont val="Josefin Sans"/>
      </rPr>
      <t>proposed</t>
    </r>
    <r>
      <rPr>
        <sz val="10"/>
        <color theme="1"/>
        <rFont val="Josefin Sans"/>
      </rPr>
      <t xml:space="preserve"> </t>
    </r>
    <r>
      <rPr>
        <b/>
        <sz val="10"/>
        <color rgb="FF0000FF"/>
        <rFont val="Josefin Sans"/>
      </rPr>
      <t>solutions</t>
    </r>
    <r>
      <rPr>
        <sz val="10"/>
        <color theme="1"/>
        <rFont val="Josefin Sans"/>
      </rPr>
      <t xml:space="preserve"> are essential.</t>
    </r>
  </si>
  <si>
    <t>Đáp ứng tốt cho tiêu chí với các kiến thức như: Mức độ làm quen khi hợp tác làm việc trên các nền tảng số chia sẻ qua internet v.v.</t>
  </si>
  <si>
    <t>Đáp ứng tốt cho tiêu chí với các kiến thức như: Mức độ làm quen khi quản lý tài khoản internet trong quá trình hợp tác làm việc trên các nền tảng số chia sẻ qua internet v.v.</t>
  </si>
  <si>
    <t>Đáp ứng tốt cho tiêu chí với các kiến thức như: Tạo nội dung số sử dụng các ứng dụng cơ bản như Microsoft Word, Excel, PowerPoint v.v.</t>
  </si>
  <si>
    <r>
      <rPr>
        <sz val="10"/>
        <color theme="1"/>
        <rFont val="Josefin Sans"/>
      </rPr>
      <t xml:space="preserve">14. Computer scientists have learned to </t>
    </r>
    <r>
      <rPr>
        <b/>
        <sz val="10"/>
        <color rgb="FFFF0000"/>
        <rFont val="Josefin Sans"/>
      </rPr>
      <t>develop</t>
    </r>
    <r>
      <rPr>
        <sz val="10"/>
        <color theme="1"/>
        <rFont val="Josefin Sans"/>
      </rPr>
      <t xml:space="preserve"> </t>
    </r>
    <r>
      <rPr>
        <b/>
        <sz val="10"/>
        <color rgb="FF0000FF"/>
        <rFont val="Josefin Sans"/>
      </rPr>
      <t>solutions</t>
    </r>
    <r>
      <rPr>
        <sz val="10"/>
        <color theme="1"/>
        <rFont val="Josefin Sans"/>
      </rPr>
      <t xml:space="preserve">, </t>
    </r>
    <r>
      <rPr>
        <b/>
        <sz val="10"/>
        <color rgb="FF38761D"/>
        <rFont val="Josefin Sans"/>
      </rPr>
      <t>even with limited resources</t>
    </r>
    <r>
      <rPr>
        <sz val="10"/>
        <color theme="1"/>
        <rFont val="Josefin Sans"/>
      </rPr>
      <t xml:space="preserve">, </t>
    </r>
    <r>
      <rPr>
        <b/>
        <sz val="10"/>
        <color rgb="FF9900FF"/>
        <rFont val="Josefin Sans"/>
      </rPr>
      <t>that meet generally accepted quality standards and are accepted by all stakeholders</t>
    </r>
    <r>
      <rPr>
        <sz val="10"/>
        <color theme="1"/>
        <rFont val="Josefin Sans"/>
      </rPr>
      <t>.</t>
    </r>
  </si>
  <si>
    <t>Đáp ứng tốt cho tiêu chí với các kiến thức như: Lập bảng biểu, Sử dụng công thức, hàm, sắp xếp, Phương pháp tạo và hiển thị Slide từ các nội dung số khác</t>
  </si>
  <si>
    <r>
      <rPr>
        <sz val="10"/>
        <color theme="1"/>
        <rFont val="Josefin Sans"/>
      </rPr>
      <t xml:space="preserve">15. This requires </t>
    </r>
    <r>
      <rPr>
        <b/>
        <sz val="10"/>
        <color theme="1"/>
        <rFont val="Josefin Sans"/>
      </rPr>
      <t xml:space="preserve">basic knowledge of </t>
    </r>
    <r>
      <rPr>
        <b/>
        <i/>
        <sz val="10"/>
        <color theme="1"/>
        <rFont val="Josefin Sans"/>
      </rPr>
      <t>estimating and measuring effort and productivity</t>
    </r>
    <r>
      <rPr>
        <sz val="10"/>
        <color theme="1"/>
        <rFont val="Josefin Sans"/>
      </rPr>
      <t>.</t>
    </r>
  </si>
  <si>
    <t>Đáp ứng tốt cho tiêu chí với các kiến thức như: Khái niệm giải thuật, Các phương pháp diễn tả giải thuật</t>
  </si>
  <si>
    <t>Đáp ứng tốt cho tiêu chí với các kiến thức như: Cơ bản về virus máy tính và phương pháp phòng chống, sử dụng và bảo quản máy tính an toàn, phù hợp v.v.</t>
  </si>
  <si>
    <r>
      <rPr>
        <sz val="10"/>
        <color theme="1"/>
        <rFont val="Josefin Sans"/>
      </rPr>
      <t xml:space="preserve">16. In the field of </t>
    </r>
    <r>
      <rPr>
        <b/>
        <sz val="10"/>
        <color theme="1"/>
        <rFont val="Josefin Sans"/>
      </rPr>
      <t>real-time systems and embedded systems</t>
    </r>
    <r>
      <rPr>
        <sz val="10"/>
        <color theme="1"/>
        <rFont val="Josefin Sans"/>
      </rPr>
      <t xml:space="preserve">, an </t>
    </r>
    <r>
      <rPr>
        <b/>
        <sz val="10"/>
        <color rgb="FFFF0000"/>
        <rFont val="Josefin Sans"/>
      </rPr>
      <t>understanding</t>
    </r>
    <r>
      <rPr>
        <sz val="10"/>
        <color theme="1"/>
        <rFont val="Josefin Sans"/>
      </rPr>
      <t xml:space="preserve"> of </t>
    </r>
    <r>
      <rPr>
        <b/>
        <sz val="10"/>
        <color rgb="FF0000FF"/>
        <rFont val="Josefin Sans"/>
      </rPr>
      <t>the interaction of a computer with its environment, the use of concurrent systems and system-oriented implementation</t>
    </r>
    <r>
      <rPr>
        <sz val="10"/>
        <color theme="1"/>
        <rFont val="Josefin Sans"/>
      </rPr>
      <t xml:space="preserve"> are of great importance.</t>
    </r>
  </si>
  <si>
    <t>Đáp ứng tốt cho tiêu chí với các kiến thức như: Virus máy tính và phương pháp phòng chống, Sử dụng và bảo quản máy tính</t>
  </si>
  <si>
    <t>Đáp ứng tốt cho tiêu chí với các kiến thức như: Kiến thức cơ bản về các công nghệ số hữu ích, các nguy cơ trong môi trường số và các biện pháp phòng tránh cơ bản</t>
  </si>
  <si>
    <t>Đáp ứng tốt cho tiêu chí với các kiến thức như: Các kiến thức khoa học triết học giúp phát triển nhanh lực lượng sản xuất hiện đại, hoàn thiện quan hệ sản xuất</t>
  </si>
  <si>
    <r>
      <rPr>
        <sz val="10"/>
        <color theme="1"/>
        <rFont val="Josefin Sans"/>
      </rPr>
      <t xml:space="preserve">17. In the field of </t>
    </r>
    <r>
      <rPr>
        <b/>
        <sz val="10"/>
        <color theme="1"/>
        <rFont val="Josefin Sans"/>
      </rPr>
      <t>databases</t>
    </r>
    <r>
      <rPr>
        <sz val="10"/>
        <color theme="1"/>
        <rFont val="Josefin Sans"/>
      </rPr>
      <t xml:space="preserve">, not only </t>
    </r>
    <r>
      <rPr>
        <b/>
        <sz val="10"/>
        <color rgb="FF0000FF"/>
        <rFont val="Josefin Sans"/>
      </rPr>
      <t>the</t>
    </r>
    <r>
      <rPr>
        <sz val="10"/>
        <color theme="1"/>
        <rFont val="Josefin Sans"/>
      </rPr>
      <t xml:space="preserve"> </t>
    </r>
    <r>
      <rPr>
        <b/>
        <sz val="10"/>
        <color rgb="FF0000FF"/>
        <rFont val="Josefin Sans"/>
      </rPr>
      <t>theoretical basics</t>
    </r>
    <r>
      <rPr>
        <sz val="10"/>
        <color theme="1"/>
        <rFont val="Josefin Sans"/>
      </rPr>
      <t xml:space="preserve"> but also </t>
    </r>
    <r>
      <rPr>
        <b/>
        <sz val="10"/>
        <color rgb="FF0000FF"/>
        <rFont val="Josefin Sans"/>
      </rPr>
      <t>the process of database design up to the operation of the database-supported application system</t>
    </r>
    <r>
      <rPr>
        <sz val="10"/>
        <color theme="1"/>
        <rFont val="Josefin Sans"/>
      </rPr>
      <t xml:space="preserve"> as well as </t>
    </r>
    <r>
      <rPr>
        <b/>
        <sz val="10"/>
        <color rgb="FF0000FF"/>
        <rFont val="Josefin Sans"/>
      </rPr>
      <t>data analysis and basics of machine learning</t>
    </r>
    <r>
      <rPr>
        <sz val="10"/>
        <color theme="1"/>
        <rFont val="Josefin Sans"/>
      </rPr>
      <t xml:space="preserve"> </t>
    </r>
    <r>
      <rPr>
        <b/>
        <sz val="10"/>
        <color rgb="FFFF0000"/>
        <rFont val="Josefin Sans"/>
      </rPr>
      <t>have to be mastered</t>
    </r>
    <r>
      <rPr>
        <sz val="10"/>
        <color theme="1"/>
        <rFont val="Josefin Sans"/>
      </rPr>
      <t>.</t>
    </r>
  </si>
  <si>
    <t>Đáp ứng tốt cho tiêu chí với các kiến thức như: Xác định các vấn đề kỹ thuật và phương pháp giải quyết trong tin học cơ sở</t>
  </si>
  <si>
    <t>Đáp ứng tốt cho tiêu chí với các kiến thức như: Xác định nhu cầu và giải pháp công nghệ trong tin học cơ sở</t>
  </si>
  <si>
    <r>
      <rPr>
        <sz val="10"/>
        <color theme="1"/>
        <rFont val="Josefin Sans"/>
      </rPr>
      <t xml:space="preserve">18. Increasingly, a sound </t>
    </r>
    <r>
      <rPr>
        <b/>
        <i/>
        <sz val="10"/>
        <color rgb="FF0000FF"/>
        <rFont val="Josefin Sans"/>
      </rPr>
      <t>knowledge of security measures and mechanisms</t>
    </r>
    <r>
      <rPr>
        <sz val="10"/>
        <color theme="1"/>
        <rFont val="Josefin Sans"/>
      </rPr>
      <t xml:space="preserve"> is required.</t>
    </r>
  </si>
  <si>
    <r>
      <rPr>
        <sz val="10"/>
        <color theme="1"/>
        <rFont val="Josefin Sans"/>
      </rPr>
      <t xml:space="preserve">19. For example, they must be able to </t>
    </r>
    <r>
      <rPr>
        <b/>
        <sz val="10"/>
        <color rgb="FF9900FF"/>
        <rFont val="Josefin Sans"/>
      </rPr>
      <t>empirically</t>
    </r>
    <r>
      <rPr>
        <sz val="10"/>
        <color theme="1"/>
        <rFont val="Josefin Sans"/>
      </rPr>
      <t xml:space="preserve"> </t>
    </r>
    <r>
      <rPr>
        <b/>
        <sz val="10"/>
        <color rgb="FFFF0000"/>
        <rFont val="Josefin Sans"/>
      </rPr>
      <t>evaluate</t>
    </r>
    <r>
      <rPr>
        <sz val="10"/>
        <color theme="1"/>
        <rFont val="Josefin Sans"/>
      </rPr>
      <t xml:space="preserve"> </t>
    </r>
    <r>
      <rPr>
        <b/>
        <sz val="10"/>
        <color rgb="FF0000FF"/>
        <rFont val="Josefin Sans"/>
      </rPr>
      <t>IT systems</t>
    </r>
    <r>
      <rPr>
        <sz val="10"/>
        <color theme="1"/>
        <rFont val="Josefin Sans"/>
      </rPr>
      <t xml:space="preserve"> </t>
    </r>
    <r>
      <rPr>
        <b/>
        <i/>
        <sz val="10"/>
        <color theme="1"/>
        <rFont val="Josefin Sans"/>
      </rPr>
      <t>using systematic procedures</t>
    </r>
    <r>
      <rPr>
        <sz val="10"/>
        <color theme="1"/>
        <rFont val="Josefin Sans"/>
      </rPr>
      <t>.</t>
    </r>
  </si>
  <si>
    <r>
      <rPr>
        <sz val="10"/>
        <color theme="1"/>
        <rFont val="Josefin Sans"/>
      </rPr>
      <t xml:space="preserve">20. This </t>
    </r>
    <r>
      <rPr>
        <b/>
        <sz val="10"/>
        <color theme="1"/>
        <rFont val="Josefin Sans"/>
      </rPr>
      <t>transfer competence</t>
    </r>
    <r>
      <rPr>
        <sz val="10"/>
        <color theme="1"/>
        <rFont val="Josefin Sans"/>
      </rPr>
      <t xml:space="preserve"> includes the </t>
    </r>
    <r>
      <rPr>
        <b/>
        <sz val="10"/>
        <color rgb="FFFF0000"/>
        <rFont val="Josefin Sans"/>
      </rPr>
      <t>ability to analyse and evaluate</t>
    </r>
    <r>
      <rPr>
        <sz val="10"/>
        <color theme="1"/>
        <rFont val="Josefin Sans"/>
      </rPr>
      <t xml:space="preserve"> </t>
    </r>
    <r>
      <rPr>
        <b/>
        <sz val="10"/>
        <color rgb="FF0000FF"/>
        <rFont val="Josefin Sans"/>
      </rPr>
      <t>an existing operating context.</t>
    </r>
  </si>
  <si>
    <t>Đáp ứng tốt cho tiêu chí với các kiến thức như: Mối quan hệ giữa giai cấp – dân tộc – nhân loại đóng góp cho toàn bộ tiêu chí</t>
  </si>
  <si>
    <r>
      <rPr>
        <b/>
        <sz val="10"/>
        <color rgb="FFFF0000"/>
        <rFont val="Josefin Sans"/>
      </rPr>
      <t>21. Apply</t>
    </r>
    <r>
      <rPr>
        <sz val="10"/>
        <color theme="1"/>
        <rFont val="Josefin Sans"/>
      </rPr>
      <t xml:space="preserve"> </t>
    </r>
    <r>
      <rPr>
        <b/>
        <sz val="10"/>
        <color rgb="FF0000FF"/>
        <rFont val="Josefin Sans"/>
      </rPr>
      <t>current adequate methods</t>
    </r>
  </si>
  <si>
    <t>Đại số</t>
  </si>
  <si>
    <r>
      <rPr>
        <b/>
        <sz val="10"/>
        <color rgb="FFFF0000"/>
        <rFont val="Josefin Sans"/>
      </rPr>
      <t>22. Evaluate</t>
    </r>
    <r>
      <rPr>
        <sz val="10"/>
        <color theme="1"/>
        <rFont val="Josefin Sans"/>
      </rPr>
      <t xml:space="preserve"> the </t>
    </r>
    <r>
      <rPr>
        <b/>
        <sz val="10"/>
        <color rgb="FF0000FF"/>
        <rFont val="Josefin Sans"/>
      </rPr>
      <t>newly generated operating context</t>
    </r>
    <r>
      <rPr>
        <sz val="10"/>
        <color theme="1"/>
        <rFont val="Josefin Sans"/>
      </rPr>
      <t>.</t>
    </r>
  </si>
  <si>
    <r>
      <rPr>
        <sz val="10"/>
        <color theme="1"/>
        <rFont val="Josefin Sans"/>
      </rPr>
      <t xml:space="preserve">23. It is important to </t>
    </r>
    <r>
      <rPr>
        <b/>
        <sz val="10"/>
        <color rgb="FFFF0000"/>
        <rFont val="Josefin Sans"/>
      </rPr>
      <t>maintain</t>
    </r>
    <r>
      <rPr>
        <sz val="10"/>
        <color theme="1"/>
        <rFont val="Josefin Sans"/>
      </rPr>
      <t xml:space="preserve"> </t>
    </r>
    <r>
      <rPr>
        <b/>
        <sz val="10"/>
        <color rgb="FFFF0000"/>
        <rFont val="Josefin Sans"/>
      </rPr>
      <t>an open-minded attitude</t>
    </r>
    <r>
      <rPr>
        <sz val="10"/>
        <color theme="1"/>
        <rFont val="Josefin Sans"/>
      </rPr>
      <t>, without which the core competence of information technology cannot fully unfold in practice.</t>
    </r>
  </si>
  <si>
    <t>Đáp ứng tốt cho tiêu chí với các kiến thức như: Mối quan hệ biện chứng giữa tồn tại xã hội và ý thức xã hội đóng góp cho kiến thức về thể chế</t>
  </si>
  <si>
    <r>
      <rPr>
        <sz val="10"/>
        <color theme="1"/>
        <rFont val="Josefin Sans"/>
      </rPr>
      <t xml:space="preserve">24. Computer scientists require a </t>
    </r>
    <r>
      <rPr>
        <b/>
        <i/>
        <sz val="10"/>
        <color rgb="FF0000FF"/>
        <rFont val="Josefin Sans"/>
      </rPr>
      <t>basic knowledge of business administration</t>
    </r>
    <r>
      <rPr>
        <sz val="10"/>
        <color theme="1"/>
        <rFont val="Josefin Sans"/>
      </rPr>
      <t>, since the planning, development and use of all computer systems take place under economic conditions.</t>
    </r>
  </si>
  <si>
    <r>
      <rPr>
        <sz val="10"/>
        <color theme="1"/>
        <rFont val="Josefin Sans"/>
      </rPr>
      <t xml:space="preserve">25. They should also have at least </t>
    </r>
    <r>
      <rPr>
        <b/>
        <sz val="10"/>
        <color rgb="FF0000FF"/>
        <rFont val="Josefin Sans"/>
      </rPr>
      <t>basic legal knowledge</t>
    </r>
    <r>
      <rPr>
        <sz val="10"/>
        <color theme="1"/>
        <rFont val="Josefin Sans"/>
      </rPr>
      <t xml:space="preserve">, as they often have to </t>
    </r>
    <r>
      <rPr>
        <b/>
        <sz val="10"/>
        <color rgb="FFFF0000"/>
        <rFont val="Josefin Sans"/>
      </rPr>
      <t>negotiate</t>
    </r>
    <r>
      <rPr>
        <sz val="10"/>
        <color theme="1"/>
        <rFont val="Josefin Sans"/>
      </rPr>
      <t xml:space="preserve"> </t>
    </r>
    <r>
      <rPr>
        <b/>
        <sz val="10"/>
        <color rgb="FF0000FF"/>
        <rFont val="Josefin Sans"/>
      </rPr>
      <t>legally binding documents</t>
    </r>
    <r>
      <rPr>
        <sz val="10"/>
        <color theme="1"/>
        <rFont val="Josefin Sans"/>
      </rPr>
      <t xml:space="preserve"> </t>
    </r>
    <r>
      <rPr>
        <b/>
        <i/>
        <sz val="10"/>
        <color theme="1"/>
        <rFont val="Josefin Sans"/>
      </rPr>
      <t>such as framework agreements, project-specific contracts, and license or usage agreements</t>
    </r>
    <r>
      <rPr>
        <sz val="10"/>
        <color theme="1"/>
        <rFont val="Josefin Sans"/>
      </rPr>
      <t>.</t>
    </r>
  </si>
  <si>
    <t>Đáp ứng tốt cho tiêu chí với các kiến thức như: Các kiến thức khoa học triết học đóng góp cho tiềm lực, trình độ khoa học, công nghệ và đổi mới sáng tạo</t>
  </si>
  <si>
    <r>
      <rPr>
        <sz val="10"/>
        <color theme="1"/>
        <rFont val="Josefin Sans"/>
      </rPr>
      <t xml:space="preserve">26. The legal basis of </t>
    </r>
    <r>
      <rPr>
        <b/>
        <i/>
        <sz val="10"/>
        <color rgb="FF0000FF"/>
        <rFont val="Josefin Sans"/>
      </rPr>
      <t>security aspects</t>
    </r>
    <r>
      <rPr>
        <sz val="10"/>
        <color theme="1"/>
        <rFont val="Josefin Sans"/>
      </rPr>
      <t xml:space="preserve"> should also be taken into account, as should </t>
    </r>
    <r>
      <rPr>
        <b/>
        <sz val="10"/>
        <color rgb="FFFF0000"/>
        <rFont val="Josefin Sans"/>
      </rPr>
      <t>questions</t>
    </r>
    <r>
      <rPr>
        <sz val="10"/>
        <color theme="1"/>
        <rFont val="Josefin Sans"/>
      </rPr>
      <t xml:space="preserve"> of </t>
    </r>
    <r>
      <rPr>
        <b/>
        <sz val="10"/>
        <color rgb="FF0000FF"/>
        <rFont val="Josefin Sans"/>
      </rPr>
      <t>copyright and product liability</t>
    </r>
    <r>
      <rPr>
        <sz val="10"/>
        <color theme="1"/>
        <rFont val="Josefin Sans"/>
      </rPr>
      <t>.</t>
    </r>
  </si>
  <si>
    <r>
      <rPr>
        <sz val="10"/>
        <color theme="1"/>
        <rFont val="Josefin Sans"/>
      </rPr>
      <t xml:space="preserve">27. Computer scientists must </t>
    </r>
    <r>
      <rPr>
        <b/>
        <sz val="10"/>
        <color rgb="FFFF0000"/>
        <rFont val="Josefin Sans"/>
      </rPr>
      <t>be aware of</t>
    </r>
    <r>
      <rPr>
        <sz val="10"/>
        <color theme="1"/>
        <rFont val="Josefin Sans"/>
      </rPr>
      <t xml:space="preserve"> the </t>
    </r>
    <r>
      <rPr>
        <b/>
        <sz val="10"/>
        <color rgb="FF0000FF"/>
        <rFont val="Josefin Sans"/>
      </rPr>
      <t>professional ethical framework</t>
    </r>
    <r>
      <rPr>
        <sz val="10"/>
        <color theme="1"/>
        <rFont val="Josefin Sans"/>
      </rPr>
      <t xml:space="preserve"> and </t>
    </r>
    <r>
      <rPr>
        <b/>
        <sz val="10"/>
        <color rgb="FFFF0000"/>
        <rFont val="Josefin Sans"/>
      </rPr>
      <t>be able to assess</t>
    </r>
    <r>
      <rPr>
        <sz val="10"/>
        <color theme="1"/>
        <rFont val="Josefin Sans"/>
      </rPr>
      <t xml:space="preserve"> </t>
    </r>
    <r>
      <rPr>
        <b/>
        <sz val="10"/>
        <color rgb="FF0000FF"/>
        <rFont val="Josefin Sans"/>
      </rPr>
      <t>the effects of their work on future users and on society</t>
    </r>
    <r>
      <rPr>
        <sz val="10"/>
        <color theme="1"/>
        <rFont val="Josefin Sans"/>
      </rPr>
      <t xml:space="preserve"> </t>
    </r>
    <r>
      <rPr>
        <b/>
        <sz val="10"/>
        <color rgb="FF38761D"/>
        <rFont val="Josefin Sans"/>
      </rPr>
      <t>in its social, economic, organisational, psychological and legal aspects</t>
    </r>
    <r>
      <rPr>
        <sz val="10"/>
        <color theme="1"/>
        <rFont val="Josefin Sans"/>
      </rPr>
      <t>.</t>
    </r>
  </si>
  <si>
    <r>
      <rPr>
        <b/>
        <sz val="10"/>
        <color rgb="FFFF0000"/>
        <rFont val="Josefin Sans"/>
      </rPr>
      <t>28. present</t>
    </r>
    <r>
      <rPr>
        <sz val="10"/>
        <color theme="1"/>
        <rFont val="Josefin Sans"/>
      </rPr>
      <t xml:space="preserve"> </t>
    </r>
    <r>
      <rPr>
        <b/>
        <sz val="10"/>
        <color rgb="FF0000FF"/>
        <rFont val="Josefin Sans"/>
      </rPr>
      <t>their ideas</t>
    </r>
    <r>
      <rPr>
        <sz val="10"/>
        <color theme="1"/>
        <rFont val="Josefin Sans"/>
      </rPr>
      <t xml:space="preserve"> and </t>
    </r>
    <r>
      <rPr>
        <b/>
        <sz val="10"/>
        <color rgb="FF0000FF"/>
        <rFont val="Josefin Sans"/>
      </rPr>
      <t>proposed</t>
    </r>
    <r>
      <rPr>
        <sz val="10"/>
        <color rgb="FF0000FF"/>
        <rFont val="Josefin Sans"/>
      </rPr>
      <t xml:space="preserve"> </t>
    </r>
    <r>
      <rPr>
        <b/>
        <sz val="10"/>
        <color rgb="FF0000FF"/>
        <rFont val="Josefin Sans"/>
      </rPr>
      <t>solutions</t>
    </r>
    <r>
      <rPr>
        <sz val="10"/>
        <color theme="1"/>
        <rFont val="Josefin Sans"/>
      </rPr>
      <t xml:space="preserve"> </t>
    </r>
    <r>
      <rPr>
        <b/>
        <sz val="10"/>
        <color rgb="FF9900FF"/>
        <rFont val="Josefin Sans"/>
      </rPr>
      <t>convincingly</t>
    </r>
    <r>
      <rPr>
        <sz val="10"/>
        <color theme="1"/>
        <rFont val="Josefin Sans"/>
      </rPr>
      <t xml:space="preserve"> </t>
    </r>
    <r>
      <rPr>
        <b/>
        <sz val="10"/>
        <color rgb="FF7F6000"/>
        <rFont val="Josefin Sans"/>
      </rPr>
      <t>in writing or orally</t>
    </r>
  </si>
  <si>
    <t>Đáp ứng tốt cho tiêu chí với các kiến thức như: Các kiến thức khoa học triết học</t>
  </si>
  <si>
    <r>
      <rPr>
        <b/>
        <sz val="10"/>
        <color rgb="FFFF0000"/>
        <rFont val="Josefin Sans"/>
      </rPr>
      <t>29. recognise</t>
    </r>
    <r>
      <rPr>
        <b/>
        <sz val="10"/>
        <color rgb="FF0000FF"/>
        <rFont val="Josefin Sans"/>
      </rPr>
      <t xml:space="preserve"> differing positions</t>
    </r>
    <r>
      <rPr>
        <sz val="10"/>
        <color rgb="FF0000FF"/>
        <rFont val="Josefin Sans"/>
      </rPr>
      <t xml:space="preserve"> </t>
    </r>
    <r>
      <rPr>
        <sz val="10"/>
        <color theme="1"/>
        <rFont val="Josefin Sans"/>
      </rPr>
      <t xml:space="preserve">and </t>
    </r>
    <r>
      <rPr>
        <b/>
        <sz val="10"/>
        <color rgb="FFFF0000"/>
        <rFont val="Josefin Sans"/>
      </rPr>
      <t>to integrate</t>
    </r>
    <r>
      <rPr>
        <sz val="10"/>
        <color theme="1"/>
        <rFont val="Josefin Sans"/>
      </rPr>
      <t xml:space="preserve"> </t>
    </r>
    <r>
      <rPr>
        <b/>
        <sz val="10"/>
        <color rgb="FF0000FF"/>
        <rFont val="Josefin Sans"/>
      </rPr>
      <t xml:space="preserve">them into a solution </t>
    </r>
    <r>
      <rPr>
        <b/>
        <sz val="10"/>
        <color rgb="FF9900FF"/>
        <rFont val="Josefin Sans"/>
      </rPr>
      <t>that is appropriate to the subject and the interests at hand</t>
    </r>
    <r>
      <rPr>
        <sz val="10"/>
        <color theme="1"/>
        <rFont val="Josefin Sans"/>
      </rPr>
      <t>.</t>
    </r>
  </si>
  <si>
    <r>
      <rPr>
        <sz val="10"/>
        <color theme="1"/>
        <rFont val="Josefin Sans"/>
      </rPr>
      <t xml:space="preserve">30. computer scientists should </t>
    </r>
    <r>
      <rPr>
        <b/>
        <sz val="10"/>
        <color rgb="FFFF0000"/>
        <rFont val="Josefin Sans"/>
      </rPr>
      <t>be aware of</t>
    </r>
    <r>
      <rPr>
        <sz val="10"/>
        <color theme="1"/>
        <rFont val="Josefin Sans"/>
      </rPr>
      <t xml:space="preserve"> </t>
    </r>
    <r>
      <rPr>
        <b/>
        <sz val="10"/>
        <color rgb="FF0000FF"/>
        <rFont val="Josefin Sans"/>
      </rPr>
      <t>their professional roles, the associated expectations and any role conflicts in communication situations</t>
    </r>
  </si>
  <si>
    <r>
      <rPr>
        <b/>
        <sz val="10"/>
        <color rgb="FFFF0000"/>
        <rFont val="Josefin Sans"/>
      </rPr>
      <t>31. be able to</t>
    </r>
    <r>
      <rPr>
        <sz val="10"/>
        <color theme="1"/>
        <rFont val="Josefin Sans"/>
      </rPr>
      <t xml:space="preserve"> </t>
    </r>
    <r>
      <rPr>
        <b/>
        <sz val="10"/>
        <color rgb="FFFF0000"/>
        <rFont val="Josefin Sans"/>
      </rPr>
      <t>contribute</t>
    </r>
    <r>
      <rPr>
        <sz val="10"/>
        <color theme="1"/>
        <rFont val="Josefin Sans"/>
      </rPr>
      <t xml:space="preserve"> to </t>
    </r>
    <r>
      <rPr>
        <b/>
        <sz val="10"/>
        <color rgb="FF0000FF"/>
        <rFont val="Josefin Sans"/>
      </rPr>
      <t>conflict resolution</t>
    </r>
    <r>
      <rPr>
        <sz val="10"/>
        <color theme="1"/>
        <rFont val="Josefin Sans"/>
      </rPr>
      <t>.</t>
    </r>
  </si>
  <si>
    <t>Giáo dục thể chất 1</t>
  </si>
  <si>
    <t>Đáp ứng tốt cho tiêu chí với các kiến thức như: Nội dung môn học đóng góp vào phát triển khoa học và công nghệ, đổi mới sáng tạo, chuyển đổi số</t>
  </si>
  <si>
    <t>Đáp ứng tốt cho tiêu chí với các kiến thức như: Đóng góp chung vào nội dung phát triển, trọng dụng nhân lực chất lượng cao, nhân tài đáp ứng yêu cầu phát triển khoa học, công nghệ, đổi mới sáng tạo và chuyển đổi số</t>
  </si>
  <si>
    <t>Giáo dục quốc phòng</t>
  </si>
  <si>
    <t>Kinh tế chính trị Mác Lênin</t>
  </si>
  <si>
    <t>Kỳ 2</t>
  </si>
  <si>
    <t>Đáp ứng tốt cho tiêu chí với các kiến thức: Phương pháp luận tư duy biện chứng v.v. (L)</t>
  </si>
  <si>
    <t>Đáp ứng tốt cho tiêu chí với các kiến thức như: Nhận thức khách quan, đa chiều, biện chứng (L)</t>
  </si>
  <si>
    <t>Tiếng Anh (Course 1)</t>
  </si>
  <si>
    <t>Đáp ứng tốt cho tiêu chí với các kiến thức như: Các kiến thức khoa học cơ bản về giải tích góp phần phát triển khoa học, công nghệ, đổi mới sáng tạo và chuyển đổi số</t>
  </si>
  <si>
    <t>Đáp ứng tốt cho tiêu chí với các kiến thức như: Các phép tính giải tích trừu tượng (L)</t>
  </si>
  <si>
    <t>Đáp ứng tốt cho tiêu chí với các kiến thức như: Lý thuyết, ví dụ về dạng đại số của số phức, dạng lượng giác và dạng mũ của số phức, lũy thừa, công thức Moivre, đáp ứng tốt cho tiêu chí (L)</t>
  </si>
  <si>
    <t>Đáp ứng tốt cho tiêu chí với các kiến thức: Các bài toán và phương pháp giải quyết của Giải tích 1 (L)</t>
  </si>
  <si>
    <t>Đáp ứng tốt cho tiêu chí với các kiến thức như: Các phương pháp phân trường hợp biện luận, đánh giá v.v. trong giải tích (L)</t>
  </si>
  <si>
    <t>Giải tích 2</t>
  </si>
  <si>
    <t>Đáp ứng tốt cho tiêu chí với các kiến thức: Trừu tượng hóa của toán học (L)</t>
  </si>
  <si>
    <t>Đáp ứng tốt cho tiêu chí với các kiến thức như: Các kiến thức khoa học cơ bản về giải tích đóng góp cho nghiên cứu cơ bản và ứng dụng</t>
  </si>
  <si>
    <t>Đáp ứng tốt cho tiêu chí với các kiến thức như: Các kiến thức khoa học cơ bản về giải tích đóng góp cho tiềm lực, trình độ khoa học, công nghệ và đổi mới sáng tạo</t>
  </si>
  <si>
    <t>Đáp ứng tốt cho tiêu chí với các kiến thức:  Các quy tắc tính đạo hàm, Đạo hàm của các hàm số sơ cấp (L)</t>
  </si>
  <si>
    <t>Đáp ứng tốt cho tiêu chí với các kiến thức như: Các kiến thức khoa học cơ bản về giải tích</t>
  </si>
  <si>
    <t>Vật lý ứng dụng</t>
  </si>
  <si>
    <t>INT1155</t>
  </si>
  <si>
    <t>Tin học cơ sở 2</t>
  </si>
  <si>
    <t>Đáp ứng tốt cho tiêu chí với các kiến thức: Một số khái niệm, Giải thuật, Khái niệm giải thuật, Các phương pháp diễn tả giải thuật (L)</t>
  </si>
  <si>
    <t>Đáp ứng tốt cho tiêu chí với các kiến thức: Một số khái niệm, Giải thuật (L)</t>
  </si>
  <si>
    <t>Đáp ứng tốt cho tiêu chí với các kiến thức: Các tác vụ lớn như soạn thảo văn bản, presentation v.v. được chia nhỏ thành nhiều phần, chương (L)</t>
  </si>
  <si>
    <t>Đáp ứng tốt cho tiêu chí với các kiến thức như: Các khái niệm cơ sở về các yêu cầu phi chức năng như an toàn, hiệu năng, tính mở rộng v.v. (L)</t>
  </si>
  <si>
    <t>Đáp ứng tốt cho tiêu chí với các kiến thức như: Cách duyệt, tìm kiếm dữ liệu trên các file, thư mục dùng ngôn ngữ C...</t>
  </si>
  <si>
    <t>Đáp ứng tốt cho tiêu chí với các kiến thức như: Tổ chức dữ liệu vào-ra của phần mềm C v.v.</t>
  </si>
  <si>
    <t>Đáp ứng tốt cho tiêu chí với các kiến thức: Hệ điều hành và các phần mềm hỗ trợ, Sử dụng và bảo quản máy tính (L)</t>
  </si>
  <si>
    <t>Đáp ứng tốt cho tiêu chí với các kiến thức như: Toàn bộ môn học liên quan đến lập trình C</t>
  </si>
  <si>
    <t>Đáp ứng tốt cho tiêu chí với các kiến thức: Các chương trình ứng dụng, Chương trình soạn thảo văn bản Microsoft Word, Chương trình bảng tính Excel, Chương trình PowerPoint (L)</t>
  </si>
  <si>
    <t>Đáp ứng tốt cho tiêu chí với các kiến thức như: Xác định các vấn đề kỹ thuật và phương pháp giải quyết trong lập trình C</t>
  </si>
  <si>
    <t>Đáp ứng tốt cho tiêu chí với các kiến thức như: Xác định nhu cầu và giải pháp công nghệ trong lập trình C</t>
  </si>
  <si>
    <t>Kỹ thuật số</t>
  </si>
  <si>
    <t>Đáp ứng tốt cho tiêu chí với các kiến thức như: Các kiến thức cơ sở về điện toán giúp phát triển khoa học, công nghệ, đổi mới sáng tạo và chuyển đổi số</t>
  </si>
  <si>
    <t>Đáp ứng tốt cho tiêu chí với các kiến thức như: Đóng góp cho nghiên cứu ứng dụng</t>
  </si>
  <si>
    <t>Đáp ứng tốt cho tiêu chí với các kiến thức như: Virus máy tính và phương pháp phòng chống</t>
  </si>
  <si>
    <t>Đáp ứng tốt cho tiêu chí với các kiến thức như: Xác định các vấn đề kỹ thuật và phương pháp giải quyết trong kỹ thuật số</t>
  </si>
  <si>
    <t>Đáp ứng tốt cho tiêu chí với các kiến thức như: Các kiến thức cơ sở về điện toán đóng góp cho năng lực cạnh tranh số và chỉ số phát triển Chính phủ điện tử</t>
  </si>
  <si>
    <t>Đáp ứng tốt cho tiêu chí với các kiến thức như: Xác định nhu cầu và giải pháp công nghệ trong kỹ thuật số</t>
  </si>
  <si>
    <t>Đáp ứng tốt cho tiêu chí với các kiến thức như: Nội dung môn học đóng góp vào phát triển Chính phủ số, kinh tế số, xã hội số, công dân số, công nghiệp văn hoá số</t>
  </si>
  <si>
    <t>Đáp ứng tốt cho tiêu chí với các kiến thức như: Các kiến thức cơ sở về điện toán</t>
  </si>
  <si>
    <t>Pháp luật đại cương</t>
  </si>
  <si>
    <t>Đáp ứng tốt cho tiêu chí với các kiến thức như: Đóng góp chung vào nội dung đẩy mạnh chuyển đổi số, hình thành công dân số, phát triển văn hóa số.</t>
  </si>
  <si>
    <t>Đáp ứng tốt cho tiêu chí với các kiến thức như: Các phép tính đại số trừu tượng (L)</t>
  </si>
  <si>
    <t>Đáp ứng tốt cho tiêu chí với các kiến thức như: Ứng dụng đại số Boole vào mạng chuyển mạch (L)</t>
  </si>
  <si>
    <t>Đáp ứng tốt cho tiêu chí với các kiến thức như: Bản quyền, các quy định cơ bản về sở hữu trí tuệ</t>
  </si>
  <si>
    <t>Đáp ứng tốt cho tiêu chí với các kiến thức như: Một số phương pháp giải hệ phương trình (L)</t>
  </si>
  <si>
    <t>Đáp ứng tốt cho tiêu chí với các kiến thức như: Các phương pháp phân trường hợp biện luận, đánh giá v.v. trong đại số (L)</t>
  </si>
  <si>
    <t>Giáo dục thể chất 2</t>
  </si>
  <si>
    <t>Đáp ứng tốt cho tiêu chí với các kiến thức: Phương pháp tính toán đại số áp dụng trong các phần mềm v.v. (L)</t>
  </si>
  <si>
    <t>Đáp ứng tốt cho tiêu chí với các kiến thức như: Các kiến thức cơ bản về đại số làm nền tảng phát triển khoa học, công nghệ, đổi mới sáng tạo và chuyển đổi số</t>
  </si>
  <si>
    <t>Đáp ứng tốt cho tiêu chí với các kiến thức như: Các kiến thức cơ bản về đại số đóng góp cho nghiên cứu cơ bản và ứng dụng</t>
  </si>
  <si>
    <t>Đáp ứng tốt cho tiêu chí với các kiến thức như: Các kiến thức cơ bản về đại số đóng góp cho tiềm lực, trình độ khoa học, công nghệ và đổi mới sáng tạo</t>
  </si>
  <si>
    <t>Chủ nghĩa xã hội khoa học</t>
  </si>
  <si>
    <t>Đáp ứng tốt cho tiêu chí với các kiến thức như: Các kiến thức cơ bản về đại số</t>
  </si>
  <si>
    <t>Kỳ 3</t>
  </si>
  <si>
    <t>Đáp ứng tốt cho tiêu chí với các kiến thức như: Các kiến thức khoa học giáo dục thể chất góp phần phát triển nhanh lực lượng sản xuất hiện đại</t>
  </si>
  <si>
    <t>Tiếng Anh (Course 2)</t>
  </si>
  <si>
    <t>Đáp ứng tốt cho tiêu chí với các kiến thức như: Các kiến thức khoa học giáo dục thể chất đóng góp cho tiềm lực, trình độ khoa học, công nghệ và đổi mới sáng tạo</t>
  </si>
  <si>
    <t>Đáp ứng tốt cho tiêu chí với các kiến thức như: Các kiến thức khoa học giáo dục thể chất</t>
  </si>
  <si>
    <t>INT1358</t>
  </si>
  <si>
    <t>Toán rời rạc 1</t>
  </si>
  <si>
    <t>Cơ sở ngành</t>
  </si>
  <si>
    <t>Đáp ứng tốt cho tiêu chí với các kiến thức như: Chiến lược tìm kiếm vét cạn...</t>
  </si>
  <si>
    <t>Đáp ứng tốt cho tiêu chí với các kiến thức như: Cài đặt các thuật toán toán rời rạc</t>
  </si>
  <si>
    <t>Đáp ứng tốt cho tiêu chí với các kiến thức như: Xác định các vấn đề kỹ thuật và phương pháp giải quyết trong toán rời rạc</t>
  </si>
  <si>
    <t>Đáp ứng tốt cho tiêu chí với các kiến thức như: Xác định nhu cầu và giải pháp công nghệ trong toán rời rạc</t>
  </si>
  <si>
    <t>Đáp ứng tốt cho tiêu chí với các kiến thức như: Các kiến thức giáo dục quốc phòng góp phần đổi mới phương thức quản trị quốc gia</t>
  </si>
  <si>
    <t>Đáp ứng tốt cho tiêu chí với các kiến thức như: Công tác quốc phòng, an ninh, lực lượng vũ trang đóng góp vào tăng cường sự lãnh đạo toàn diện của Đảng, phát huy sức mạnh tổng hợp của cả hệ thống chính trị</t>
  </si>
  <si>
    <t>Xác suất thống kê</t>
  </si>
  <si>
    <t>Đáp ứng tốt cho tiêu chí với các kiến thức như: Các phương pháp phân tích, xử lý dữ hiệu trong thống kê như trung bình, phương sai, kiểm định giả thuyết v.v.</t>
  </si>
  <si>
    <t>Đáp ứng tốt cho tiêu chí với các kiến thức như: Các kiến thức giáo dục quốc phòng</t>
  </si>
  <si>
    <t>ELE1330</t>
  </si>
  <si>
    <t>Xử lý tín hiệu số</t>
  </si>
  <si>
    <t>Đáp ứng tốt cho tiêu chí với các kiến thức như: Các phương pháp phân tích, xử lý tín hiệu</t>
  </si>
  <si>
    <t>Đáp ứng tốt cho tiêu chí với các kiến thức như: Lập trình phân tích, xử lý tín hiệu</t>
  </si>
  <si>
    <t>Đáp ứng tốt cho tiêu chí với các kiến thức như: Xác định các vấn đề kỹ thuật và phương pháp giải quyết trong xử lý tín hiệu số</t>
  </si>
  <si>
    <t>Đáp ứng tốt cho tiêu chí với các kiến thức như: Xác định nhu cầu và giải pháp công nghệ trong xử lý tín hiệu số</t>
  </si>
  <si>
    <t>Đáp ứng tốt cho tiêu chí với các kiến thức như: Các kiến thức cơ bản về kinh tế chính trị góp phần phát triển nhanh lực lượng sản xuất hiện đại, hoàn thiện quan hệ sản xuất, đổi mới phương thức quản trị quốc gia</t>
  </si>
  <si>
    <t>Đáp ứng tốt cho tiêu chí với các kiến thức như: Vai trò của các chủ thể tham gia thị trường đóng góp cho yêu cầu cách mạng sâu sắc, toàn diện trên tất cả các lĩnh vực; người dân và doanh nghiệp là trung tâm, là chủ thể, nguồn lực, động lực chính; nhà khoa học là nhân tố then chốt; Nhà nước giữ vai trò dẫn dắt, thúc đẩy.</t>
  </si>
  <si>
    <t>Đáp ứng tốt cho tiêu chí với các kiến thức như: Hoàn thiện thể chế kinh tế thị trường định hướng XHCN ở Việt Nam đóng góp cho kiến thức về thể chế</t>
  </si>
  <si>
    <t>INT1339</t>
  </si>
  <si>
    <t>Đáp ứng tốt cho tiêu chí với các kiến thức như: Các kiến thức cơ bản về kinh tế chính trị đóng góp vào tiềm lực, trình độ khoa học, công nghệ và đổi mới sáng tạo</t>
  </si>
  <si>
    <t>Ngôn ngữ lập trình C++</t>
  </si>
  <si>
    <t>Đáp ứng tốt cho tiêu chí với các kiến thức như: Các kiến thức cơ bản về kinh tế chính trị</t>
  </si>
  <si>
    <t>Đáp ứng tốt cho tiêu chí với các kiến thức như: Nội dung môn học đóng góp vào hoàn thiện thể chế, phát triển khoa học và công nghệ, đổi mới sáng tạo, chuyển đổi số</t>
  </si>
  <si>
    <t>Đáp ứng tốt cho tiêu chí với các kiến thức như: Cách duyệt, tìm kiếm dữ liệu trên các file, thư mục dùng C++...</t>
  </si>
  <si>
    <t>Đáp ứng tốt cho tiêu chí với các kiến thức như: Tổ chức dữ liệu vào-ra của hệ thống v.v.</t>
  </si>
  <si>
    <t>Đáp ứng tốt cho tiêu chí với các kiến thức như: Toàn bộ nội dung môn học</t>
  </si>
  <si>
    <t>Đáp ứng tốt cho tiêu chí với các kiến thức như: Xác định các vấn đề kỹ thuật và phương pháp giải quyết trong lập trình C++</t>
  </si>
  <si>
    <t>Đáp ứng tốt cho tiêu chí với các kiến thức như: Xác định nhu cầu và giải pháp công nghệ trong lập trình C++</t>
  </si>
  <si>
    <t>Đáp ứng tốt cho tiêu chí với các kiến thức như: Các kiến thức ngoại ngữ, ngôn ngữ học góp phần phát triển nhanh lực lượng sản xuất hiện đại</t>
  </si>
  <si>
    <t>Đáp ứng tốt cho tiêu chí với các kiến thức như: Các kiến thức ngoại ngữ, ngôn ngữ học</t>
  </si>
  <si>
    <t>Kỹ năng mềm 1</t>
  </si>
  <si>
    <t>Lựa chọn tự do</t>
  </si>
  <si>
    <t>Đáp ứng tốt cho tiêu chí với các kiến thức như: Kiến thức khoa học cơ bản toán học giải tích góp phần phát triển khoa học, công nghệ, đổi mới sáng tạo và chuyển đổi số</t>
  </si>
  <si>
    <t>Đáp ứng tốt cho tiêu chí với các kiến thức như: Kiến thức khoa học cơ bản toán học giải tích đóng góp cho nghiên cứu cơ bản và ứng dụng</t>
  </si>
  <si>
    <t>Đáp ứng tốt cho tiêu chí với các kiến thức: Bài luận essay được chia nhỏ thành các ý v.v. (L)</t>
  </si>
  <si>
    <t>Đáp ứng tốt cho tiêu chí với các kiến thức như: Kiến thức khoa học cơ bản toán học giải tích đóng góp vào tiềm lực, trình độ khoa học, công nghệ và đổi mới sáng tạo</t>
  </si>
  <si>
    <t>Đáp ứng tốt cho tiêu chí với các kiến thức như: Kiến thức khoa học cơ bản toán học giải tích</t>
  </si>
  <si>
    <t>Tư tưởng Hồ Chí Minh</t>
  </si>
  <si>
    <t>Kỳ 4</t>
  </si>
  <si>
    <t>Tiếng Anh (Course 3)</t>
  </si>
  <si>
    <t>Đáp ứng tốt cho tiêu chí với các kiến thức như: Kiến thức cơ bản về vật lý ứng dụng góp phần phát triển khoa học, công nghệ, đổi mới sáng tạo</t>
  </si>
  <si>
    <t>Đáp ứng tốt cho tiêu chí với các kiến thức như: Kỹ năng nói và viết (L)</t>
  </si>
  <si>
    <t>Đáp ứng tốt cho tiêu chí với các kiến thức như: Kiến thức cơ bản về vật lý ứng dụng đóng góp cho cả nghiên cứu cơ bản và ứng dụng</t>
  </si>
  <si>
    <t>Đáp ứng tốt cho tiêu chí với các kiến thức như: Kiến thức cơ bản về vật lý ứng dụng đóng góp vào tiềm lực, trình độ khoa học, công nghệ và đổi mới sáng tạo</t>
  </si>
  <si>
    <t>Đáp ứng tốt cho tiêu chí với các kiến thức như: Kiến thức cơ bản về vật lý ứng dụng</t>
  </si>
  <si>
    <t>INT130145</t>
  </si>
  <si>
    <t>Đáp ứng tốt cho tiêu chí với các kiến thức như: Ứng dụng của tích phân bội (L)</t>
  </si>
  <si>
    <t>Kiến trúc máy tính</t>
  </si>
  <si>
    <t>Đáp ứng tốt cho tiêu chí với các kiến thức như: Khái niệm chung về phương trình vi phân (L)</t>
  </si>
  <si>
    <t>Đáp ứng tốt cho tiêu chí với các kiến thức như: Giới thiệu ngôn ngữ lập trình làm nền tảng phát triển khoa học, công nghệ, đổi mới sáng tạo và chuyển đổi số</t>
  </si>
  <si>
    <t>Đáp ứng tốt cho tiêu chí với các kiến thức như: Cơ bản về lập trình đóng góp cho nghiên cứu ứng dụng</t>
  </si>
  <si>
    <t>Đáp ứng tốt cho tiêu chí với các kiến thức như: Các mệnh đề tương đương v.v. (L)</t>
  </si>
  <si>
    <t>Đáp ứng tốt cho tiêu chí với các kiến thức như: Cơ bản về lập trình đóng góp vào phát triển một số ngành, lĩnh vực công nghiệp công nghệ số mà Việt Nam có lợi thế</t>
  </si>
  <si>
    <t>Đáp ứng tốt cho tiêu chí với các kiến thức như: Lập trình Assembly</t>
  </si>
  <si>
    <t>Đáp ứng tốt cho tiêu chí với các kiến thức như: Xác định các vấn đề kỹ thuật và phương pháp giải quyết với kiến trúc máy tính</t>
  </si>
  <si>
    <t>Đáp ứng tốt cho tiêu chí với các kiến thức như: Xác định nhu cầu và giải pháp công nghệ với kiến trúc máy tính</t>
  </si>
  <si>
    <t>Đáp ứng tốt cho tiêu chí với các kiến thức như: Cơ bản về lập trình</t>
  </si>
  <si>
    <t>INT1359</t>
  </si>
  <si>
    <t>Đáp ứng tốt cho tiêu chí với các kiến thức: Phương pháp tính toán giải tích áp dụng trong các phần mềm v.v. (L)</t>
  </si>
  <si>
    <t>Toán rời rạc 2</t>
  </si>
  <si>
    <t>Đáp ứng tốt cho tiêu chí với các kiến thức như: Kiến thức cơ bản về kỹ thuật số góp phần phát triển khoa học, công nghệ, đổi mới sáng tạo và chuyển đổi số</t>
  </si>
  <si>
    <t>Đáp ứng tốt cho tiêu chí với các kiến thức như: Các kiến thức khoa học cơ bản và ứng dụng</t>
  </si>
  <si>
    <t>Đáp ứng tốt cho tiêu chí với các kiến thức như: Chiến lược duyệt theo chiều sâu, chiều rộng v.v.</t>
  </si>
  <si>
    <t>Đáp ứng tốt cho tiêu chí với các kiến thức như: Kiến thức cơ bản về kỹ thuật số đóng góp vào tiềm lực, trình độ khoa học, công nghệ và đổi mới sáng tạo</t>
  </si>
  <si>
    <t>Đáp ứng tốt cho tiêu chí với các kiến thức như: Các phương pháp tổ chức dữ liệu dạng đồ thị v.v.</t>
  </si>
  <si>
    <t>Đáp ứng tốt cho tiêu chí với các kiến thức như: Kiến thức cơ bản về kỹ thuật số</t>
  </si>
  <si>
    <t>Đáp ứng tốt cho tiêu chí với các kiến thức như: Cài đặt các thuật toán đồ thị</t>
  </si>
  <si>
    <t>Đáp ứng tốt cho tiêu chí với các kiến thức như: Xác định các vấn đề kỹ thuật và phương pháp giải quyết trong lý thuyết đồ thị</t>
  </si>
  <si>
    <t>Đáp ứng tốt cho tiêu chí với các kiến thức như: Xác định nhu cầu và giải pháp công nghệ trong lý thuyết đồ thị</t>
  </si>
  <si>
    <t>INT1306</t>
  </si>
  <si>
    <t>Cấu trúc dữ liệu và giải thuật</t>
  </si>
  <si>
    <t>Đáp ứng tốt cho tiêu chí với các kiến thức như: Hiểu về nguyên lý hoạt động của phần cứng và hệ thống CNTT giúp nhận diện bài toán tương ứng (L)</t>
  </si>
  <si>
    <t>Đáp ứng tốt cho tiêu chí với các kiến thức như: Kiến thức cơ bản về pháp luật góp phần phát triển nhanh lực lượng sản xuất hiện đại, hoàn thiện quan hệ sản xuất, đổi mới phương thức quản trị quốc gia</t>
  </si>
  <si>
    <t>Đáp ứng tốt cho tiêu chí với các kiến thức như: Các giải thuật duyệt dữ liệu...</t>
  </si>
  <si>
    <t>Đáp ứng tốt cho tiêu chí với các kiến thức như: Thể chế, hệ thống pháp luật đóng góp cho kiến thức về thể chế, tư duy xây dựng pháp luật</t>
  </si>
  <si>
    <t>Đáp ứng tốt cho tiêu chí với các kiến thức như: Kiến thức cơ bản về pháp luật</t>
  </si>
  <si>
    <t>Đáp ứng tốt cho tiêu chí với các kiến thức như: Cài đặt các thuật toán cho các cấu trúc dữ liệu khác nhau</t>
  </si>
  <si>
    <t>Đáp ứng tốt cho tiêu chí với các kiến thức như: Nội dung môn học đóng góp vào hoàn thiện các quy định của pháp luật</t>
  </si>
  <si>
    <t>Đáp ứng tốt cho tiêu chí với các kiến thức như: Xác định các vấn đề kỹ thuật và các giải thuật với các cấu trúc dữ liệu</t>
  </si>
  <si>
    <t>ELE1319</t>
  </si>
  <si>
    <t>Đáp ứng tốt cho tiêu chí với các kiến thức: Trừu tượng hóa của vật lý (L)</t>
  </si>
  <si>
    <t>Lý thuyết thông tin</t>
  </si>
  <si>
    <t>Đáp ứng tốt cho tiêu chí với các kiến thức như: Kiến thức về quang học hỗ trợ thiết kế giao diện thị giác dựa trên công nghệ hiển thị (L)</t>
  </si>
  <si>
    <t>Đáp ứng tốt cho tiêu chí với các kiến thức như: Các kiến thức khoa học giáo dục thể chất đóng góp vào tiềm lực, trình độ khoa học, công nghệ và đổi mới sáng tạo</t>
  </si>
  <si>
    <t>Đáp ứng tốt cho tiêu chí với các kiến thức như: Xác định các vấn đề kỹ thuật và phương pháp giải quyết trong lý thuyết thông tin</t>
  </si>
  <si>
    <t>Đáp ứng tốt cho tiêu chí với các kiến thức như: Xác định nhu cầu và giải pháp công nghệ trong lý thuyết thông tin</t>
  </si>
  <si>
    <t>Kỹ năng mềm 2</t>
  </si>
  <si>
    <t>Đáp ứng tốt cho tiêu chí với các kiến thức như: Các kiến thức cơ bản về chủ nghĩa xã hội khoa học góp phần hoàn thiện quan hệ sản xuất, đổi mới phương thức quản trị quốc gia</t>
  </si>
  <si>
    <t>Đáp ứng tốt cho tiêu chí với các kiến thức như: Lý luận quan hệ giai cấp v.v. đóng góp cho toàn bộ tiêu chí</t>
  </si>
  <si>
    <t>Đáp ứng tốt cho tiêu chí với các kiến thức như: Phương hướng xây dựng chủ nghĩa xã hội ở Việt Nam hiện nay đóng góp cho kiến thức về thể chế</t>
  </si>
  <si>
    <t>Lịch sử Đảng cộng sản Việt Nam</t>
  </si>
  <si>
    <t>Đáp ứng tốt cho tiêu chí với các kiến thức như: Các kiến thức cơ bản về chủ nghĩa xã hội khoa học đóng góp vào tiềm lực, trình độ khoa học, công nghệ và đổi mới sáng tạo</t>
  </si>
  <si>
    <t>Kỳ 5</t>
  </si>
  <si>
    <t>Đáp ứng tốt cho tiêu chí với các kiến thức như: Các kiến thức cơ bản về chủ nghĩa xã hội khoa học</t>
  </si>
  <si>
    <t>Đáp ứng tốt cho tiêu chí với các kiến thức như: Các khái niệm, thao tác cơ bản với biến, hằng v.v. trong lập trình C (L)</t>
  </si>
  <si>
    <t>Đáp ứng tốt cho tiêu chí với các kiến thức như: Các thuật toán, hàm và chương trình con v.v. trong ngôn ngữ lập trình C (L)</t>
  </si>
  <si>
    <t>Đáp ứng tốt cho tiêu chí với các kiến thức như: Các vấn đề trong lập trình C và phương pháp giải quyết (L)</t>
  </si>
  <si>
    <t>Đáp ứng tốt cho tiêu chí với các kiến thức như: Xử lý input không chuẩn (L)</t>
  </si>
  <si>
    <t>INT13162</t>
  </si>
  <si>
    <t>Đáp ứng tốt cho tiêu chí với các kiến thức như: Hàm và chương trình con (L)</t>
  </si>
  <si>
    <t>Lập trình với Python</t>
  </si>
  <si>
    <t>Đáp ứng tốt cho tiêu chí với các kiến thức như: Thiết kế input, output thuận tiện theo quy chuẩn (L)</t>
  </si>
  <si>
    <t>Đáp ứng tốt cho tiêu chí với các kiến thức như: Xây dựng công cụ tim kiếm dữ liệu dùng Python</t>
  </si>
  <si>
    <t>Đáp ứng tốt cho tiêu chí với các kiến thức như: đảm bảo hiệu suất, tốc độ tính toán (L)</t>
  </si>
  <si>
    <t>Đáp ứng tốt cho tiêu chí với các kiến thức như: Phát triển hệ thống, kiểm thử phần mềm sử dụng C (L)</t>
  </si>
  <si>
    <t>Đáp ứng tốt cho tiêu chí với các kiến thức như: Thông qua các chương trình C được giới thiệu (L)</t>
  </si>
  <si>
    <t>Đáp ứng tốt cho tiêu chí với các kiến thức như: Thông qua việc triển khai các hệ thống được xây dựng (L)</t>
  </si>
  <si>
    <t>Đáp ứng tốt cho tiêu chí với các kiến thức như: Toàn bộ các chương đều liên quan đến lập trình</t>
  </si>
  <si>
    <t>Đáp ứng tốt cho tiêu chí với các kiến thức như: Xây dựng hệ thống trong bối cảnh thực tế (L)</t>
  </si>
  <si>
    <t>Đáp ứng tốt cho tiêu chí với các kiến thức như: Xác định các vấn đề kỹ thuật và phương pháp giải quyết trong lập trình Python</t>
  </si>
  <si>
    <t>Đáp ứng tốt cho tiêu chí với các kiến thức như: Xác định nhu cầu và giải pháp công nghệ trong lập trình Python</t>
  </si>
  <si>
    <t>INT1319</t>
  </si>
  <si>
    <t>Hệ điều hành</t>
  </si>
  <si>
    <t>Đáp ứng tốt cho tiêu chí với các kiến thức như: Kiến thức cơ bản về toán rời rạc góp phần phát triển khoa học, công nghệ, đổi mới sáng tạo và chuyển đổi số</t>
  </si>
  <si>
    <t>Đáp ứng tốt cho tiêu chí với các kiến thức như: Khái niệm file, Cấu trúc file, Cấp phát không gian cho file, Quản lý không gian trên đĩa của các Hệ điều hành v.v.</t>
  </si>
  <si>
    <t>Đáp ứng tốt cho tiêu chí với các kiến thức: Phương pháp lập trình C áp dụng trong các phần mềm v.v. (L)</t>
  </si>
  <si>
    <t>Đáp ứng tốt cho tiêu chí với các kiến thức như: Kiến thức cơ bản về toán rời rạc đóng góp vào tiềm lực, trình độ khoa học, công nghệ và đổi mới sáng tạo</t>
  </si>
  <si>
    <t>Đáp ứng tốt cho tiêu chí với các kiến thức như: Cài đặt các thuật toán của hệ điều hành</t>
  </si>
  <si>
    <t>Đáp ứng tốt cho tiêu chí với các kiến thức như: Bảo mật hệ thống file, chống xung đột v.v.</t>
  </si>
  <si>
    <t>Đáp ứng tốt cho tiêu chí với các kiến thức như: Kiến thức cơ bản về toán rời rạc</t>
  </si>
  <si>
    <t>Đáp ứng tốt cho tiêu chí với các kiến thức như: Bảo mật hệ thống file, dữ liệu tránh các nguy cơ v.v.</t>
  </si>
  <si>
    <t>Đáp ứng tốt cho tiêu chí với các kiến thức như: Xác định các vấn đề kỹ thuật và phương pháp giải quyết với các hệ điều hành</t>
  </si>
  <si>
    <t>Đáp ứng tốt cho tiêu chí với các kiến thức như: Xác định nhu cầu và giải pháp công nghệ với các hệ điều hành</t>
  </si>
  <si>
    <t>INT1336</t>
  </si>
  <si>
    <t>Mạng máy tính</t>
  </si>
  <si>
    <t>Đáp ứng tốt cho tiêu chí với các kiến thức như: Các kiến thức cơ bản về xác suất thống kê góp phần phát triển khoa học, công nghệ, đổi mới sáng tạo</t>
  </si>
  <si>
    <t>Đáp ứng tốt cho tiêu chí với các kiến thức như: Các kiến thức cơ bản về xác suất thống kê đóng góp vào tiềm lực, trình độ khoa học, công nghệ và đổi mới sáng tạo</t>
  </si>
  <si>
    <t>Đáp ứng tốt cho tiêu chí với các kiến thức như: Xác định các vấn đề kỹ thuật và phương pháp giải quyết với mạng máy tính</t>
  </si>
  <si>
    <t>Đáp ứng tốt cho tiêu chí với các kiến thức như: Xác định nhu cầu và giải pháp công nghệ với mạng máy tính</t>
  </si>
  <si>
    <t>Đáp ứng tốt cho tiêu chí với các kiến thức như: Kiến thức cơ bản về xác suất thống kê</t>
  </si>
  <si>
    <t>Đáp ứng tốt cho tiêu chí với các kiến thức như: Cổng logic, Mạch logic tổ hợp (L)</t>
  </si>
  <si>
    <t>INT1332</t>
  </si>
  <si>
    <t>Đáp ứng tốt cho tiêu chí với các kiến thức như: Mạch logic tổ hợp, Mạch logic tuần tự (L)</t>
  </si>
  <si>
    <t>Lập trình hướng đối tượng</t>
  </si>
  <si>
    <t>Đáp ứng tốt cho tiêu chí với các kiến thức như: Phương pháp biểu diễn chức năng logic, Mô hình toán học của mạch tuần tự (L)</t>
  </si>
  <si>
    <t>Đáp ứng tốt cho tiêu chí với các kiến thức như: Xây dựng công cụ tim kiếm dữ liệu với lập trình hướng đối tượng</t>
  </si>
  <si>
    <t>Đáp ứng tốt cho tiêu chí với các kiến thức như: Các kiến thức cơ bản về xử lý tín hiệu số góp phần phát triển khoa học, công nghệ, đổi mới sáng tạo và chuyển đổi số</t>
  </si>
  <si>
    <t>Đáp ứng tốt cho tiêu chí với các kiến thức như: Các kiến thức cơ bản về xử lý tín hiệu số đóng góp vào tiềm lực, trình độ khoa học, công nghệ và đổi mới sáng tạo</t>
  </si>
  <si>
    <t>Đáp ứng tốt cho tiêu chí với các kiến thức như: Các kiến thức cơ bản về xử lý tín hiệu số</t>
  </si>
  <si>
    <t>Đáp ứng tốt cho tiêu chí với các kiến thức như: Cài đặt các thuật toán theo tiếp cận hướng đối tượng</t>
  </si>
  <si>
    <t>Đáp ứng tốt cho tiêu chí với các kiến thức như: Xác định các vấn đề kỹ thuật và phương pháp giải quyết với lập trình hướng đối tượng</t>
  </si>
  <si>
    <t>Đáp ứng tốt cho tiêu chí với các kiến thức như: Xác định nhu cầu và giải pháp công nghệ với lập trình hướng đối tượng</t>
  </si>
  <si>
    <t>Đáp ứng tốt cho tiêu chí với các kiến thức: Phương pháp của kỹ thuật số áp dụng trong các phần mềm v.v. (L)</t>
  </si>
  <si>
    <t>INT1313</t>
  </si>
  <si>
    <t>Cơ sở dữ liệu</t>
  </si>
  <si>
    <t>Đáp ứng tốt cho tiêu chí với các kiến thức như: Phương pháp, công cụ truy vấn dữ liệu</t>
  </si>
  <si>
    <t>Đáp ứng tốt cho tiêu chí với các kiến thức như: Phủ và sự tương đương của tập phụ thuộc hàm, phân tích phụ thuộc hàm của dữ liệu v.v.</t>
  </si>
  <si>
    <t>Đáp ứng tốt cho tiêu chí với các kiến thức như: Tổ chức dữ liệu của CSDL v.v.</t>
  </si>
  <si>
    <t>Đáp ứng tốt cho tiêu chí với các kiến thức như: Lập trình hướng đối tượng góp phần phát triển khoa học, công nghệ, đổi mới sáng tạo và chuyển đổi số</t>
  </si>
  <si>
    <t>Đáp ứng tốt cho tiêu chí với các kiến thức như: Các kiến thức về ứng dụng</t>
  </si>
  <si>
    <t>Đáp ứng tốt cho tiêu chí với các kiến thức như: Lập trình hướng đối tượng đóng góp vào phát triển một số ngành, lĩnh vực công nghiệp công nghệ số</t>
  </si>
  <si>
    <t>Đáp ứng tốt cho tiêu chí với các kiến thức như: Áp dụng kiến thức, các truy vấn SQL tạo lập nội dung mới theo yêu cầu.</t>
  </si>
  <si>
    <t>Đáp ứng tốt cho tiêu chí với các kiến thức như: Viết các lệnh truy vấn SQL</t>
  </si>
  <si>
    <t>Đáp ứng tốt cho tiêu chí với các kiến thức như: Lập trình hướng đối tượng</t>
  </si>
  <si>
    <t>Đáp ứng tốt cho tiêu chí với các kiến thức như: Xác định các vấn đề kỹ thuật và phương pháp giải quyết trong xây dựng và quản trị các cơ sở dữ liệu</t>
  </si>
  <si>
    <t>Đáp ứng tốt cho tiêu chí với các kiến thức như: Xác định nhu cầu và giải pháp công nghệ trong xây dựng và quản trị các cơ sở dữ liệu</t>
  </si>
  <si>
    <t>Đáp ứng tốt cho tiêu chí với các kiến thức như: Giải quyết các tình huống pháp lý có nhiều cách hiểu khác nhau, phân tích và chọn hướng giải quyết phù hợp. (L)</t>
  </si>
  <si>
    <t>Đáp ứng tốt cho tiêu chí với các kiến thức như: Hệ thống hóa các ngành luật thành nhóm điều chỉnh các lĩnh vực cụ thể (hiến pháp, hình sự, dân sự, lao động, kinh doanh). (L)</t>
  </si>
  <si>
    <t>Tiếng Anh (Course 3 Plus)</t>
  </si>
  <si>
    <t>Đáp ứng tốt cho tiêu chí với các kiến thức như: Trang bị kiến thức pháp lý cơ bản (L)</t>
  </si>
  <si>
    <t>Đáp ứng tốt cho tiêu chí với các kiến thức như: Trang bị các kiến thức cơ bản về bản quyền (L)</t>
  </si>
  <si>
    <t>INT1434</t>
  </si>
  <si>
    <t>Lập trình web</t>
  </si>
  <si>
    <t>Kỳ 6</t>
  </si>
  <si>
    <t>Chuyên ngành</t>
  </si>
  <si>
    <t>Đáp ứng tốt cho tiêu chí với các kiến thức như: Xây dựng công cụ tim kiếm dữ liệu trên nền tảng web</t>
  </si>
  <si>
    <t>Đáp ứng tốt cho tiêu chí với các kiến thức như: Tổ chức dữ liệu vào-ra của phần mềm v.v.</t>
  </si>
  <si>
    <t>Đáp ứng tốt cho tiêu chí với các kiến thức như: Lập trình web phía client, Lập trình web phía server, truyền thông v.v.</t>
  </si>
  <si>
    <t>Đáp ứng tốt cho tiêu chí với các kiến thức như: Tư tưởng Hồ Chí Minh đóng góp cho toàn bộ tiêu chí</t>
  </si>
  <si>
    <t>Đáp ứng tốt cho tiêu chí với các kiến thức như: Tư tưởng Hồ Chí Minh về đại đoàn kết dân tộc v.v. đóng góp cho toàn bộ tiêu chí</t>
  </si>
  <si>
    <t>Đáp ứng tốt cho tiêu chí với các kiến thức như: Tư tưởng Hồ Chí Minh về đại đoàn kết dân tộc đóng góp cho kiến thức về thể chế, nhân lực</t>
  </si>
  <si>
    <t>Đáp ứng tốt cho tiêu chí với các kiến thức như: Tư tưởng Hồ Chí Minh</t>
  </si>
  <si>
    <t>Đáp ứng tốt cho tiêu chí với các kiến thức như: Xác định các vấn đề kỹ thuật và phương pháp giải quyết trong lập trình web</t>
  </si>
  <si>
    <t>Đáp ứng tốt cho tiêu chí với các kiến thức như: Xác định nhu cầu và giải pháp công nghệ trong lập trình web</t>
  </si>
  <si>
    <t>Đáp ứng tốt cho tiêu chí với các kiến thức như: Môn học đóng góp chung cho nội dung nâng cao nhận thức, đột phá về đổi mới tư duy, xác định quyết tâm chính trị mạnh mẽ, quyết liệt lãnh đạo, chỉ đạo, tạo xung lực mới, khí thế mới trong toàn xã hội về phát triển khoa học, công nghệ, đổi mới sáng tạo và chuyển đổi số quốc gia</t>
  </si>
  <si>
    <t>Đáp ứng tốt cho tiêu chí với các kiến thức như: Nội dung môn học đóng góp vào hoàn thiện thể chế</t>
  </si>
  <si>
    <t>INT1303</t>
  </si>
  <si>
    <t>An toàn và bảo mật hệ thống thông tin</t>
  </si>
  <si>
    <t>Đáp ứng tốt cho tiêu chí với các kiến thức như: Tổ chức dữ liệu vào-ra của hệ thống đảm bảo an toàn v.v.</t>
  </si>
  <si>
    <t>Đáp ứng tốt cho tiêu chí với các kiến thức như: Các dạng tấn công, các dạng mất an toàn, các công cụ và phương pháp bảo mật ứng dung, dữ liệu trong hệ thống thông tin.</t>
  </si>
  <si>
    <t>Đáp ứng tốt cho tiêu chí với các kiến thức như: Nắm được các dạng tấn công, các dạng mất an toàn, các công cụ và phương pháp bảo mật ứng dung, dữ liệu trong hệ thống thông tin.</t>
  </si>
  <si>
    <t>Đáp ứng tốt cho tiêu chí với các kiến thức như: Xác định các vấn đề kỹ thuật và phương pháp giải quyết trong an toàn và bảo mật các hệ thống thông tin</t>
  </si>
  <si>
    <t>Đáp ứng tốt cho tiêu chí với các kiến thức như: Xác định nhu cầu và giải pháp công nghệ trong an toàn và bảo mật các hệ thống thông tin</t>
  </si>
  <si>
    <t>INT1340</t>
  </si>
  <si>
    <t>Nhập môn công nghệ phần mềm</t>
  </si>
  <si>
    <t>Đáp ứng tốt cho tiêu chí với các kiến thức như: Kiến thức cơ bản về kiến trúc và tổ chức máy tính đóng góp cho việc phát triển khoa học, công nghệ, đổi mới sáng tạo và chuyển đổi số</t>
  </si>
  <si>
    <t>Đáp ứng tốt cho tiêu chí với các kiến thức như: Kiến thức cơ bản về kiến trúc và tổ chức máy tính đóng góp vào năng lực cạnh tranh số và chỉ số phát triển Chính phủ điện tử</t>
  </si>
  <si>
    <t>Đáp ứng tốt cho tiêu chí với các kiến thức như: Xác định các vấn đề kỹ thuật và phương pháp giải quyết trong công nghệ phần mềm</t>
  </si>
  <si>
    <t>Đáp ứng tốt cho tiêu chí với các kiến thức như: Xác định nhu cầu và giải pháp công nghệ trong công nghệ phần mềm</t>
  </si>
  <si>
    <t>Đáp ứng tốt cho tiêu chí với các kiến thức như: Kiến thức cơ bản về kiến trúc và tổ chức máy tính</t>
  </si>
  <si>
    <t>INT1341</t>
  </si>
  <si>
    <t>Nhập môn trí tuệ nhân tạo</t>
  </si>
  <si>
    <t>Đáp ứng tốt cho tiêu chí với các kiến thức như: Các kiến thức về lý thuyết đồ thị đóng góp cho việc phát triển khoa học, công nghệ, đổi mới sáng tạo và chuyển đổi số</t>
  </si>
  <si>
    <t>Đáp ứng tốt cho tiêu chí với các kiến thức như: Các kiến thức về lý thuyết đồ thị đóng góp vào tiềm lực, trình độ khoa học, công nghệ và đổi mới sáng tạo</t>
  </si>
  <si>
    <t>Đáp ứng tốt cho tiêu chí với các kiến thức như: Các phương pháp tìm kiếm trong trí tuệ nhân tạo</t>
  </si>
  <si>
    <t>Đáp ứng tốt cho tiêu chí với các kiến thức như: Lập luận xấp xỉ, suy diễn xác suất, ứng dụng phân tích - chẩn đoán bệnh y tế, lỗi máy tính v.v.</t>
  </si>
  <si>
    <t>Đáp ứng tốt cho tiêu chí với các kiến thức như: Các kiến thức về lý thuyết đồ thị</t>
  </si>
  <si>
    <t>Đáp ứng tốt cho tiêu chí với các kiến thức như: Cài đặt các thuật toán trí tuệ nhân tạo v.v.</t>
  </si>
  <si>
    <t>Đáp ứng tốt cho tiêu chí với các kiến thức như: Xác định các vấn đề kỹ thuật và phương pháp giải quyết sử dụng học máy</t>
  </si>
  <si>
    <t>Đáp ứng tốt cho tiêu chí với các kiến thức như: Kỹ năng viết và trình bày trong Tiếng Anh (L)</t>
  </si>
  <si>
    <t>Đáp ứng tốt cho tiêu chí với các kiến thức như: Xác định nhu cầu và giải pháp công nghệ sử dụng học máy</t>
  </si>
  <si>
    <t>Đáp ứng tốt cho tiêu chí với các kiến thức như: Hiểu biết cơ bản về AI</t>
  </si>
  <si>
    <t>Đáp ứng tốt cho tiêu chí với các kiến thức như: Ứng dụng AI có trách nhiệm</t>
  </si>
  <si>
    <t>Đáp ứng tốt cho tiêu chí với các kiến thức như: Kiến thức cấu trúc dữ liệu và giải thuật đóng góp cho việc phát triển khoa học, công nghệ, đổi mới sáng tạo và chuyển đổi số</t>
  </si>
  <si>
    <t>INT14148</t>
  </si>
  <si>
    <t>Cơ sở dữ liệu phân tán</t>
  </si>
  <si>
    <t>Đáp ứng tốt cho tiêu chí với các kiến thức như: Các kiến thức khoa học về ứng dụng</t>
  </si>
  <si>
    <t>Đáp ứng tốt cho tiêu chí với các kiến thức như: Kiến thức cấu trúc dữ liệu và giải thuật đóng góp vào phát triển một số ngành, lĩnh vực công nghiệp công nghệ số</t>
  </si>
  <si>
    <t>Đáp ứng tốt cho tiêu chí với các kiến thức như: Kiến thức cấu trúc dữ liệu và giải thuật</t>
  </si>
  <si>
    <t>Đáp ứng tốt cho tiêu chí với các kiến thức như: Truy vẫn trên CSDL phân tán</t>
  </si>
  <si>
    <t>Đáp ứng tốt cho tiêu chí với các kiến thức như: Tương tác, truyền thông, trao đổi dữ liệu phân tán thông qua các giao thức, công nghệ số v.v.</t>
  </si>
  <si>
    <t>Đáp ứng tốt cho tiêu chí với các kiến thức như: Một số kiến thức cơ bản về logic và tập hợp, Logic mệnh đề, Logic vị từ, Tập hợp (M)</t>
  </si>
  <si>
    <t>Đáp ứng tốt cho tiêu chí với các kiến thức như: Cài đặt các thuật toán phân tán</t>
  </si>
  <si>
    <t>Đáp ứng tốt cho tiêu chí với các kiến thức như: Bài toán đếm: Một số nguyên lý đếm cơ bản, Một số phương pháp đếm đặc biệt (M)</t>
  </si>
  <si>
    <t>Đáp ứng tốt cho tiêu chí với các kiến thức như: Kiểm soát truy cập, an ninh dữ liệu...</t>
  </si>
  <si>
    <t>Đáp ứng tốt cho tiêu chí với các kiến thức như: Bài toán tối ưu, các bài toán đếm v.v. và các thuật toán giải (M)</t>
  </si>
  <si>
    <t>Đáp ứng tốt cho tiêu chí với các kiến thức như: Chia bài toán con v.v. (M)</t>
  </si>
  <si>
    <t>Đáp ứng tốt cho tiêu chí với các kiến thức như: Một số kiến thức cơ bản về logic, tập hợp v.v. (M)</t>
  </si>
  <si>
    <t>Đáp ứng tốt cho tiêu chí với các kiến thức như: Xác định các vấn đề kỹ thuật và phương pháp giải quyết với các hệ cơ sở dữ liệu phân tán</t>
  </si>
  <si>
    <t>Đáp ứng tốt cho tiêu chí với các kiến thức như:  Đóng góp cho việc phát triển khoa học, công nghệ, đổi mới sáng tạo và chuyển đổi số</t>
  </si>
  <si>
    <t>Đáp ứng tốt cho tiêu chí với các kiến thức như: Xác định nhu cầu và giải pháp công nghệ với các hệ cơ sở dữ liệu phân tán</t>
  </si>
  <si>
    <t>Đáp ứng tốt cho tiêu chí với các kiến thức như: Xây dựng nền tảng cho hợp tác quốc tế ở các lĩnh vực xử lý thông tin trong các khối, giải mã ngưỡng dựa trên hệ tổng kiểm tra trực giao, giải mã theo thuật toán chia dịch vòng, bộ lọc phối hợp v.v. đóng góp vào tiềm lực, trình độ khoa học, công nghệ và đổi mới sáng tạo</t>
  </si>
  <si>
    <t>Đáp ứng tốt cho tiêu chí với các kiến thức: Các phương pháp của toán rời rạc áp dụng trong các phần mềm v.v. (M)</t>
  </si>
  <si>
    <t>Đáp ứng tốt cho tiêu chí với các kiến thức như: Xây dựng nền tảng cho hợp tác quốc tế ở các lĩnh vực xử lý thông tin trong các khối, giải mã ngưỡng dựa trên hệ tổng kiểm tra trực giao, giải mã theo thuật toán chia dịch vòng, bộ lọc phối hợp v.v.</t>
  </si>
  <si>
    <t>INT13147</t>
  </si>
  <si>
    <t>Thực tập cơ sở</t>
  </si>
  <si>
    <t>Đáp ứng tốt cho tiêu chí với các kiến thức như: Xây dựng ứng dụng demo</t>
  </si>
  <si>
    <t>Đáp ứng tốt cho tiêu chí với các kiến thức như: Các định nghĩa, tính toán xác suất, Xác suất của biến cố đối, Xác suất có điều kiện, Quy tắc nhân xác suất, Công thức xác suất đầy đủ v.v. (L)</t>
  </si>
  <si>
    <t>Đáp ứng tốt cho tiêu chí với các kiến thức như: Xác định các vấn đề kỹ thuật và phương pháp giải quyết với các bài toán thực tập cơ sở</t>
  </si>
  <si>
    <t>Đáp ứng tốt cho tiêu chí với các kiến thức như: Xác định nhu cầu và giải pháp công nghệ với các bài toán thực tập cơ sở</t>
  </si>
  <si>
    <t>Đáp ứng tốt cho tiêu chí với các kiến thức như: Cơ sở lý thuyết mẫu, Luật phân bố của một số thống kê đặc trưng mẫu v.v. (L)</t>
  </si>
  <si>
    <t>Đáp ứng tốt cho tiêu chí với các kiến thức như: Các bài toán xác suất thống kê và phương pháp giải quyết v.v. (L)</t>
  </si>
  <si>
    <t>Đáp ứng tốt cho tiêu chí với các kiến thức như: Biến ngẫu nhiên liên tục, Các tham số đặc trưng của biến ngẫu nhiên v.v. (L)</t>
  </si>
  <si>
    <t>Kỹ năng mềm 3</t>
  </si>
  <si>
    <t>Đáp ứng tốt cho tiêu chí với các kiến thức: Các phương pháp của xác suất thống kê áp dụng trong các phần mềm v.v. (L)</t>
  </si>
  <si>
    <t>Đáp ứng tốt cho tiêu chí với các kiến thức như: Lãnh đạo công cuộc đổi mới, đẩy mạnh công nghiệp hóa, hiện đại hóa đất nước và hội nhập quốc tế đóng góp cho toàn bộ tiêu chí</t>
  </si>
  <si>
    <t>Đáp ứng tốt cho tiêu chí với các kiến thức như: Kinh nghiệm, bài học kinh nghiệm lãnh đạo đất nước qua các thời kỳ v.v. đóng góp cho toàn bộ tiêu chí</t>
  </si>
  <si>
    <t>Đáp ứng tốt cho tiêu chí với các kiến thức như: Xây dựng thể chế, đào tạo bồi dưỡng các thế hệ lãnh đạo v.v. đóng góp cho kiến thức về thể chế, nhân lực</t>
  </si>
  <si>
    <t xml:space="preserve">Đáp ứng tốt cho tiêu chí với các kiến thức như: Lãnh đạo công cuộc đổi mới, đẩy mạnh công nghiệp hóa, hiện đại hóa đất nước và hội nhập quốc tế </t>
  </si>
  <si>
    <t>Đáp ứng tốt cho tiêu chí với các kiến thức như: Các khái niệm, tính toán, xử lý tín hiệu và hệ thống rời rạc (M)</t>
  </si>
  <si>
    <t>Đáp ứng tốt cho tiêu chí với các kiến thức như: Mô hình biểu diễn tín hiệu, hệ thống trong miền tần số rời rạc sử dụng thuật toán FFT v.v. (M)</t>
  </si>
  <si>
    <t>Đáp ứng tốt cho tiêu chí với các kiến thức như: Bộ lọc số (M)</t>
  </si>
  <si>
    <t>Đáp ứng tốt cho tiêu chí với các kiến thức như: Bài toán biểu diễn hệ thống trong miền tần số, các bài toán và giải pháp liên quan v.v. (M)</t>
  </si>
  <si>
    <t>Đáp ứng tốt cho tiêu chí với các kiến thức như: Trừu tượng hóa, biểu diễn tín hiệu và hệ thống trong miền Z (M)</t>
  </si>
  <si>
    <t>INT1314</t>
  </si>
  <si>
    <t>Đáp ứng tốt cho tiêu chí với các kiến thức như: Lập trình, ứng dụng Python trong phát triển web, AI, và khoa học dữ liệu đóng góp cho việc phát triển khoa học, công nghệ, đổi mới sáng tạo và chuyển đổi số</t>
  </si>
  <si>
    <t>Đáp ứng tốt cho tiêu chí với các kiến thức: Các phương pháp của xử lý tín hiệu số áp dụng trong các phần mềm v.v. (M)</t>
  </si>
  <si>
    <t>Xử lí ảnh</t>
  </si>
  <si>
    <t>Kỳ 7</t>
  </si>
  <si>
    <t>Đáp ứng tốt cho tiêu chí với các kiến thức như: lập trình, ứng dụng Python trong phát triển web, AI, và khoa học dữ liệu đóng góp vào phát triển một số ngành, lĩnh vực công nghiệp công nghệ số</t>
  </si>
  <si>
    <t>Đáp ứng tốt cho tiêu chí với các kiến thức như: Tìm kiếm thông tin trên ảnh...</t>
  </si>
  <si>
    <t>Đáp ứng tốt cho tiêu chí với các kiến thức như: lập trình, ứng dụng Python trong phát triển web, AI, và khoa học dữ liệu</t>
  </si>
  <si>
    <t>Đáp ứng tốt cho tiêu chí với các kiến thức như: Phân tích ảnh và đánh giá chất lượng ảnh, đánh giá nhiễu, mô hình nhiễu v.v.</t>
  </si>
  <si>
    <t>Đáp ứng tốt cho tiêu chí với các kiến thức như: Quản lý và lưu trữ ảnh và các thông tin của ảnh v.v.</t>
  </si>
  <si>
    <t>Đáp ứng tốt cho tiêu chí với các kiến thức như: Tạo nội dung số theo định dạng ảnh v.v.</t>
  </si>
  <si>
    <t>Đáp ứng tốt cho tiêu chí với các kiến thức như: Áp dụng kiến thức lập trình và xử lý ảnh, cải thiện ảnh, soạn thảo ảnh v.v.</t>
  </si>
  <si>
    <t>Đáp ứng tốt cho tiêu chí với các kiến thức như: Lập trình thuật toán xử lý ảnh</t>
  </si>
  <si>
    <t>Đáp ứng tốt cho tiêu chí với các kiến thức như: Xác định các vấn đề kỹ thuật và phương pháp giải quyết trong xử lý ảnh</t>
  </si>
  <si>
    <t>Đáp ứng tốt cho tiêu chí với các kiến thức như: Cơ bản về ngôn ngữ C++ như biến, hằng, địa chỉ, lớp, thực thể v.v. (M)</t>
  </si>
  <si>
    <t>Đáp ứng tốt cho tiêu chí với các kiến thức như: Giới thiệu nguyên lý hệ điều hành, Các hệ điều hành, Quản lý tiến trình, Quản lý bộ nhớ v.v.  đóng góp cho việc phát triển khoa học, công nghệ, đổi mới sáng tạo và chuyển đổi số</t>
  </si>
  <si>
    <t>Đáp ứng tốt cho tiêu chí với các kiến thức như: Xác định nhu cầu và giải pháp công nghệ trong xử lý ảnh</t>
  </si>
  <si>
    <t>Đáp ứng tốt cho tiêu chí với các kiến thức như: Cơ bản về ngôn ngữ C++ (M)</t>
  </si>
  <si>
    <t>Đáp ứng tốt cho tiêu chí với các kiến thức như: Lập trình hướng đối tượng trong C++ (M)</t>
  </si>
  <si>
    <t>Đáp ứng tốt cho tiêu chí với các kiến thức như: AI trong xử lý ảnh</t>
  </si>
  <si>
    <t>Đáp ứng tốt cho tiêu chí với các kiến thức như: Ngoại lệ (M)</t>
  </si>
  <si>
    <t>Đáp ứng tốt cho tiêu chí với các kiến thức như: Giới thiệu nguyên lý hệ điều hành, Các hệ điều hành, Quản lý tiến trình, Quản lý bộ nhớ v.v. đóng góp vào năng lực cạnh tranh số và chỉ số phát triển Chính phủ điện tử</t>
  </si>
  <si>
    <t>Đáp ứng tốt cho tiêu chí với các kiến thức như: Đánh giá công cụ AI trong xử lý ảnh</t>
  </si>
  <si>
    <t>Đáp ứng tốt cho tiêu chí với các kiến thức như: Tính kế thừa v.v. (M)</t>
  </si>
  <si>
    <t>Đáp ứng tốt cho tiêu chí với các kiến thức như: Khái niệm lớp trừu tượng hóa các đối tượng v.v. (M)</t>
  </si>
  <si>
    <t>Đáp ứng tốt cho tiêu chí với các kiến thức như: Thiết kế input, output thuận tiện theo quy chuẩn (M)</t>
  </si>
  <si>
    <t>Đáp ứng tốt cho tiêu chí với các kiến thức như: Giới thiệu nguyên lý hệ điều hành, Các hệ điều hành, Quản lý tiến trình, Quản lý bộ nhớ v.v.</t>
  </si>
  <si>
    <t>Đáp ứng tốt cho tiêu chí với các kiến thức như: Đảm bảo tính kế thừa, đa hình v.v. (M)</t>
  </si>
  <si>
    <t>Đáp ứng tốt cho tiêu chí với các kiến thức như: Phát triển hệ thống, kiểm thử phần mềm sử dụng C++ (M)</t>
  </si>
  <si>
    <t>INT1450</t>
  </si>
  <si>
    <t>Đáp ứng tốt cho tiêu chí với các kiến thức như: Thông qua các chương trình C++ được giới thiệu (M)</t>
  </si>
  <si>
    <t>Quản lí dự án phần mềm</t>
  </si>
  <si>
    <t>Đáp ứng tốt cho tiêu chí với các kiến thức như: Thông qua việc triển khai các hệ thống được xây dựng (M)</t>
  </si>
  <si>
    <t>Đáp ứng tốt cho tiêu chí với các kiến thức: Các phương pháp của lập trình C++ áp dụng trong các phần mềm v.v. (M)</t>
  </si>
  <si>
    <t>Đáp ứng tốt cho tiêu chí với các kiến thức như: Tổ chức các loại dữ liệu khác nhau của dự án v.v.</t>
  </si>
  <si>
    <t>Đáp ứng tốt cho tiêu chí với các kiến thức như: Giới thiệu chung về mạng máy tính, Tầng ứng dụng, Tầng Internet, Tầng truy nhập mạng đóng góp cho việc phát triển khoa học, công nghệ, đổi mới sáng tạo và chuyển đổi số</t>
  </si>
  <si>
    <t>Đáp ứng tốt cho tiêu chí với các kiến thức như: Xác định các vấn đề kỹ thuật và phương pháp giải quyết trong quản lý dự án phần mềm</t>
  </si>
  <si>
    <t>Đáp ứng tốt cho tiêu chí với các kiến thức như: Kiến thức về mạng máy tính đóng góp cho yêu cầu kiến thức về hạ tầng</t>
  </si>
  <si>
    <t>Đáp ứng tốt cho tiêu chí với các kiến thức như: Xác định nhu cầu và giải pháp công nghệ trong quản lý dự án phần mềm</t>
  </si>
  <si>
    <t>Đáp ứng tốt cho tiêu chí với các kiến thức như: Giới thiệu chung về mạng máy tính, Tầng ứng dụng, Tầng vận tải, Tầng Internet v.v. đóng góp vào năng lực cạnh tranh số và chỉ số phát triển Chính phủ điện tử</t>
  </si>
  <si>
    <t>Đáp ứng tốt cho tiêu chí với các kiến thức như: Giới thiệu chung về mạng máy tính, Tầng ứng dụng, Tầng vận tải, Tầng Internet đóng góp vào điện toán đám mây</t>
  </si>
  <si>
    <t>Đáp ứng tốt cho tiêu chí với các kiến thức như: Giới thiệu chung về mạng máy tính, Tầng ứng dụng, Tầng Internet, Tầng truy nhập mạng</t>
  </si>
  <si>
    <t>INT1342</t>
  </si>
  <si>
    <t>Phân tích và thiết kế HTTT</t>
  </si>
  <si>
    <t>Đáp ứng tốt cho tiêu chí với các kiến thức như: Ngôn ngữ Java, Tổ chức bộ nhớ, Cách thức tổ chức các lớp, Cách thực thi chương trình của Java v.v. đóng góp cho việc phát triển khoa học, công nghệ, đổi mới sáng tạo và chuyển đổi số</t>
  </si>
  <si>
    <t>Đáp ứng tốt cho tiêu chí với các kiến thức như: Xác định các vấn đề kỹ thuật và phương pháp giải quyết trong phân tích và thiết kế hệ thống thông tin</t>
  </si>
  <si>
    <t>Đáp ứng tốt cho tiêu chí với các kiến thức như: Xác định nhu cầu và giải pháp công nghệ trong phân tích và thiết kế hệ thống thông tin</t>
  </si>
  <si>
    <t>Đáp ứng tốt cho tiêu chí với các kiến thức như: Ngôn ngữ Java, Tổ chức bộ nhớ, Cách thức tổ chức các lớp, Cách thực thi chương trình của Java v.v. đóng góp vào phát triển một số ngành, lĩnh vực công nghiệp công nghệ số</t>
  </si>
  <si>
    <t>Đáp ứng tốt cho tiêu chí với các kiến thức như: Ngôn ngữ Java, Tổ chức bộ nhớ, Cách thức tổ chức các lớp, Cách thực thi chương trình của Java v.v.</t>
  </si>
  <si>
    <t>Đáp ứng tốt cho tiêu chí với các kiến thức như: Thiết kế, Xây dựng, Nhập liệu, Tạo lập, Truy vấn... cơ sở dữ liệu đóng góp cho việc phát triển khoa học, công nghệ, đổi mới sáng tạo và chuyển đổi số</t>
  </si>
  <si>
    <t>Đáp ứng tốt cho tiêu chí với các kiến thức như: Kiến thức về CSDL đóng góp cho yêu cầu kiến thức về dữ liệu</t>
  </si>
  <si>
    <t>Đáp ứng tốt cho tiêu chí với các kiến thức như: Thiết kế, Xây dựng, Nhập liệu, Tạo lập, Truy vấn... cơ sở dữ liệu đóng góp vào phát triển một số ngành, lĩnh vực công nghiệp công nghệ số</t>
  </si>
  <si>
    <t>Đáp ứng tốt cho tiêu chí với các kiến thức như: Thiết kế, Xây dựng, Nhập liệu, Tạo lập, Truy vấn... cơ sở dữ liệu</t>
  </si>
  <si>
    <t>Chọn theo chuyên ngành</t>
  </si>
  <si>
    <t>Đáp ứng tốt cho tiêu chí với các kiến thức như: Tổng quan về lập trình web; Lập trình phía Client với CSS và JavaScript; Lập trình phía server với JSP và JDBC; Các nền tảng hỗ trợ phát triển ứng dụng web trên J2EE đóng góp cho việc phát triển khoa học, công nghệ, đổi mới sáng tạo và chuyển đổi số</t>
  </si>
  <si>
    <t>Đáp ứng tốt cho tiêu chí với các kiến thức như: Tổng quan về lập trình web; Lập trình phía Client với CSS và JavaScript; Lập trình phía server với JSP và JDBC; Các nền tảng hỗ trợ phát triển ứng dụng web trên J2EE v.v. đóng góp vào phát triển một số ngành, lĩnh vực công nghiệp công nghệ số</t>
  </si>
  <si>
    <t>Đáp ứng tốt cho tiêu chí với các kiến thức như: Tổng quan về lập trình web; Lập trình phía Client với CSS và JavaScript; Lập trình phía server với JSP và JDBC; Các nền tảng hỗ trợ phát triển ứng dụng web trên J2EE v.v. đóng góp vào internet vạn vật, điện toán đám mây</t>
  </si>
  <si>
    <t>Đáp ứng tốt cho tiêu chí với các kiến thức như: Tổng quan về lập trình web; Lập trình phía Client với CSS và JavaScript; Lập trình phía server với JSP và JDBC; Các nền tảng hỗ trợ phát triển ứng dụng web trên J2EE</t>
  </si>
  <si>
    <t>Đáp ứng tốt cho tiêu chí với các kiến thức như: Các yêu cầu đảm bảo an toàn hệ thống thông tin; Các kỹ thuật và công nghệ đảm bảo an toàn thông tin đóng góp cho việc phát triển khoa học, công nghệ, đổi mới sáng tạo và chuyển đổi số</t>
  </si>
  <si>
    <t>Đáp ứng tốt cho tiêu chí với các kiến thức như: Các yêu cầu đảm bảo an toàn hệ thống thông tin; Các kỹ thuật và công nghệ đảm bảo an toàn thông tin</t>
  </si>
  <si>
    <t>Đáp ứng tốt cho tiêu chí với các kiến thức như: Các yêu cầu đảm bảo an toàn hệ thống thông tin; Các kỹ thuật và công nghệ đảm bảo an toàn thông tin đóng góp vào năng lực cạnh tranh số và chỉ số phát triển Chính phủ điện tử</t>
  </si>
  <si>
    <t>Đáp ứng tốt cho tiêu chí với các kiến thức như: Nội dung môn học đóng góp vào an toàn, an ninh không gian mạng, an ninh dữ liệu và bảo vệ dữ liệu.</t>
  </si>
  <si>
    <t>Đáp ứng tốt cho tiêu chí với các kiến thức như: Đóng góp chung vào nội dung đẩy mạnh chuyển đổi số, hình thành công dân số, phát triển văn hóa số, bảo đảm an toàn, an ninh mạng và chủ quyền quốc gia trên nền tảng số và không gian mạng; an ninh, an toàn dữ liệu hợp pháp của tổ chức, cá nhân, doanh nghiệp và chủ quyền an ninh dữ liệu quốc gia.</t>
  </si>
  <si>
    <t>Đáp ứng tốt cho tiêu chí với các kiến thức như: Tư tưởng Hồ Chí Minh là nền tảng tư tưởng và kim chỉ nam giúp rèn luyện tinh thần cởi mở (L)</t>
  </si>
  <si>
    <t>Đáp ứng tốt cho tiêu chí với các kiến thức như: Tổng quan công nghệ phần mềm, Các mô hình quy chuẩn chất lượng CMM, Mô hình vòng đời phát triển phần mềm, Kiểm thử, Thiết kế CSDL đóng góp cho việc phát triển khoa học, công nghệ, đổi mới sáng tạo và chuyển đổi số</t>
  </si>
  <si>
    <t>Đáp ứng tốt cho tiêu chí với các kiến thức như: Tổng quan công nghệ phần mềm, Các mô hình quy chuẩn chất lượng CMM, Mô hình vòng đời phát triển phần mềm, Kiểm thử, Thiết kế CSDL v.v. đóng góp vào phát triển một số ngành, lĩnh vực công nghiệp công nghệ số</t>
  </si>
  <si>
    <t>Đáp ứng tốt cho tiêu chí với các kiến thức như: Tổng quan công nghệ phần mềm, Các mô hình quy chuẩn chất lượng CMM, Mô hình vòng đời phát triển phần mềm, Kiểm thử, Thiết kế CSDL</t>
  </si>
  <si>
    <t>INT14151</t>
  </si>
  <si>
    <t>Phát triển hệ thống thông minh</t>
  </si>
  <si>
    <t>Đáp ứng tốt cho tiêu chí với các kiến thức như: Lập trình, phát triển thuật toán học máy</t>
  </si>
  <si>
    <t>Đáp ứng tốt cho tiêu chí với các kiến thức như: Tổng quan; Giải quyết vấn đề bằng tìm kiếm; Biểu diễn tri thức và suy diễn; Lập luận xấp xỉ và suy diễn xác suất; Học máy đóng góp cho việc phát triển khoa học, công nghệ, đổi mới sáng tạo và chuyển đổi số</t>
  </si>
  <si>
    <t>Đáp ứng tốt cho tiêu chí với các kiến thức như: Xác định các vấn đề kỹ thuật và phương pháp giải quyết trong phát triển hệ thống thông minh</t>
  </si>
  <si>
    <t>Đáp ứng tốt cho tiêu chí với các kiến thức như: Xác định nhu cầu và giải pháp công nghệ trong phát triển hệ thống thông minh</t>
  </si>
  <si>
    <t>Đáp ứng tốt cho tiêu chí với các kiến thức như: Tổng quan; Giải quyết vấn đề bằng tìm kiếm; Biểu diễn tri thức và suy diễn; Lập luận xấp xỉ và suy diễn xác suất; Học máy v.v. đóng góp vào nghiên cứu và phát triển trí tuệ nhân tạo</t>
  </si>
  <si>
    <t>Đáp ứng tốt cho tiêu chí với các kiến thức như: Tổng quan; Giải quyết vấn đề bằng tìm kiếm; Biểu diễn tri thức và suy diễn; Lập luận xấp xỉ và suy diễn xác suất; Học máy v.v. đóng góp vào nội dung trí tuệ nhân tạo</t>
  </si>
  <si>
    <t>Đáp ứng tốt cho tiêu chí với các kiến thức như: Hiểu biết về AI, ứng dụng trong hệ thống thông minh</t>
  </si>
  <si>
    <t>Đáp ứng tốt cho tiêu chí với các kiến thức như: Tổng quan; Giải quyết vấn đề bằng tìm kiếm; Biểu diễn tri thức và suy diễn; Lập luận xấp xỉ và suy diễn xác suất; Học máy</t>
  </si>
  <si>
    <t>Đáp ứng tốt cho tiêu chí với các kiến thức như: Sử dụng AI có đạo đức, trách nhiệm</t>
  </si>
  <si>
    <t>Viết câu mở đoạn, câu kết đoạn và phát triển đoạn văn hoàn chỉnh (L)</t>
  </si>
  <si>
    <t>INT14149</t>
  </si>
  <si>
    <t>IOT và ứng dụng</t>
  </si>
  <si>
    <t>Đáp ứng tốt cho tiêu chí với các kiến thức như: Khái niệm cơ bản về cơ sở dữ liệu phân tán;Thiết kế các hệ cơ sở dữ liệu phân tán; Tổng quan về xử lý truy vấn; Quản lý giao dịch; Điện toán đám mây đóng góp cho việc phát triển khoa học, công nghệ, đổi mới sáng tạo và chuyển đổi số</t>
  </si>
  <si>
    <t>Đáp ứng tốt cho tiêu chí với các kiến thức như: Kiến thức về CSDL phân tán đóng góp cho yêu cầu kiến thức về dữ liệu</t>
  </si>
  <si>
    <t>Đáp ứng tốt cho tiêu chí với các kiến thức như: Khái niệm cơ bản về cơ sở dữ liệu phân tán;Thiết kế các hệ cơ sở dữ liệu phân tán; Tổng quan về xử lý truy vấn; Quản lý giao dịch; Điện toán đám mây v.v. đóng góp vào phát triển một số ngành, lĩnh vực công nghiệp công nghệ số</t>
  </si>
  <si>
    <t>Đáp ứng tốt cho tiêu chí với các kiến thức như: Cài đặt các thuật toán, kết nối, điều khiển thiết bị IoT</t>
  </si>
  <si>
    <t>Đáp ứng tốt cho tiêu chí với các kiến thức như: Khái niệm cơ bản về cơ sở dữ liệu phân tán;Thiết kế các hệ cơ sở dữ liệu phân tán; Tổng quan về xử lý truy vấn; Quản lý giao dịch; Điện toán đám mây v.v. đóng góp vào nội dung điện toán đám mây</t>
  </si>
  <si>
    <t>Đáp ứng tốt cho tiêu chí với các kiến thức như: Khối tính toán số học và lôgic, các phép toán địa chỉ v.v. (M)</t>
  </si>
  <si>
    <t>Đáp ứng tốt cho tiêu chí với các kiến thức như: Khái niệm cơ bản về cơ sở dữ liệu phân tán;Thiết kế các hệ cơ sở dữ liệu phân tán; Tổng quan về xử lý truy vấn; Quản lý giao dịch; Điện toán đám mây</t>
  </si>
  <si>
    <t>Đáp ứng tốt cho tiêu chí với các kiến thức như: Xác định các vấn đề kỹ thuật và phương pháp giải quyết với các hệ thống IoT và ứng dụng</t>
  </si>
  <si>
    <t>Đáp ứng tốt cho tiêu chí với các kiến thức như: Tư duy thuật toán, quy trình chẳng hạn trong hoạt động của bộ nhớ cache (M)</t>
  </si>
  <si>
    <t>Đáp ứng tốt cho tiêu chí với các kiến thức như: Xác định nhu cầu và giải pháp công nghệ với các hệ thống IoT và ứng dụng</t>
  </si>
  <si>
    <t>Đáp ứng tốt cho tiêu chí với các kiến thức như: Ứng dụng học máy trong phân tích dữ liệu cảm biến</t>
  </si>
  <si>
    <t>Đáp ứng tốt cho tiêu chí với các kiến thức như: Các vấn đề pipeline: xung đột dữ liệu, xung đột rẽ nhánh, và xung đột tài nguyên (M)</t>
  </si>
  <si>
    <t>Môn tự chọn 1 (chọn 1 trong 12 môn bên dưới)</t>
  </si>
  <si>
    <t>Đáp ứng tốt cho tiêu chí với các kiến thức: Kiến trúc máy tính gồm các khối chức năng như RAM, CPU, khối vào ra v.v. (M)</t>
  </si>
  <si>
    <t>Đáp ứng tốt cho tiêu chí với các kiến thức như: Kiến trúc SIMD và MIMD (M)</t>
  </si>
  <si>
    <t>Lựa chọn bắt buộc</t>
  </si>
  <si>
    <t>Đáp ứng tốt cho tiêu chí với các kiến thức như: Nắm bắt các công nghệ mới đóng góp cho việc phát triển khoa học, công nghệ, đổi mới sáng tạo và chuyển đổi số</t>
  </si>
  <si>
    <t>Đáp ứng tốt cho tiêu chí với các kiến thức như: Chính sách thay thế dòng và hiệu năng bộ nhớ Cache (M)</t>
  </si>
  <si>
    <t>Đáp ứng tốt cho tiêu chí với các kiến thức như: Tìm hiểu công nghệ mới, đổi mới sáng tạo v.v. đóng góp vào phát triển một số ngành, lĩnh vực công nghiệp công nghệ số</t>
  </si>
  <si>
    <t>Đáp ứng tốt cho tiêu chí với các kiến thức như: Lập trình hệ thống (system programming) và hướng hệ thống (system-oriented programming) liên quan trực tiếp phần cứng v.v. (M)</t>
  </si>
  <si>
    <t>Đáp ứng tốt cho tiêu chí với các kiến thức như: Công nghệ mới, đổi mới sáng tạo</t>
  </si>
  <si>
    <t>Đáp ứng tốt cho tiêu chí với các kiến thức: Các phương pháp trong kiến trúc máy tính áp dụng trong điện toán v.v. (M)</t>
  </si>
  <si>
    <t>Môn tự chọn 2 (chọn 1 trong 12 môn bên dưới)</t>
  </si>
  <si>
    <t>Môn tự chọn 3 (chọn 1 trong 12 môn bên dưới)</t>
  </si>
  <si>
    <t>Kỳ 8</t>
  </si>
  <si>
    <t>Đáp ứng tốt cho tiêu chí với các kiến thức như: Định nghĩa, biểu diễn, thao tác, tính toán trên đồ thị v.v. (M)</t>
  </si>
  <si>
    <t>Đáp ứng tốt cho tiêu chí với các kiến thức như: Các thuật toán tìm kiếm trên đồ thị (M)</t>
  </si>
  <si>
    <t>Đáp ứng tốt cho tiêu chí với các kiến thức như: Đồ thị Euler và Đồ thị Hamilton (M)</t>
  </si>
  <si>
    <t>Đáp ứng tốt cho tiêu chí với các kiến thức như: Tìm hiểu vai trò của lý thuyết đồ thị (M)</t>
  </si>
  <si>
    <t>Đáp ứng tốt cho tiêu chí với các kiến thức như: Cây và cây khung của đồ thị (M)</t>
  </si>
  <si>
    <t>Đáp ứng tốt cho tiêu chí với các kiến thức như: Mô hình hóa các quan hệ thành dạng cấu trúc đồ thị, biểu diễn đồ thị theo các dạng khác nhau v.v. (M)</t>
  </si>
  <si>
    <t>Đáp ứng tốt cho tiêu chí với các kiến thức như: Các kỹ thuật, phương pháp, thuật toán xử lý ảnh đóng góp cho việc phát triển khoa học, công nghệ, đổi mới sáng tạo và chuyển đổi số</t>
  </si>
  <si>
    <t>Đáp ứng tốt cho tiêu chí với các kiến thức như: Giới thiệu tổng quan xử lý ảnh; Biến đổi cường độ và lọc không gian; Xử lý ảnh màu; Xử lý ảnh hình thái học; Phân đoạn ảnh; Trích xuất đặc trưng; Phân loại ảnh, Ứng dụng XLA v.v. đóng góp vào nghiên cứu, phát triển trí tuệ nhân tạo và phát triển một số ngành, lĩnh vực công nghiệp công nghệ số</t>
  </si>
  <si>
    <t>INT1447</t>
  </si>
  <si>
    <t>Đáp ứng tốt cho tiêu chí với các kiến thức như: Giới thiệu tổng quan xử lý ảnh; Biến đổi cường độ và lọc không gian; Xử lý ảnh màu; Xử lý ảnh hình thái học; Phân đoạn ảnh; Trích xuất đặc trưng; Phân loại ảnh, Ứng dụng XLA v.v.</t>
  </si>
  <si>
    <t>Đáp ứng tốt cho tiêu chí với các kiến thức: Các phương pháp của lý thuyết đồ thị áp dụng trong điện toán v.v. (M)</t>
  </si>
  <si>
    <t>Phát triển phần mềm hướng Agent</t>
  </si>
  <si>
    <t>Môn tự chọn 2  (chọn 1 trong 12 môn bên dưới)</t>
  </si>
  <si>
    <t>Đáp ứng tốt cho tiêu chí với các kiến thức như: Các tiến trình xử lý và tổ chức dự án; Lập kế hoạch dự án; Phân rã công việc và Ước lượng; Quản lý cấu hình; Quản lý tài nguyên con người đóng góp cho việc phát triển khoa học, công nghệ, đổi mới sáng tạo và chuyển đổi số</t>
  </si>
  <si>
    <t>Đáp ứng tốt cho tiêu chí với các kiến thức như: Cài đặt các thuật toán hệ đa agent</t>
  </si>
  <si>
    <t>Đáp ứng tốt cho tiêu chí với các kiến thức như: Thuật toán và giải thuật (M)</t>
  </si>
  <si>
    <t>Đáp ứng tốt cho tiêu chí với các kiến thức như: Các tiến trình xử lý và tổ chức dự án; Lập kế hoạch dự án; Phân rã công việc và Ước lượng; Quản lý cấu hình; Quản lý tài nguyên con người v.v. đóng góp vào phát triển một số ngành, lĩnh vực công nghiệp công nghệ số</t>
  </si>
  <si>
    <t>Đáp ứng tốt cho tiêu chí với các kiến thức như: Xác định các vấn đề kỹ thuật và phương pháp giải quyết với các phần mềm hướng agent</t>
  </si>
  <si>
    <t>Đáp ứng tốt cho tiêu chí với các kiến thức như: Các mô hình thuật toán (M)</t>
  </si>
  <si>
    <t>Đáp ứng tốt cho tiêu chí với các kiến thức như: Xác định nhu cầu và giải pháp công nghệ với các phần mềm hướng agent</t>
  </si>
  <si>
    <t>Đáp ứng tốt cho tiêu chí với các kiến thức như: Mô hình giải thuật Quy hoạch động (M)</t>
  </si>
  <si>
    <t>Đáp ứng tốt cho tiêu chí với các kiến thức như: Các tiến trình xử lý và tổ chức dự án; Lập kế hoạch dự án; Phân rã công việc và Ước lượng; Quản lý cấu hình; Quản lý tài nguyên con người</t>
  </si>
  <si>
    <t>Đáp ứng tốt cho tiêu chí với các kiến thức như: Mô hình hóa dữ liệu theo các cấu trúc kèm theo các thao tác cụ thể với dữ liệu (M)</t>
  </si>
  <si>
    <t>Đáp ứng tốt cho tiêu chí với các kiến thức như: Sắp xếp và tìm kiếm (M)</t>
  </si>
  <si>
    <t>INT1460</t>
  </si>
  <si>
    <t>Tương tác người máy</t>
  </si>
  <si>
    <t>Đáp ứng tốt cho tiêu chí với các kiến thức: Các cấu trúc dữ liệu và giải thuật áp dụng trong điện toán v.v. (M)</t>
  </si>
  <si>
    <t>Đáp ứng tốt cho tiêu chí với các kiến thức như: Có khái niệm cơ bản về nhân trắc học - sự phù hợp của cơ thể con người trong tương tác người - máy</t>
  </si>
  <si>
    <t>Đáp ứng tốt cho tiêu chí với các kiến thức như: Xác định các vấn đề kỹ thuật và phương pháp giải quyết trong tương tác người-máy</t>
  </si>
  <si>
    <t>Đáp ứng tốt cho tiêu chí với các kiến thức như: Các kiểu HTTT, Phân tích yêu cầu, Các công nghệ cho phát triển các kiểu hệ thống phần mềm; Phân tích động; Lựa chọn công nghệ, Mô hình hóa HTTT đóng góp cho việc phát triển khoa học, công nghệ, đổi mới sáng tạo và chuyển đổi số</t>
  </si>
  <si>
    <t>Đáp ứng tốt cho tiêu chí với các kiến thức như: Xác định nhu cầu và giải pháp công nghệ trong tương tác người-máy</t>
  </si>
  <si>
    <t>Đáp ứng tốt cho tiêu chí với các kiến thức như: Một số cấu trúc đại số cơ bản (M)</t>
  </si>
  <si>
    <t>Đáp ứng tốt cho tiêu chí với các kiến thức như: Giải mã theo thuật toán chia dịch vòng (M)</t>
  </si>
  <si>
    <t>Đáp ứng tốt cho tiêu chí với các kiến thức như: Đặt bài toán và các khái niệm cơ bản (M)</t>
  </si>
  <si>
    <t>Đáp ứng tốt cho tiêu chí với các kiến thức như: Các kiểu HTTT, Phân tích yêu cầu, Các công nghệ cho phát triển các kiểu hệ thống phần mềm; Phân tích động; Lựa chọn công nghệ, Mô hình hóa HTTT v.v.  đóng góp vào phát triển một số ngành, lĩnh vực công nghiệp công nghệ số</t>
  </si>
  <si>
    <t>INT14101</t>
  </si>
  <si>
    <t>Đáp ứng tốt cho tiêu chí với các kiến thức như: Các kiểu HTTT, Phân tích yêu cầu, Các công nghệ cho phát triển các kiểu hệ thống phần mềm; Phân tích động; Lựa chọn công nghệ, Mô hình hóa HTTT</t>
  </si>
  <si>
    <t>Cấu trúc dữ liệu và giải thuật nâng cao trên Java</t>
  </si>
  <si>
    <t>Đáp ứng tốt cho tiêu chí với các kiến thức như: Tìm kiếm trên các cấu trúc dữ liệu nâng cao, xây dựng công cụ tìm kiếm nâng cao với Java...</t>
  </si>
  <si>
    <t>Đáp ứng tốt cho tiêu chí với các kiến thức: Các phương pháp của lý thuyết thông tin áp dụng trong điện toán v.v. (M)</t>
  </si>
  <si>
    <t>Đáp ứng tốt cho tiêu chí với các kiến thức như: Lập trình Java</t>
  </si>
  <si>
    <t>Môn tự chọn 3  (chọn 1 trong 12 môn bên dưới)</t>
  </si>
  <si>
    <t>Đáp ứng tốt cho tiêu chí với các kiến thức như: Xác định các vấn đề kỹ thuật và phương pháp giải quyết sử dụng các cấu trúc dữ liệu và giải thuật nâng cao trên Java</t>
  </si>
  <si>
    <t>Đáp ứng tốt cho tiêu chí với các kiến thức như: Xác định nhu cầu và giải pháp công nghệ sử dụng các cấu trúc dữ liệu và giải thuật nâng cao trên Java</t>
  </si>
  <si>
    <t>INT14152</t>
  </si>
  <si>
    <t>Xây dựng phần mềm an toàn</t>
  </si>
  <si>
    <t>Đáp ứng tốt cho tiêu chí với các kiến thức như: Tổ chức dữ liệu vào-ra của hệ thống để đảm bảo an toàn v.v.</t>
  </si>
  <si>
    <t>Đáp ứng tốt cho tiêu chí với các kiến thức như: Các vấn đề về bảo mật, các nguy cơ mất an toàn, xây dựng phần mềm an toàn</t>
  </si>
  <si>
    <t>Đáp ứng tốt cho tiêu chí với các kiến thức như: Hiểu được các vấn đề về bảo mật, các nguy cơ mất an toàn</t>
  </si>
  <si>
    <t>Đáp ứng tốt cho tiêu chí với các kiến thức như: Xác định các vấn đề kỹ thuật và phương pháp giải quyết trong xây dựng phần mềm an toàn</t>
  </si>
  <si>
    <t>Đáp ứng tốt cho tiêu chí với các kiến thức như: Phân tích ra quyết định, Hệ thống thông minh, học máy, thuật toán trò chơi, áp dụng trí tuệ nhân tạo v.v. đóng góp cho việc phát triển khoa học, công nghệ, đổi mới sáng tạo và chuyển đổi số</t>
  </si>
  <si>
    <t>Đáp ứng tốt cho tiêu chí với các kiến thức như: Xác định nhu cầu và giải pháp công nghệ trong xây dựng phần mềm an toàn</t>
  </si>
  <si>
    <t>Đáp ứng tốt cho tiêu chí với các kiến thức như: Phân tích ra quyết định, Hệ thống thông minh, học máy, thuật toán trò chơi, áp dụng trí tuệ nhân tạo v.v. đóng góp vào phát triển một số ngành, lĩnh vực công nghiệp công nghệ số</t>
  </si>
  <si>
    <t>INT1433</t>
  </si>
  <si>
    <t>Đáp ứng tốt cho tiêu chí với các kiến thức như: Phân tích ra quyết định, Hệ thống thông minh, học máy, thuật toán trò chơi, áp dụng trí tuệ nhân tạo v.v.</t>
  </si>
  <si>
    <t>Lập trình mạng</t>
  </si>
  <si>
    <t>Đáp ứng tốt cho tiêu chí với các kiến thức như: Xây dựng và bảo vệ chính quyền trong các dai đoạn cách mạng, các tình huống lịch sử (L)</t>
  </si>
  <si>
    <t>Đáp ứng tốt cho tiêu chí với các kiến thức như: Tìm kiếm, lọc dữ liệu trên mạng...</t>
  </si>
  <si>
    <t>Đáp ứng tốt cho tiêu chí với các kiến thức như: IoT, học máy, xử lý-truyền nhận dữ liệu, cảm biến v.v. đóng góp cho việc phát triển khoa học, công nghệ, đổi mới sáng tạo và chuyển đổi số</t>
  </si>
  <si>
    <t>Đáp ứng tốt cho tiêu chí với các kiến thức như: Tương tác số, truyền thông, các giao thức truyền thông khác nhau v.v.</t>
  </si>
  <si>
    <t>Đáp ứng tốt cho tiêu chí với các kiến thức như: IoT, học máy, xử lý-truyền nhận dữ liệu, cảm biến v.v. đóng góp vào phát triển một số ngành, lĩnh vực công nghiệp công nghệ số</t>
  </si>
  <si>
    <t>Đáp ứng tốt cho tiêu chí với các kiến thức như: IoT, học máy, xử lý-truyền nhận dữ liệu, cảm biến v.v. đóng góp vào nội dung internet vạn vật</t>
  </si>
  <si>
    <t>Đáp ứng tốt cho tiêu chí với các kiến thức như: Lập trình mạng</t>
  </si>
  <si>
    <t>Đáp ứng tốt cho tiêu chí với các kiến thức như: IoT, học máy, xử lý-truyền nhận dữ liệu, cảm biến v.v.</t>
  </si>
  <si>
    <t>Đáp ứng tốt cho tiêu chí với các kiến thức như: Xác định các vấn đề kỹ thuật và phương pháp giải quyết trong lập trình mạng</t>
  </si>
  <si>
    <t>Đáp ứng tốt cho tiêu chí với các kiến thức như: Xác định nhu cầu và giải pháp công nghệ trong lập trình mạng</t>
  </si>
  <si>
    <t>INT1421</t>
  </si>
  <si>
    <t>Đáp ứng tốt cho tiêu chí với các kiến thức như: Tạo và sử dụng một lớp (M)</t>
  </si>
  <si>
    <t>Hệ trợ giúp quyết định</t>
  </si>
  <si>
    <t>Đáp ứng tốt cho tiêu chí với các kiến thức như: Định nghĩa một hàm, các thuật toán với kiểu dữ liệu cảu Python v.v. (M)</t>
  </si>
  <si>
    <t>Đáp ứng tốt cho tiêu chí với các kiến thức như: Các bài toán và giải pháp liên quan lập trình Python (M)</t>
  </si>
  <si>
    <t>Đáp ứng tốt cho tiêu chí với các kiến thức như: Truyền một số lượng đối số tùy ý (M)</t>
  </si>
  <si>
    <t>Đáp ứng tốt cho tiêu chí với các kiến thức như: Làm việc với các lớp và thực thể v.v. (M)</t>
  </si>
  <si>
    <t>Đáp ứng tốt cho tiêu chí với các kiến thức như: Thiết kế input, output, giao diện phù hợp (M)</t>
  </si>
  <si>
    <t>Đáp ứng tốt cho tiêu chí với các kiến thức như: Tài khoản người dùng (M)</t>
  </si>
  <si>
    <t>Đáp ứng tốt cho tiêu chí với các kiến thức như: Xác định các vấn đề kỹ thuật và phương pháp giải quyết với các hệ trợ giúp ra quyết định</t>
  </si>
  <si>
    <t>Đáp ứng tốt cho tiêu chí với các kiến thức như: Xác định nhu cầu và giải pháp công nghệ với các hệ trợ giúp ra quyết định</t>
  </si>
  <si>
    <t>Đáp ứng tốt cho tiêu chí với các kiến thức như: Phát triển hệ thống, kiểm thử phần mềm sử dụng Python (M)</t>
  </si>
  <si>
    <t>Đáp ứng tốt cho tiêu chí với các kiến thức như: Thông qua các chương trình Python được giới thiệu (M)</t>
  </si>
  <si>
    <t>INT1404</t>
  </si>
  <si>
    <t>Các hệ thống dựa trên tri thức</t>
  </si>
  <si>
    <t>Đáp ứng tốt cho tiêu chí với các kiến thức như: Xây dựng hệ thống trong bối cảnh thực tế (M)</t>
  </si>
  <si>
    <t>Đáp ứng tốt cho tiêu chí với các kiến thức như: Các thuật toán tìm kiếm v.v. trong các hệ dựa trên tri thức</t>
  </si>
  <si>
    <t>Đáp ứng tốt cho tiêu chí với các kiến thức như: Đánh giá thông tin không chắc chắn, chuẩn đoán v.v. trong các hệ dựa trên tri thức</t>
  </si>
  <si>
    <t>Đáp ứng tốt cho tiêu chí với các kiến thức: Các phương pháp lập trình Python áp dụng trong điện toán v.v. (M)</t>
  </si>
  <si>
    <t>Đáp ứng tốt cho tiêu chí với các kiến thức như: Xác định các vấn đề kỹ thuật và phương pháp giải quyết với các hệ thống dựa trên tri thức</t>
  </si>
  <si>
    <t>Đáp ứng tốt cho tiêu chí với các kiến thức như: Xác định nhu cầu và giải pháp công nghệ với các hệ thống dựa trên tri thức</t>
  </si>
  <si>
    <t>INT1418</t>
  </si>
  <si>
    <t>Hệ cơ sở dữ liệu đa phương tiện</t>
  </si>
  <si>
    <t>Đáp ứng tốt cho tiêu chí với các kiến thức như: Hệ thống truy vấn thông tin văn bản, Các kỹ thuật chỉ số hóa và truy vấn dữ liệu trên CSDL đa phương tiện</t>
  </si>
  <si>
    <t>Đáp ứng tốt cho tiêu chí với các kiến thức như: Ngôn ngữ thao tác dữ liệu đa phương tiện.</t>
  </si>
  <si>
    <t>Đáp ứng tốt cho tiêu chí với các kiến thức như: Quản lý tiến trình, Quản lý bộ nhớ (M)</t>
  </si>
  <si>
    <t>Đáp ứng tốt cho tiêu chí với các kiến thức như: Xác định các vấn đề kỹ thuật và phương pháp giải quyết với các hệ cơ sở dữ liệu đa phương tiện</t>
  </si>
  <si>
    <t>Đáp ứng tốt cho tiêu chí với các kiến thức như: Xác định nhu cầu và giải pháp công nghệ với các hệ cơ sở dữ liệu đa phương tiện</t>
  </si>
  <si>
    <t>Đáp ứng tốt cho tiêu chí với các kiến thức như: Quản lý tiến trình (Tình trạng bế tắc và đói), Quản lý bộ nhớ (Tình trạng trì trệ) (M)</t>
  </si>
  <si>
    <t>Đáp ứng tốt cho tiêu chí với các kiến thức như: Mô hình trừu tượng hóa hệ điều hành theo các lớp, trừu tượng hóa phần cứng thành các cấu trúc dạng file, ảo hóa bộ nhớ theo địa chỉ ảo v.v. (M)</t>
  </si>
  <si>
    <t>INT14181</t>
  </si>
  <si>
    <t>Đáp ứng tốt cho tiêu chí với các kiến thức như: Giới thiệu hệ điều hành, Hệ thống File, Quản lý bộ nhớ (M)</t>
  </si>
  <si>
    <t>Quản trị nghiệp vụ thông minh</t>
  </si>
  <si>
    <t>Đáp ứng tốt cho tiêu chí với các kiến thức như: Phương pháp luận phát triển phần mềm hướng agent, Tương tác trong hệ đa agent, Ứng dụng, Hệ đa agent thông minh v.v. đóng góp cho việc phát triển khoa học, công nghệ, đổi mới sáng tạo và chuyển đổi số</t>
  </si>
  <si>
    <t>Đáp ứng tốt cho tiêu chí với các kiến thức như: Kiến thức về các tiến trình song song, kiến thức về hệ thống v.v. (M)</t>
  </si>
  <si>
    <t>Đáp ứng tốt cho tiêu chí với các kiến thức như: Đánh giá, làm sạch dữ liệu, thông tin kinh doanh v.v.</t>
  </si>
  <si>
    <t>Đáp ứng tốt cho tiêu chí với các kiến thức như: Phương pháp luận phát triển phần mềm hướng agent, Tương tác trong hệ đa agent, Ứng dụng, Hệ đa agent thông minh v.v. đóng góp vào phát triển một số ngành, lĩnh vực công nghiệp công nghệ số</t>
  </si>
  <si>
    <t>Đáp ứng tốt cho tiêu chí với các kiến thức như: Kiến thức hệ điều hành giúp đánh giá các hệ điều hành v.v. (M)</t>
  </si>
  <si>
    <t>Đáp ứng tốt cho tiêu chí với các kiến thức như: Phương pháp luận phát triển phần mềm hướng agent, Tương tác trong hệ đa agent, Ứng dụng, Hệ đa agent thông minh v.v.</t>
  </si>
  <si>
    <t>Đáp ứng tốt cho tiêu chí với các kiến thức như: Các kiến thức hệ điều hành giúp phân tích, đánh giá ngữ cảnh vận hành của các hệ thống CNTT (M)</t>
  </si>
  <si>
    <t>Đáp ứng tốt cho tiêu chí với các kiến thức như: Kiến thức về quyền riêng tư và bảo mật dữ liệu trong BI</t>
  </si>
  <si>
    <t>Đáp ứng tốt cho tiêu chí với các kiến thức: Các phương pháp của hệ điều hành áp dụng trong điện toán v.v. (M)</t>
  </si>
  <si>
    <t>Đáp ứng tốt cho tiêu chí với các kiến thức như: Xác định các vấn đề kỹ thuật và phương pháp giải quyết trong quản trị doanh nghiệp thông minh</t>
  </si>
  <si>
    <t>Đáp ứng tốt cho tiêu chí với các kiến thức như: Xác định nhu cầu và giải pháp công nghệ trong quản trị doanh nghiệp thông minh</t>
  </si>
  <si>
    <t>INT1445</t>
  </si>
  <si>
    <t>Phát triển hệ thống thông tin quản lý</t>
  </si>
  <si>
    <t>Đáp ứng tốt cho tiêu chí với các kiến thức như: Khái niệm tương tác người máy, Mô hình thiết kế hệ thống lấy người dùng làm trung tâm (UCSD), Mô hình người dùng đóng góp cho việc phát triển khoa học, công nghệ, đổi mới sáng tạo và chuyển đổi số</t>
  </si>
  <si>
    <t>Đáp ứng tốt cho tiêu chí với các kiến thức như: Khái niệm tương tác người máy, Mô hình thiết kế hệ thống lấy người dùng làm trung tâm (UCSD), Mô hình người dùng v.v. đóng góp vào phát triển một số ngành, lĩnh vực công nghiệp công nghệ số</t>
  </si>
  <si>
    <t>Đáp ứng tốt cho tiêu chí với các kiến thức như: Nguyên tắc định tuyến (M)</t>
  </si>
  <si>
    <t>Đáp ứng tốt cho tiêu chí với các kiến thức như: Các giao thức định tuyến (M)</t>
  </si>
  <si>
    <t>Đáp ứng tốt cho tiêu chí với các kiến thức như: Khái niệm tương tác người máy, Mô hình thiết kế hệ thống lấy người dùng làm trung tâm (UCSD), Mô hình người dùng</t>
  </si>
  <si>
    <t>Đáp ứng tốt cho tiêu chí với các kiến thức như: Lập trình các hệ thống thông tin quản lý</t>
  </si>
  <si>
    <t>Đáp ứng tốt cho tiêu chí với các kiến thức như: Các bài toán và giải pháp liên quan mạng máy tính (M)</t>
  </si>
  <si>
    <t>Đáp ứng tốt cho tiêu chí với các kiến thức như:  Các nguyên lý truyền tin cậy (M)</t>
  </si>
  <si>
    <t>Đáp ứng tốt cho tiêu chí với các kiến thức như: Kiến thức về các hệ thống thông tin quản lý giúp nhận biết những công nghệ số giúp tăng cường thịnh vượng xã hội và sự hòa hợp trong xã hội</t>
  </si>
  <si>
    <t>Đáp ứng tốt cho tiêu chí với các kiến thức như: Xác định các vấn đề kỹ thuật và phương pháp giải quyết với các hệ thống thông tin quản lý</t>
  </si>
  <si>
    <t>Đáp ứng tốt cho tiêu chí với các kiến thức như:  Các thiết bị: Hub, Bridge, Switch, Router (M)</t>
  </si>
  <si>
    <t>Đáp ứng tốt cho tiêu chí với các kiến thức như: Xác định nhu cầu và giải pháp công nghệ với các hệ thống thông tin quản lý</t>
  </si>
  <si>
    <t>Đáp ứng tốt cho tiêu chí với các kiến thức như: Các mô hình logic (M)</t>
  </si>
  <si>
    <t>Đáp ứng tốt cho tiêu chí với các kiến thức như: Các giao thức ICMP, DHCP, ARP, NAT (M)</t>
  </si>
  <si>
    <t>INT14150</t>
  </si>
  <si>
    <t>Nhập môn khoa học dữ liệu</t>
  </si>
  <si>
    <t>Đáp ứng tốt cho tiêu chí với các kiến thức như: Thuật toán và một số vấn đề liên quan; Sắp xếp và tìm kiếm; Đồ thị đóng góp cho việc phát triển khoa học, công nghệ, đổi mới sáng tạo và chuyển đổi số</t>
  </si>
  <si>
    <t>Đáp ứng tốt cho tiêu chí với các kiến thức như: Thu thập dữ liệu, truy vấn dữ liệu...</t>
  </si>
  <si>
    <t>Đáp ứng tốt cho tiêu chí với các kiến thức như: Kiến thức về các công nghệ không dây, kết nối-điều khiển máy tính và các thiết bị v.v. (M)</t>
  </si>
  <si>
    <t>Đáp ứng tốt cho tiêu chí với các kiến thức như: Kiểm định giả thuyết</t>
  </si>
  <si>
    <t>Đáp ứng tốt cho tiêu chí với các kiến thức như: Thuật toán và một số vấn đề liên quan; Sắp xếp và tìm kiếm; Đồ thị v.v. đóng góp vào phát triển một số ngành, lĩnh vực công nghiệp công nghệ số</t>
  </si>
  <si>
    <t>Đáp ứng tốt cho tiêu chí với các kiến thức như: Kiến thức mạng máy tính giúp đánh giá hệ thống mạng (M)</t>
  </si>
  <si>
    <t>Đáp ứng tốt cho tiêu chí với các kiến thức như: Các kiến thức mạng máy tính giúp phân tích, đánh giá ngữ cảnh vận hành của các hệ thống CNTT (M)</t>
  </si>
  <si>
    <t>Đáp ứng tốt cho tiêu chí với các kiến thức như: Thuật toán và một số vấn đề liên quan; Sắp xếp và tìm kiếm; Đồ thị</t>
  </si>
  <si>
    <t>Đáp ứng tốt cho tiêu chí với các kiến thức: Các phương pháp của mạng máy tính áp dụng trong điện toán v.v. (M)</t>
  </si>
  <si>
    <t>Đáp ứng tốt cho tiêu chí với các kiến thức như: Cài đặt các thuật toán xử lý dữ liệu</t>
  </si>
  <si>
    <t>Đáp ứng tốt cho tiêu chí với các kiến thức như: Xác định các vấn đề kỹ thuật và phương pháp giải quyết của khoa học dữ liệu</t>
  </si>
  <si>
    <t>Đáp ứng tốt cho tiêu chí với các kiến thức như: Xác định nhu cầu và giải pháp công nghệ của khoa học dữ liệu</t>
  </si>
  <si>
    <t>Đáp ứng tốt cho tiêu chí với các kiến thức như: Học máy trong khoa học dữ liệu</t>
  </si>
  <si>
    <t>Đáp ứng tốt cho tiêu chí với các kiến thức như: Phát triển phần mềm an toàn, bảo mật phần mềm, Quy trình phát triển phần mềm an toàn (SSD), SDLC đóng góp cho việc phát triển khoa học, công nghệ, đổi mới sáng tạo và chuyển đổi số</t>
  </si>
  <si>
    <t>Đáp ứng tốt cho tiêu chí với các kiến thức như: Phát triển phần mềm an toàn, bảo mật phần mềm, Quy trình phát triển phần mềm an toàn (SSD), SDLC v.v. đóng góp vào phát triển một số ngành, lĩnh vực công nghiệp công nghệ số</t>
  </si>
  <si>
    <t>Đáp ứng tốt cho tiêu chí với các kiến thức như: Phát triển phần mềm an toàn, bảo mật phần mềm, Quy trình phát triển phần mềm an toàn (SSD), SDLC</t>
  </si>
  <si>
    <t>Đáp ứng tốt cho tiêu chí với các kiến thức như: Kế thừa và Đa hình (M)</t>
  </si>
  <si>
    <t>Đáp ứng tốt cho tiêu chí với các kiến thức như: Các bài toán và giải pháp liên quan lập trình hướng đối tượng (M)</t>
  </si>
  <si>
    <t>Đáp ứng tốt cho tiêu chí với các kiến thức như: Xử lý mảng và Xâu ký tự (M)</t>
  </si>
  <si>
    <t>Đáp ứng tốt cho tiêu chí với các kiến thức như:  Các khái niệm lớp, đối tượng, đa hình v.v. (M)</t>
  </si>
  <si>
    <t>INT14178</t>
  </si>
  <si>
    <t>Phân tích yêu cầu phần mềm</t>
  </si>
  <si>
    <t>Đáp ứng tốt cho tiêu chí với các kiến thức như: Những vấn đề cơ bản về lập trình mạng; Lập trình mạng với Socket; Lập trình phân tán với RMI; Lập trình ứng dụng Web và J2EE đóng góp cho việc phát triển khoa học, công nghệ, đổi mới sáng tạo và chuyển đổi số</t>
  </si>
  <si>
    <t>Đáp ứng tốt cho tiêu chí với các kiến thức như: Phát triển hệ thống, kiểm thử các phần mềm sử dụng ngôn ngữ lập trình Java (M)</t>
  </si>
  <si>
    <t>Đáp ứng tốt cho tiêu chí với các kiến thức như: Những vấn đề cơ bản về lập trình mạng; Lập trình mạng với Socket; Lập trình phân tán với RMI; Lập trình ứng dụng Web và J2EE v.v. đóng góp vào phát triển một số ngành, lĩnh vực công nghiệp công nghệ số</t>
  </si>
  <si>
    <t>Đáp ứng tốt cho tiêu chí với các kiến thức như: Thông qua các chương trình Java được giới thiệu (M)</t>
  </si>
  <si>
    <t>Đáp ứng tốt cho tiêu chí với các kiến thức như: Những vấn đề cơ bản về lập trình mạng; Lập trình mạng với Socket; Lập trình phân tán với RMI; Lập trình ứng dụng Web và J2EE v.v. đóng góp vào nội dung internet vạn vật và điện toán đám mây</t>
  </si>
  <si>
    <t>Đáp ứng tốt cho tiêu chí với các kiến thức như: Những vấn đề cơ bản về lập trình mạng; Lập trình mạng với Socket; Lập trình phân tán với RMI; Lập trình ứng dụng Web và J2EE</t>
  </si>
  <si>
    <t>Đáp ứng tốt cho tiêu chí với các kiến thức như: Xác định các vấn đề kỹ thuật và phương pháp giải quyết trong phân tích yêu cầu phần mềm</t>
  </si>
  <si>
    <t>Đáp ứng tốt cho tiêu chí với các kiến thức như: Xác định nhu cầu và giải pháp công nghệ trong phân tích yêu cầu phần mềm</t>
  </si>
  <si>
    <t>Đáp ứng tốt cho tiêu chí với các kiến thức: Các phương pháp lập trình hướng đối tượng áp dụng trong điện toán v.v. (M)</t>
  </si>
  <si>
    <t>INT1461</t>
  </si>
  <si>
    <t>Xây dựng các hệ thống nhúng</t>
  </si>
  <si>
    <t>Đáp ứng tốt cho tiêu chí với các kiến thức như: Khái niệm hệ thống DSS, Đặc điểm của hệ thống DSS, Các yếu tố thành công và thất bại của DSS, Các công cụ phần mềm của hệ DSS, GDSS, APS v.v.  đóng góp cho việc phát triển khoa học, công nghệ, đổi mới sáng tạo và chuyển đổi số</t>
  </si>
  <si>
    <t>Đáp ứng tốt cho tiêu chí với các kiến thức như: Lập trình nhúng</t>
  </si>
  <si>
    <t>Đáp ứng tốt cho tiêu chí với các kiến thức như: Khái niệm hệ thống DSS, Đặc điểm của hệ thống DSS, Các yếu tố thành công và thất bại của DSS, Các công cụ phần mềm của hệ DSS, GDSS, APS v.v. đóng góp vào phát triển một số ngành, lĩnh vực công nghiệp công nghệ số</t>
  </si>
  <si>
    <t>Đáp ứng tốt cho tiêu chí với các kiến thức như: Xác định các vấn đề kỹ thuật và phương pháp giải quyết với các hệ thống nhúng</t>
  </si>
  <si>
    <t>Đáp ứng tốt cho tiêu chí với các kiến thức như: Xác định nhu cầu và giải pháp công nghệ với các hệ thống nhúng</t>
  </si>
  <si>
    <t>Đáp ứng tốt cho tiêu chí với các kiến thức như: Khái niệm hệ thống DSS, Đặc điểm của hệ thống DSS, Các yếu tố thành công và thất bại của DSS, Các công cụ phần mềm của hệ DSS, GDSS, APS v.v.</t>
  </si>
  <si>
    <t>Đáp ứng tốt cho tiêu chí với các kiến thức như: Các khái niệm, tính toán kiểm tra các dạng chuẩn - norm (M)</t>
  </si>
  <si>
    <t>Đáp ứng tốt cho tiêu chí với các kiến thức như: Các phương pháp, thuật toán truy vấn dữ liệu v.v. (M)</t>
  </si>
  <si>
    <t>Đáp ứng tốt cho tiêu chí với các kiến thức như: Các bài toán liên quan CSDL và giải pháp (M)</t>
  </si>
  <si>
    <t>Đáp ứng tốt cho tiêu chí với các kiến thức như: Chuẩn hóa thiết kế CSDL (M)</t>
  </si>
  <si>
    <t>Đáp ứng tốt cho tiêu chí với các kiến thức như: Mô hình dữ liệu (M)</t>
  </si>
  <si>
    <t>Đáp ứng tốt cho tiêu chí với các kiến thức như: Mô hình thực thể liên kết (M)</t>
  </si>
  <si>
    <t>Đáp ứng tốt cho tiêu chí với các kiến thức như: Ứng dụng thực tiễn, Bài toán Chẩn đoán, Kho tri thức, Lập trình logic, Tìm kiếm, Lập kế hoạch, Lập luận, Các luật v.v.  đóng góp cho việc phát triển khoa học, công nghệ, đổi mới sáng tạo và chuyển đổi số</t>
  </si>
  <si>
    <t>Đáp ứng tốt cho tiêu chí với các kiến thức như: Ứng dụng thực tiễn, Bài toán Chẩn đoán, Kho tri thức, Lập trình logic, Tìm kiếm, Lập kế hoạch, Lập luận, Các luật v.v. đóng góp vào phát triển một số ngành, lĩnh vực công nghiệp công nghệ số</t>
  </si>
  <si>
    <t>Đáp ứng tốt cho tiêu chí với các kiến thức như: Ứng dụng thực tiễn, Bài toán Chẩn đoán, Kho tri thức, Lập trình logic, Tìm kiếm, Lập kế hoạch, Lập luận, Các luật v.v.</t>
  </si>
  <si>
    <t>INT1427</t>
  </si>
  <si>
    <t>Đáp ứng tốt cho tiêu chí với các kiến thức như: Thiết kế cơ sở dữ liệu (M)</t>
  </si>
  <si>
    <t>Kiến trúc và thiết kế phần mềm</t>
  </si>
  <si>
    <t>Đáp ứng tốt cho tiêu chí với các kiến thức như: Kiến thức cơ sở dữ liệu giúp đánh giá các hệ CSDL (M)</t>
  </si>
  <si>
    <t>Đáp ứng tốt cho tiêu chí với các kiến thức như: Tổ chức dữ liệu, hệ thống thư mục v.v. của phần mềm</t>
  </si>
  <si>
    <t>Đáp ứng tốt cho tiêu chí với các kiến thức: Các phương pháp của CSDL áp dụng trong điện toán v.v. (M)</t>
  </si>
  <si>
    <t>Đáp ứng tốt cho tiêu chí với các kiến thức như: Xác định các vấn đề kỹ thuật và phương pháp giải quyết với kiến trúc và thiết kế phần mềm</t>
  </si>
  <si>
    <t>Đáp ứng tốt cho tiêu chí với các kiến thức như: Xác định nhu cầu và giải pháp công nghệ với kiến trúc và thiết kế phần mềm</t>
  </si>
  <si>
    <t>Đáp ứng tốt cho tiêu chí với các kiến thức như: Năng lực giao tiếp (L)</t>
  </si>
  <si>
    <t>Đáp ứng tốt cho tiêu chí với các kiến thức như: Xây dựng ứng dụng web theo mô hình MVC (H)</t>
  </si>
  <si>
    <t>Đáp ứng tốt cho tiêu chí với các kiến thức như: Các ứng dụng web và các nền tảng công nghệ, giải pháp hỗ trợ (H)</t>
  </si>
  <si>
    <t>Đáp ứng tốt cho tiêu chí với các kiến thức như: Ngoại lệ (H)</t>
  </si>
  <si>
    <t>Đáp ứng tốt cho tiêu chí với các kiến thức như: Các bước tạo kết nối cơ sở dữ liệu (H)</t>
  </si>
  <si>
    <t>Đáp ứng tốt cho tiêu chí với các kiến thức như: Mô hình ứng dụng 3 tầng MVC (H)</t>
  </si>
  <si>
    <t>Đáp ứng tốt cho tiêu chí với các kiến thức như: Thiết kế input, output, giao diện phù hợp (H)</t>
  </si>
  <si>
    <t>Đáp ứng tốt cho tiêu chí với các kiến thức như:  Triển khai ứng dụng với các nền tảng web đảm bảo hiệu suất, duy trì, mở rộng v.v. (H)</t>
  </si>
  <si>
    <t>Đáp ứng tốt cho tiêu chí với các kiến thức như: Phát triển hệ thống, kiểm thử các phần mềm web (H)</t>
  </si>
  <si>
    <t>Đáp ứng tốt cho tiêu chí với các kiến thức như: Thông qua các chương trình mẫu được giới thiệu (H)</t>
  </si>
  <si>
    <t>Đáp ứng tốt cho tiêu chí với các kiến thức như: Thông qua việc triển khai các hệ thống được xây dựng (H)</t>
  </si>
  <si>
    <t>Đáp ứng tốt cho tiêu chí với các kiến thức như: Xây dựng hệ thống trong bối cảnh thực tế (H)</t>
  </si>
  <si>
    <t>Đáp ứng tốt cho tiêu chí với các kiến thức như: Giới thiệu về JDBC, CSDL web v.v. (H)</t>
  </si>
  <si>
    <t>Đáp ứng tốt cho tiêu chí với các kiến thức: Các phương pháp lập trình web áp dụng trong điện toán v.v. (H)</t>
  </si>
  <si>
    <t>Đáp ứng tốt cho tiêu chí với các kiến thức như: Các giải thuật mã hóa khóa đối xứng (M)</t>
  </si>
  <si>
    <t>Đáp ứng tốt cho tiêu chí với các kiến thức như: Chữ ký số (M)</t>
  </si>
  <si>
    <t>Đáp ứng tốt cho tiêu chí với các kiến thức như: Các loại tấn công, giải pháp an toàn và bảo mật (M)</t>
  </si>
  <si>
    <t>Đáp ứng tốt cho tiêu chí với các kiến thức như: Các lớp bảo vệ trong mô hình Phòng vệ theo chiều sâu (M)</t>
  </si>
  <si>
    <t>Đáp ứng tốt cho tiêu chí với các kiến thức như: Các yêu cầu phi chức năng an toàn, bảo mật là nội dung cốt lõi của môn học (M)</t>
  </si>
  <si>
    <t>Đáp ứng tốt cho tiêu chí với các kiến thức như:  Các phương pháp, cơ chế đảm bảo an toàn HTTT v.v. (M)</t>
  </si>
  <si>
    <t>Đáp ứng tốt cho tiêu chí với các kiến thức như: Công cụ rà quét lỗ hổng, điểm yếu hệ thống (M)</t>
  </si>
  <si>
    <t>Đáp ứng tốt cho tiêu chí với các kiến thức như: Các kiến thức an toàn và bảo mật HTTT giúp nắm được, phân tích, đánh giá các nguy cơ từ bên ngoài, từ môi trường vận hành v.v. (M)</t>
  </si>
  <si>
    <t>Đáp ứng tốt cho tiêu chí với các kiến thức: Các phương pháp an toàn và bảo mật HTTT áp dụng trong điện toán v.v. (M)</t>
  </si>
  <si>
    <t>Đáp ứng tốt cho tiêu chí với các kiến thức như:  Trang bị các kiến thức về an toàn, an ninh và tính tin cậy của phần mềm (M)</t>
  </si>
  <si>
    <t>Đáp ứng tốt cho tiêu chí với các kiến thức như: Tổng quan về CSDL đa phương tiện, Quản trị, Kiến trúc, CSDL đa chiều, Ngôn ngữ Truy vấn v.v. đóng góp cho việc phát triển khoa học, công nghệ, đổi mới sáng tạo và chuyển đổi số</t>
  </si>
  <si>
    <t>Đáp ứng tốt cho tiêu chí với các kiến thức như: Kiến thức về hệ CSDL đa phương tiện đóng góp cho yêu cầu kiến thức về dữ liệu</t>
  </si>
  <si>
    <t>INT1405</t>
  </si>
  <si>
    <t>Đáp ứng tốt cho tiêu chí với các kiến thức như: Tổng quan về CSDL đa phương tiện, Quản trị, Kiến trúc, CSDL đa chiều, Ngôn ngữ Truy vấn v.v. đóng góp vào phát triển một số ngành, lĩnh vực công nghiệp công nghệ số</t>
  </si>
  <si>
    <t>Các hệ thống phân tán</t>
  </si>
  <si>
    <t>Đáp ứng tốt cho tiêu chí với các kiến thức như: Phạm vi công nghệ phần mềm, Các vấn đề thường gặp (M)</t>
  </si>
  <si>
    <t>Đáp ứng tốt cho tiêu chí với các kiến thức như: Tổng quan về CSDL đa phương tiện, Quản trị, Kiến trúc, CSDL đa chiều, Ngôn ngữ Truy vấn v.v.</t>
  </si>
  <si>
    <t>Đáp ứng tốt cho tiêu chí với các kiến thức như: Lấy yêu cầu,  Xây dựng mô hình nghiệp vụ (M)</t>
  </si>
  <si>
    <t>Đáp ứng tốt cho tiêu chí với các kiến thức như: Tìm kiếm truy vấn thông tin trên các hệ phân tán...</t>
  </si>
  <si>
    <t>Đáp ứng tốt cho tiêu chí với các kiến thức như: Các yêu cầu phi chức năng là nội dung cốt lõi của công nghệ phần mềm (M)</t>
  </si>
  <si>
    <t>Đáp ứng tốt cho tiêu chí với các kiến thức như: Quản lý dữ liệu trong các hệ thống phân tán</t>
  </si>
  <si>
    <t>Đáp ứng tốt cho tiêu chí với các kiến thức như: Nắm được các kiểu tương tác, truyền thông phân tán...</t>
  </si>
  <si>
    <t>Đáp ứng tốt cho tiêu chí với các kiến thức: Các phương pháp của công nghệ phần mềm áp dụng trong điện toán v.v. (M)</t>
  </si>
  <si>
    <t>Đáp ứng tốt cho tiêu chí với các kiến thức như: Hệ thống thông tin kinh doanh, phân tích dữ liệu, hỗ trợ quyết định kinh doanh, công cụ BI v.v. đóng góp cho việc phát triển khoa học, công nghệ, đổi mới sáng tạo và chuyển đổi số</t>
  </si>
  <si>
    <t>Đáp ứng tốt cho tiêu chí với các kiến thức như: Lập trình phân tán</t>
  </si>
  <si>
    <t>Đáp ứng tốt cho tiêu chí với các kiến thức như: Bảo mật ứng dung, dữ liệu phân tán, khả năng phục hồi, chịu lỗi và xử lý lỗi v.v.</t>
  </si>
  <si>
    <t>Đáp ứng tốt cho tiêu chí với các kiến thức như: Hệ thống thông tin kinh doanh, phân tích dữ liệu, hỗ trợ quyết định kinh doanh, công cụ BI v.v. đóng góp vào năng lực cạnh tranh số và chỉ số phát triển Chính phủ điện tử</t>
  </si>
  <si>
    <t>Đáp ứng tốt cho tiêu chí với các kiến thức như: Hệ thống thông tin kinh doanh, phân tích dữ liệu, hỗ trợ quyết định kinh doanh, công cụ BI v.v.</t>
  </si>
  <si>
    <t>Đáp ứng tốt cho tiêu chí với các kiến thức như: Xác định các vấn đề kỹ thuật và phương pháp giải quyết với các hệ thống phân tán</t>
  </si>
  <si>
    <t>Đáp ứng tốt cho tiêu chí với các kiến thức như: Xác định nhu cầu và giải pháp công nghệ với các hệ thống phân tán</t>
  </si>
  <si>
    <t>Đáp ứng tốt cho tiêu chí với các kiến thức như: Vòng đời phát triển hệ thống, Hệ thống thông minh kinh doanh (BIS), Lập kế hoạch nguồn lực doanh nghiệp (ERP), Dữ liệu và hệ quản trị cơ sở dữ liệu, Hệ thống thông tin quản lý (MIS), Điện toán đám mây, Hệ thống hỗ trợ quyết định (DSS), Hệ thống hỗ trợ điều hành (ESS), Tích hợp ứng dụng doanh nghiệp (EAI), Hệ thống quản lý tri thức (KMS), Hệ thống quản lý nội dung (CMS), Quản lý quan hệ khách hàng (CRM), Quản lý chuỗi cung ứng (SCM) đóng góp cho việc phát triển khoa học, công nghệ, đổi mới sáng tạo và chuyển đổi số</t>
  </si>
  <si>
    <t>Đáp ứng tốt cho tiêu chí với các kiến thức như: Vòng đời phát triển hệ thống, Hệ thống thông minh kinh doanh (BIS), Lập kế hoạch nguồn lực doanh nghiệp (ERP), Dữ liệu và hệ quản trị cơ sở dữ liệu, Hệ thống thông tin quản lý (MIS), Điện toán đám mây, Hệ thống hỗ trợ quyết định (DSS), Hệ thống hỗ trợ điều hành (ESS), Tích hợp ứng dụng doanh nghiệp (EAI), Hệ thống quản lý tri thức (KMS), Hệ thống quản lý nội dung (CMS), Quản lý quan hệ khách hàng (CRM), Quản lý chuỗi cung ứng (SCM) v.v. đóng góp vào phát triển một số ngành, lĩnh vực công nghiệp công nghệ số</t>
  </si>
  <si>
    <t>Đáp ứng tốt cho tiêu chí với các kiến thức như: Vòng đời phát triển hệ thống, Hệ thống thông minh kinh doanh (BIS), Lập kế hoạch nguồn lực doanh nghiệp (ERP), Dữ liệu và hệ quản trị cơ sở dữ liệu, Hệ thống thông tin quản lý (MIS), Điện toán đám mây, Hệ thống hỗ trợ quyết định (DSS), Hệ thống hỗ trợ điều hành (ESS), Tích hợp ứng dụng doanh nghiệp (EAI), Hệ thống quản lý tri thức (KMS), Hệ thống quản lý nội dung (CMS), Quản lý quan hệ khách hàng (CRM), Quản lý chuỗi cung ứng (SCM)</t>
  </si>
  <si>
    <t>Đáp ứng tốt cho tiêu chí với các kiến thức như: Học máy, Hệ khuyến nghị, Lọc dựa trên nội dung, Lọc cộng tác, Thu thập dữ liệu, SQL, Giảm chiều và biến đổi dữ liệu, Học có giám sát, NoSQL, Học kết hợp, Các hệ khuyến nghị lai, Tối ưu truy vấn, Co giãn và chuẩn hóa dữ liệu đóng góp cho việc phát triển khoa học, công nghệ, đổi mới sáng tạo và chuyển đổi số</t>
  </si>
  <si>
    <t>Đáp ứng tốt cho tiêu chí với các kiến thức như: Kiến thức về khoa học dữ liệu đóng góp cho yêu cầu kiến thức về dữ liệu</t>
  </si>
  <si>
    <t>INT1416</t>
  </si>
  <si>
    <t>Đáp ứng tốt cho tiêu chí với các kiến thức như: Học máy, Hệ khuyến nghị, Lọc dựa trên nội dung, Lọc cộng tác, Thu thập dữ liệu, SQL, Giảm chiều và biến đổi dữ liệu, Học có giám sát, NoSQL, Học kết hợp, Các hệ khuyến nghị lai, Tối ưu truy vấn, Co giãn và chuẩn hóa dữ liệu v.v. đóng góp vào phát triển một số ngành, lĩnh vực công nghiệp công nghệ số</t>
  </si>
  <si>
    <t>Đảm bảo chất lượng phần mềm</t>
  </si>
  <si>
    <t>Đáp ứng tốt cho tiêu chí với các kiến thức như:  Biểu diễn tri thức và suy diễn với lôgic mệnh đề, Biểu diễn tri thức và suy diễn với lôgic vị từ  (M)</t>
  </si>
  <si>
    <t>Đáp ứng tốt cho tiêu chí với các kiến thức như: Học máy, Hệ khuyến nghị, Lọc dựa trên nội dung, Lọc cộng tác, Thu thập dữ liệu, SQL, Giảm chiều và biến đổi dữ liệu, Học có giám sát, NoSQL, Học kết hợp, Các hệ khuyến nghị lai, Tối ưu truy vấn, Co giãn và chuẩn hóa dữ liệu</t>
  </si>
  <si>
    <t>Đáp ứng tốt cho tiêu chí với các kiến thức như:  Giải quyết vấn đề bằng tìm kiếm, Giải quyết vấn đề và khoa học trí tuệ nhân tạo, Tìm kiếm không có thông tin, Tìm kiếm có thông tin: tìm tham lam, A*, Tìm kiếm cục bộ (M)</t>
  </si>
  <si>
    <t>Đáp ứng tốt cho tiêu chí với các kiến thức như: Các kiến thức về xác suất thống kê, đại số tuyến tính, giải tích, phương pháp tính v.v. (M)</t>
  </si>
  <si>
    <t>Đáp ứng tốt cho tiêu chí với các kiến thức như:  Học máy, Khái niệm học máy, biểu diễn cho bài toán học máy, Các ứng dụng: phân loại văn bản, nhận dạng mặt người, phân tích dữ liệu (M)</t>
  </si>
  <si>
    <t>Đáp ứng tốt cho tiêu chí với các kiến thức như:  Lập luận xấp xỉ và suy diễn xác suất, Vấn đề thông tin không chắc chắn khi suy diễn và giải quyết vấn đề, Các phương pháp suy diễn trên mạng Bayes (M)</t>
  </si>
  <si>
    <t>Đáp ứng tốt cho tiêu chí với các kiến thức như:  Biểu diễn tri thức và suy diễn, Sự cần thiết sử dụng tri thức trong giải quyết vấn đề, Khái niệm học máy, biểu diễn cho bài toán học máy (M)</t>
  </si>
  <si>
    <t>Đáp ứng tốt cho tiêu chí với các kiến thức như: Các công cụ kiểm thử an toàn và kiểm thử an toàn phần mềm</t>
  </si>
  <si>
    <t>Đáp ứng tốt cho tiêu chí với các kiến thức như: Biểu diễn tri thức và suy diễn, Biểu diễn tri thức và suy diễn với lôgic mệnh đề, Biểu diễn tri thức và suy diễn với lôgic vị từ (M)</t>
  </si>
  <si>
    <t>Đáp ứng tốt cho tiêu chí với các kiến thức như: Xác định các vấn đề kỹ thuật và phương pháp giải quyết để đảm bảo chất lượng phần mềm</t>
  </si>
  <si>
    <t>Đáp ứng tốt cho tiêu chí với các kiến thức như: Xác định nhu cầu và giải pháp công nghệ để đảm bảo chất lượng phần mềm</t>
  </si>
  <si>
    <t>INT1422</t>
  </si>
  <si>
    <t>Kho dữ liệu và khai phá dữ liệu</t>
  </si>
  <si>
    <t>Đáp ứng tốt cho tiêu chí với các kiến thức: Các phương pháp của trí tuệ nhân tạo áp dụng trong điện toán v.v. (M)</t>
  </si>
  <si>
    <t>Đáp ứng tốt cho tiêu chí với các kiến thức như: Các kỹ thuật khai phá - tìm kiếm thông tin...</t>
  </si>
  <si>
    <t>Đáp ứng tốt cho tiêu chí với các kiến thức như: Các bài toán và phương pháp cơ bản trong khai phá dữ liệu như phân cụm, cây quyết định v.v.</t>
  </si>
  <si>
    <t>Đáp ứng tốt cho tiêu chí với các kiến thức như: Các công nghệ và kỹ thuật tích hợp CSDL, Công nghệ kho dữ liệu và phân tích trực tuyến</t>
  </si>
  <si>
    <t>Đáp ứng tốt cho tiêu chí với các kiến thức như: Phân tích yêu cầu, kỹ thuật quản lý yêu cầu, đặc tả yêu cầu, phương pháp thu thập và phân tích yêu cầu đóng góp cho việc phát triển khoa học, công nghệ, đổi mới sáng tạo và chuyển đổi số</t>
  </si>
  <si>
    <t>Đáp ứng tốt cho tiêu chí với các kiến thức như: Xác định được các bài toán phương pháp giải quyết với kho dữ liệu, khai phá dữ liệu</t>
  </si>
  <si>
    <t>Đáp ứng tốt cho tiêu chí với các kiến thức như: Phân tích yêu cầu, kỹ thuật quản lý yêu cầu, đặc tả yêu cầu, phương pháp thu thập và phân tích yêu cầu v.v. đóng góp vào phát triển một số ngành, lĩnh vực công nghiệp công nghệ số</t>
  </si>
  <si>
    <t>Đáp ứng tốt cho tiêu chí với các kiến thức như: Phân tích yêu cầu, kỹ thuật quản lý yêu cầu, đặc tả yêu cầu, phương pháp thu thập và phân tích yêu cầu</t>
  </si>
  <si>
    <t>Đáp ứng tốt cho tiêu chí với các kiến thức như: Giới thiệu chung, Các thành phần phần cứng của hệ thống nhúng, Các thành phần phần mềm của hệ thống nhúng, Thiết kế và cài đặt các hệ thống nhúng đóng góp cho việc phát triển khoa học, công nghệ, đổi mới sáng tạo và chuyển đổi số</t>
  </si>
  <si>
    <t>Đáp ứng tốt cho tiêu chí với các kiến thức như: Giới thiệu chung, Các thành phần phần cứng của hệ thống nhúng, Các thành phần phần mềm của hệ thống nhúng, Thiết kế và cài đặt các hệ thống nhúng v.v. đóng góp vào phát triển một số ngành, lĩnh vực công nghiệp công nghệ số</t>
  </si>
  <si>
    <t>Đáp ứng tốt cho tiêu chí với các kiến thức như: Các phép toán đại số quan hệ (H)</t>
  </si>
  <si>
    <t>Đáp ứng tốt cho tiêu chí với các kiến thức như: Giới thiệu chung, Các thành phần phần cứng của hệ thống nhúng, Các thành phần phần mềm của hệ thống nhúng, Thiết kế và cài đặt các hệ thống nhúng</t>
  </si>
  <si>
    <t>Đáp ứng tốt cho tiêu chí với các kiến thức như:  Điều khiển đồng thời phân tán), Tối ưu hóa truy vấn phân tán, Các thuật toán tối ưu hóa truy vấn phân tán) (H)</t>
  </si>
  <si>
    <t>Đáp ứng tốt cho tiêu chí với các kiến thức như: Một số vấn đề căn bản khi nghiên cứu cơ sở dữ liệu phân tán, Các vấn đề trong thiết kế phân tán (H)</t>
  </si>
  <si>
    <t>Đáp ứng tốt cho tiêu chí với các kiến thức như:  Kiểm soát dữ liệu ngữ nghĩa (H)</t>
  </si>
  <si>
    <t>Đáp ứng tốt cho tiêu chí với các kiến thức như:  Khái niệm phân mảnh và các kiểu phân mảnh, Phân rã truy vấn (H)</t>
  </si>
  <si>
    <t>Đáp ứng tốt cho tiêu chí với các kiến thức như: Kiến trúc hệ quản trị cơ sở dữ liệu phân tán (H)</t>
  </si>
  <si>
    <t>Đáp ứng tốt cho tiêu chí với các kiến thức như:  Độ tin cậy của hệ quản trị cơ sở dữ liệu phân tán, Tối ưu hóa truy vấn phân tán (H)</t>
  </si>
  <si>
    <t>INT1449</t>
  </si>
  <si>
    <t>Đáp ứng tốt cho tiêu chí với các kiến thức như: Điều khiển đồng thời phân tán (H)</t>
  </si>
  <si>
    <t>Phát triển ứng dụng cho thiết bị di động</t>
  </si>
  <si>
    <t>Đáp ứng tốt cho tiêu chí với các kiến thức như: Xử lý dữ liệu phân tán, Khái niệm Hệ cơ sở dữ liệu phân tán, Các đặc điểm của cơ sở dữ liệu phân tán, Thiết kế các hệ cơ sở dữ liệu phân tán, Tổng quan về xử lý truy vấn, Quản lý giao dịch (H)</t>
  </si>
  <si>
    <t>Đáp ứng tốt cho tiêu chí với các kiến thức như: Kiến thức về CSDL phân tán giúp đánh giá các hệ CSDL phân tán (H)</t>
  </si>
  <si>
    <t>Đáp ứng tốt cho tiêu chí với các kiến thức như: Phát triển các công cụ, chức năng truy xuất, tìm kiếm thông tin trên thiết bị di động...</t>
  </si>
  <si>
    <t>Đáp ứng tốt cho tiêu chí với các kiến thức như: Quản lý dữ liệu trong ứng dụng di động</t>
  </si>
  <si>
    <t>Đáp ứng tốt cho tiêu chí với các kiến thức: Các phương pháp của CSDL phân tán áp dụng trong điện toán v.v. (H)</t>
  </si>
  <si>
    <t>Đáp ứng tốt cho tiêu chí với các kiến thức như: Lập trình ứng dụng di động</t>
  </si>
  <si>
    <t>Đáp ứng tốt cho tiêu chí với các kiến thức như: Xác định được các bài toán và cách giải quyết với các thiết bị di động, hiểu lỗi và debug lỗi với các ứng dụng di động</t>
  </si>
  <si>
    <t>Đáp ứng tốt cho tiêu chí với các kiến thức như: Các công nghệ cho phát triển phần mềm hướng thành phần, Kiến trúc EJB, Phân loại mẫu thiết kế, Biểu diễn UML thiết kế của phần mềm đóng góp cho việc phát triển khoa học, công nghệ, đổi mới sáng tạo và chuyển đổi số</t>
  </si>
  <si>
    <t>Đáp ứng tốt cho tiêu chí với các kiến thức như: Các công nghệ cho phát triển phần mềm hướng thành phần, Kiến trúc EJB, Phân loại mẫu thiết kế, Biểu diễn UML thiết kế của phần mềm v.v. đóng góp vào phát triển một số ngành, lĩnh vực công nghiệp công nghệ số</t>
  </si>
  <si>
    <t>Đáp ứng tốt cho tiêu chí với các kiến thức như: Các công nghệ cho phát triển phần mềm hướng thành phần, Kiến trúc EJB, Phân loại mẫu thiết kế, Biểu diễn UML thiết kế của phần mềm</t>
  </si>
  <si>
    <t>Phát triển hệ thống thương mại điện tử</t>
  </si>
  <si>
    <t>Đáp ứng tốt cho tiêu chí với các kiến thức như: Xây dựng chức năng tìm kiếm CSDL trong các hệ TMĐT...</t>
  </si>
  <si>
    <t>Đáp ứng tốt cho tiêu chí với các kiến thức như: Thiết kế cơ sở dữ liệu</t>
  </si>
  <si>
    <t>Đáp ứng tốt cho tiêu chí với các kiến thức như: Tìm kiếm được cơ hội thu hút công dân sử dụng các hệ thống thương mại điện tử...</t>
  </si>
  <si>
    <t>Đáp ứng tốt cho tiêu chí với các kiến thức như: Nhận diện vấn đề, áp dụng giải pháp (M)</t>
  </si>
  <si>
    <t>Đáp ứng tốt cho tiêu chí với các kiến thức như: Đánh giá mặt hàng, thiết kế giao diện, UI-UX, xây dựng nội dung cho hệ thương mại điện tử...</t>
  </si>
  <si>
    <t>Đáp ứng tốt cho tiêu chí với các kiến thức như: Xử lý yêu cầu không rõ ràng (M)</t>
  </si>
  <si>
    <t>Đáp ứng tốt cho tiêu chí với các kiến thức như: Phân rã vấn đề phức tạp (M)</t>
  </si>
  <si>
    <t>Đáp ứng tốt cho tiêu chí với các kiến thức như: Áp dụng kiến trúc phần mềm (M)</t>
  </si>
  <si>
    <t>Đáp ứng tốt cho tiêu chí với các kiến thức như: Lập trình, xây dựng chức năng của hệ thương mại điện tử</t>
  </si>
  <si>
    <t>Đáp ứng tốt cho tiêu chí với các kiến thức như: Thiết kế giao diện người dùng (M)</t>
  </si>
  <si>
    <t>Đáp ứng tốt cho tiêu chí với các kiến thức như: Triển khai yêu cầu phi chức năng (M)</t>
  </si>
  <si>
    <t>Đáp ứng tốt cho tiêu chí với các kiến thức như: Nắm được vai trò của các hệ thương mại điện tử</t>
  </si>
  <si>
    <t>Đáp ứng tốt cho tiêu chí với các kiến thức như: Công nghệ phát triển hệ thống phân tán, Kiến trúc hệ thống phân tán, Nhất quán và nhân bản, Bảo mật, Chịu lỗi v.v. đóng góp cho việc phát triển khoa học, công nghệ, đổi mới sáng tạo và chuyển đổi số</t>
  </si>
  <si>
    <t>Đáp ứng tốt cho tiêu chí với các kiến thức như: Kiến thức về các hệ thống phân tán đóng góp cho yêu cầu kiến thức về hạ tầng</t>
  </si>
  <si>
    <t>Đáp ứng tốt cho tiêu chí với các kiến thức như: Xác định các vấn đề kỹ thuật và phương pháp giải quyết với các hệ thống thương mại điện tử</t>
  </si>
  <si>
    <t>Đáp ứng tốt cho tiêu chí với các kiến thức như: Xác định nhu cầu và giải pháp công nghệ với các hệ thống thương mại điện tử</t>
  </si>
  <si>
    <t>Đáp ứng tốt cho tiêu chí với các kiến thức như: Công nghệ phát triển hệ thống phân tán, Kiến trúc hệ thống phân tán, Nhất quán và nhân bản, Bảo mật, Chịu lỗi v.v. đóng góp vào phát triển một số ngành, lĩnh vực công nghiệp công nghệ số</t>
  </si>
  <si>
    <t>Đáp ứng tốt cho tiêu chí với các kiến thức như: Công nghệ phát triển hệ thống phân tán, Kiến trúc hệ thống phân tán, Nhất quán và nhân bản, Bảo mật, Chịu lỗi v.v. đóng góp vào nội dung internet vạn vật, điện toán đám mây</t>
  </si>
  <si>
    <t>Đáp ứng tốt cho tiêu chí với các kiến thức như: Công nghệ phát triển hệ thống phân tán, Kiến trúc hệ thống phân tán, Nhất quán và nhân bản, Bảo mật, Chịu lỗi v.v.</t>
  </si>
  <si>
    <t>Phương pháp luận NCKH</t>
  </si>
  <si>
    <t>Đáp ứng tốt cho tiêu chí với các kiến thức như: Kỹ năng tìm kiếm thông tin phục vụ NCKH...</t>
  </si>
  <si>
    <t>Đáp ứng tốt cho tiêu chí với các kiến thức như: Kỹ năng cơ bản phân tích thông tin phục vụ NCKH...</t>
  </si>
  <si>
    <t>INT</t>
  </si>
  <si>
    <t>Thực tập tốt nghiệp</t>
  </si>
  <si>
    <t>Kỳ 9</t>
  </si>
  <si>
    <t>Tốt nghiệp</t>
  </si>
  <si>
    <t>Đáp ứng tốt cho tiêu chí với các kiến thức như: Thực hành tìm kiếm thông tin phục vụ thực tập...</t>
  </si>
  <si>
    <t>Đáp ứng tốt cho tiêu chí với các kiến thức như: Thực hành phân tích thông tin cho thực tập tốt nghiệp...</t>
  </si>
  <si>
    <t>Đáp ứng tốt cho tiêu chí với các kiến thức như: Thực hành quản lý dữ liệu của thực tập tốt nghiệp</t>
  </si>
  <si>
    <t>Đáp ứng tốt cho tiêu chí với các kiến thức như: Áp dụng công cụ SQA trong dự án, Phạm vi của các tiêu chuẩn quản lý chất lượng, Công cụ kiểm thử bảo mật đóng góp cho việc phát triển khoa học, công nghệ, đổi mới sáng tạo và chuyển đổi số</t>
  </si>
  <si>
    <t>Đáp ứng tốt cho tiêu chí với các kiến thức như: Thực hành tương tác dùng các công nghệ số trong quá trình thực tập</t>
  </si>
  <si>
    <t>Đáp ứng tốt cho tiêu chí với các kiến thức như: Thực hành chia sẻ dữ liệu, thông tin v.v. trong quá trình thực tập</t>
  </si>
  <si>
    <t>Đáp ứng tốt cho tiêu chí với các kiến thức như: Thực hành sử dụng công nghệ số trong quá trình đăng ký thực tập tốt nghiệp v.v.</t>
  </si>
  <si>
    <t>Đáp ứng tốt cho tiêu chí với các kiến thức như: các phép toán hình thái, đại số tập hợp v.v. (H)</t>
  </si>
  <si>
    <t>Đáp ứng tốt cho tiêu chí với các kiến thức như: Áp dụng công cụ SQA trong dự án, Phạm vi của các tiêu chuẩn quản lý chất lượng, Công cụ kiểm thử bảo mật v.v. đóng góp vào phát triển một số ngành, lĩnh vực công nghiệp công nghệ số</t>
  </si>
  <si>
    <t>Đáp ứng tốt cho tiêu chí với các kiến thức như: Thực hành hợp tác qua công nghệ số thực hiện thực tập tốt nghiệp như các hệ thống quản lý code Git v.v.</t>
  </si>
  <si>
    <t>Đáp ứng tốt cho tiêu chí với các kiến thức như: Các thuật toán trong xử lý ảnh (H)</t>
  </si>
  <si>
    <t>Đáp ứng tốt cho tiêu chí với các kiến thức như: Phân đoạn vùng sử dụng phân cụm K-means (H)</t>
  </si>
  <si>
    <t>Đáp ứng tốt cho tiêu chí với các kiến thức như: Quản lý được danh tính số khi thực hành hợp tác qua công nghệ số thực hiện thực tập tốt nghiệp như các hệ thống quản lý code Git v.v.</t>
  </si>
  <si>
    <t>Đáp ứng tốt cho tiêu chí với các kiến thức như: Áp dụng công cụ SQA trong dự án, Phạm vi của các tiêu chuẩn quản lý chất lượng, Công cụ kiểm thử bảo mật</t>
  </si>
  <si>
    <t>Đáp ứng tốt cho tiêu chí với các kiến thức như: Những bước cơ bản trong xử lý ảnh số (H)</t>
  </si>
  <si>
    <t>Đáp ứng tốt cho tiêu chí với các kiến thức như: Viết báo cáo thực tập</t>
  </si>
  <si>
    <t>Đáp ứng tốt cho tiêu chí với các kiến thức như: Các nguyên lý xử lý, phát hiện biên tối ưu v.v. (H)</t>
  </si>
  <si>
    <t>Đáp ứng tốt cho tiêu chí với các kiến thức như: Thuật toán tách vùng và ghép vùng (H)</t>
  </si>
  <si>
    <t>Đáp ứng tốt cho tiêu chí với các kiến thức như:  Biểu diễn ảnh bằng hàm 2 chiều và các phép toán trên ảnh v.v. (H)</t>
  </si>
  <si>
    <t>Đáp ứng tốt cho tiêu chí với các kiến thức như: Lập trình, cài đặt hệ thống theo yêu cầu thực tập</t>
  </si>
  <si>
    <t>Đáp ứng tốt cho tiêu chí với các kiến thức như:  Đảm bảo tốc độ, hiệu suất của các thuật toán v.v. (H)</t>
  </si>
  <si>
    <t>Đáp ứng tốt cho tiêu chí với các kiến thức như: Thực hành xác định được vấn đề thực tế hữu ích cần thiết giải quyết, phát triển đối với doanh nghiệp</t>
  </si>
  <si>
    <t>Đáp ứng tốt cho tiêu chí với các kiến thức như: Thực hành nhận dạng và giải quyết vấn đề kỹ thuật trong quá trình thực tập tốt nghiệp</t>
  </si>
  <si>
    <t>Đáp ứng tốt cho tiêu chí với các kiến thức như: Thực hành nhận dạng nhu cầu và giải pháp công nghệ trong quá trình thực tập tốt nghiệp</t>
  </si>
  <si>
    <t>Đáp ứng tốt cho tiêu chí với các kiến thức: Các phương pháp của xử lý ảnh áp dụng trong điện toán v.v. (H)</t>
  </si>
  <si>
    <t>Đáp ứng tốt cho tiêu chí với các kiến thức như: Tổng quan, Tích hợp các lược đồ dữ liệu, Xây dựng kho dữ liệu phục vụ hỗ trợ quyết định, Chuyển đổi và tích hợp dữ liệu, Các phương pháp khai phá dữ liệu phức tạp</t>
  </si>
  <si>
    <t>Đáp ứng tốt cho tiêu chí với các kiến thức như: Kiến thức về kho dữ liệu và khai phá dữ liệu đóng góp cho yêu cầu kiến thức về dữ liệu, dữ liệu lớn</t>
  </si>
  <si>
    <t>Đáp ứng tốt cho tiêu chí với các kiến thức như: Tổng quan, Tích hợp các lược đồ dữ liệu, Xây dựng kho dữ liệu phục vụ hỗ trợ quyết định, Chuyển đổi và tích hợp dữ liệu, Các phương pháp khai phá dữ liệu phức tạp v.v. đóng góp vào phát triển một số ngành, lĩnh vực công nghiệp công nghệ số</t>
  </si>
  <si>
    <t>Đồ án tốt nghiệp</t>
  </si>
  <si>
    <t>Đáp ứng tốt cho tiêu chí với các kiến thức như: Tổng quan, Tích hợp các lược đồ dữ liệu, Xây dựng kho dữ liệu phục vụ hỗ trợ quyết định, Chuyển đổi và tích hợp dữ liệu, Các phương pháp khai phá dữ liệu phức tạp v.v. đóng góp vào nội dung dữ liệu lớn</t>
  </si>
  <si>
    <t>Đáp ứng tốt cho tiêu chí với các kiến thức như: Các kiến thức cơ bản về lập lịch, xây dựng quy trình dự án v.v. (M)</t>
  </si>
  <si>
    <t>Đáp ứng tốt cho tiêu chí với các kiến thức như: Những lỗi truyền thống thường gặp trong quản lý dự án (M)</t>
  </si>
  <si>
    <t>Đáp ứng tốt cho tiêu chí với các kiến thức như: Kiểm soát những thay đổi trong quá trình thực hiện dự án (M)</t>
  </si>
  <si>
    <t>Đáp ứng tốt cho tiêu chí với các kiến thức như: Thực hành tìm kiếm thông tin phục vụ đồ án tốt nghiệp...</t>
  </si>
  <si>
    <t>Đáp ứng tốt cho tiêu chí với các kiến thức như:  Cấu trúc phân rã công việc (M)</t>
  </si>
  <si>
    <t>Đáp ứng tốt cho tiêu chí với các kiến thức như: Thực hành phân tích thông tin cho đồ án...</t>
  </si>
  <si>
    <t>Đáp ứng tốt cho tiêu chí với các kiến thức như: Thực hành quản lý dữ liệu của đồ án</t>
  </si>
  <si>
    <t>Đáp ứng tốt cho tiêu chí với các kiến thức như: Thực hành tương tác dùng các công nghệ số trong quá trình thực hiện đồ án</t>
  </si>
  <si>
    <t>Đáp ứng tốt cho tiêu chí với các kiến thức như: Thực hành chia sẻ dữ liệu, thông tin v.v. trong quá trình thực hiện đồ án</t>
  </si>
  <si>
    <t>Đáp ứng tốt cho tiêu chí với các kiến thức như:  Phát triển nhóm làm việc cho dự án (M)</t>
  </si>
  <si>
    <t>Đáp ứng tốt cho tiêu chí với các kiến thức như: Thực hành sử dụng công nghệ số trong quá trình đăng ký đồ án v.v.</t>
  </si>
  <si>
    <t>Đáp ứng tốt cho tiêu chí với các kiến thức như: Công việc ước lượng trong quản lý dự án (M)</t>
  </si>
  <si>
    <t>Đáp ứng tốt cho tiêu chí với các kiến thức như: Thực hành hợp tác qua công nghệ số thực hiện đồ án tốt nghiệp như các hệ thống quản lý code Git v.v.</t>
  </si>
  <si>
    <t>Đáp ứng tốt cho tiêu chí với các kiến thức như: Quản lý được danh tính số khi thực hành hợp tác qua công nghệ số thực hiện đồ án tốt nghiệp như các hệ thống quản lý code Git v.v.</t>
  </si>
  <si>
    <t>Đáp ứng tốt cho tiêu chí với các kiến thức như: Phát triển nội dung số, thiết kế website v.v. theo nội dung đồ án</t>
  </si>
  <si>
    <t>Đáp ứng tốt cho tiêu chí với các kiến thức như: Lập trình, cài đặt hệ thống theo yêu cầu của đồ án</t>
  </si>
  <si>
    <t>Đáp ứng tốt cho tiêu chí với các kiến thức như: Thực hành xác định được vấn đề thực tế hữu ích cần thiết giải quyết, phát triển trong đồ án</t>
  </si>
  <si>
    <t>Đáp ứng tốt cho tiêu chí với các kiến thức như: Thực hành nhận dạng và giải quyết vấn đề kỹ thuật trong quá trình thực hiện đồ án</t>
  </si>
  <si>
    <t>Đáp ứng tốt cho tiêu chí với các kiến thức như: Thực hành nhận dạng nhu cầu và giải pháp công nghệ trong quá trình thực hiện đồ án</t>
  </si>
  <si>
    <t>Đáp ứng tốt cho tiêu chí với các kiến thức như: Đối tượng – Lớp và biểu diễn UML cho lớp (M)</t>
  </si>
  <si>
    <t>Đáp ứng tốt cho tiêu chí với các kiến thức như:  Quy trình, thủ tục, phương pháp phân tích yêu cầu (M)</t>
  </si>
  <si>
    <t>Đáp ứng tốt cho tiêu chí với các kiến thức như: Các phương pháp luận phát triển phần mềm (M)</t>
  </si>
  <si>
    <t>Đáp ứng tốt cho tiêu chí với các kiến thức như: Xuất phát của dự án phần mềm, xử lý những yêu cầu chưa cụ thể (M)</t>
  </si>
  <si>
    <t>Đáp ứng tốt cho tiêu chí với các kiến thức như: Phân rã phần mềm (M)</t>
  </si>
  <si>
    <t>Đáp ứng tốt cho tiêu chí với các kiến thức như: Thiết kế kiến trúc hệ thống (M)</t>
  </si>
  <si>
    <t>Đáp ứng tốt cho tiêu chí với các kiến thức như: Phác họa giao diện người dùng (M)</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</si>
  <si>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 đóng góp cho việc phát triển khoa học, công nghệ, đổi mới sáng tạo và chuyển đổi số</t>
  </si>
  <si>
    <t>Đáp ứng tốt cho tiêu chí với các kiến thức như: Thiết kế đồng thời - concurrent và an toàn (M)</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</si>
  <si>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 v.v. đóng góp vào phát triển một số ngành, lĩnh vực công nghiệp công nghệ số</t>
  </si>
  <si>
    <t>Đáp ứng tốt cho tiêu chí với các kiến thức như: Kiến thức về phân tích, thiết kế các HTTT giúp đánh giá các HTTT v.v. (M)</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</si>
  <si>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 v.v. đóng góp vào nội dung internet vạn vật, điện toán đám mây</t>
  </si>
  <si>
    <t>Đáp ứng tốt cho tiêu chí với các kiến thức như: Các kiến thức phân tích đánh giá HTTT giúp phân tích và đánh giá được ngữ cảnh hoạt động hiện tại của các HTTT (M)</t>
  </si>
  <si>
    <t>Đáp ứng tốt cho tiêu chí với các kiến thức như: Tổng quan về phát triển ứng dụng di động, Phát triển ứng dụng đa nền tảng-mạng, Giới thiệu Hệ sinh thái di động, Giới thiệu Hệ điều hành di động, Giới thiệu ngôn ngữ lập trình cho ứng dụng di động, Thiết lập môi trường lập trình ứng dụng di động (Android), Kiến thức cơ bản về ngôn ngữ lập trình ứng dụng di động</t>
  </si>
  <si>
    <t>Đáp ứng tốt cho tiêu chí với các kiến thức: Các phương pháp phân tích, thiết kế HTTT áp dụng trong điện toán v.v. (M)</t>
  </si>
  <si>
    <t>Đáp ứng tốt cho tiêu chí với các kiến thức như: Kiến thức và kỹ năng thu thập yêu cầu, phân tích yêu cầu phần mềm v.v. (M)</t>
  </si>
  <si>
    <t>Đáp ứng tốt cho tiêu chí với các kiến thức như: Tổng quan về hệ thống thương mại điện tử, Kinh doanh trực tuyến, Xây dựng chức năng quản lý thông tin khách hàng, Thiết kế chi tiết hệ thống thương mại điện tử, Phát triển hệ thống thương mại điện tử, Một số tính năng nâng cao v,v, đóng góp cho việc phát triển khoa học, công nghệ, đổi mới sáng tạo và chuyển đổi số</t>
  </si>
  <si>
    <t>Đáp ứng tốt cho tiêu chí với các kiến thức như: Tổng quan về hệ thống thương mại điện tử, Kinh doanh trực tuyến, Xây dựng chức năng quản lý thông tin khách hàng, Thiết kế chi tiết hệ thống thương mại điện tử, Phát triển hệ thống thương mại điện tử, Một số tính năng nâng cao v.v. đóng góp vào phát triển một số ngành, lĩnh vực công nghiệp công nghệ số</t>
  </si>
  <si>
    <t>Đáp ứng tốt cho tiêu chí với các kiến thức như: Tổng quan về hệ thống thương mại điện tử, Kinh doanh trực tuyến, Xây dựng chức năng quản lý thông tin khách hàng, Thiết kế chi tiết hệ thống thương mại điện tử, Phát triển hệ thống thương mại điện tử, Một số tính năng nâng cao v,v,</t>
  </si>
  <si>
    <t>Đáp ứng tốt cho tiêu chí với các kiến thức như: Khái niệm, tổ chức, yêu cầu, xây dựng đề cương, các phương pháp NCKH, viết báo cáo, bài báo khoa học v.v. đóng góp cho toàn bộ tiêu chí</t>
  </si>
  <si>
    <t>Đáp ứng tốt cho tiêu chí với các kiến thức như: Khái niệm, tổ chức, yêu cầu, xây dựng đề cương, các phương pháp NCKH, viết báo cáo, bài báo khoa học v.v. đóng góp vào tiềm lực, trình độ khoa học, công nghệ và đổi mới sáng tạo</t>
  </si>
  <si>
    <t>Đáp ứng tốt cho tiêu chí với các kiến thức như: Khái niệm, tổ chức, yêu cầu, xây dựng đề cương, các phương pháp NCKH, viết báo cáo, bài báo khoa học v.v.</t>
  </si>
  <si>
    <t>B</t>
  </si>
  <si>
    <t>Đáp ứng tốt cho tiêu chí với các kiến thức như: Phát triển kỹ năng chuyên môn, kỹ năng làm việc trong môi trường doanh nghiệp, các kiến thức thực tế, tính chuyên nghiệp v.v. đóng góp cho việc phát triển khoa học, công nghệ, đổi mới sáng tạo và chuyển đổi số</t>
  </si>
  <si>
    <t>Nhóm đáp ứng 1 phần tiêu chuẩn</t>
  </si>
  <si>
    <t>Đáp ứng tốt cho tiêu chí với các kiến thức như: Phát triển kỹ năng chuyên môn, kỹ năng làm việc trong môi trường doanh nghiệp, các kiến thức thực tế, tính chuyên nghiệp v.v. đóng góp vào phát triển một số ngành, lĩnh vực công nghiệp công nghệ số</t>
  </si>
  <si>
    <t>Đáp ứng tốt cho tiêu chí với các kiến thức như: Luyện tập sử dụng ký hiệu đồ thị, mô hình hóa và tính toán trên hệ thống thông minh (H)</t>
  </si>
  <si>
    <t>Đáp ứng tốt cho tiêu chí với các kiến thức như: Phát triển kỹ năng chuyên môn, kỹ năng làm việc trong môi trường doanh nghiệp, các kiến thức thực tế, tính chuyên nghiệp v.v.</t>
  </si>
  <si>
    <t>Đáp ứng tốt cho tiêu chí với các kiến thức như: Luyện tập xây dựng và đánh giá các thuật toán trong hệ thống (H)</t>
  </si>
  <si>
    <t>Đáp ứng tốt cho tiêu chí với các kiến thức như: Luyện tập xác định các bài toán thực tế trong hệ thống thông minh (H)</t>
  </si>
  <si>
    <t>Đáp ứng tốt cho tiêu chí với các kiến thức như: Luyện tập thiết kế các hệ thống thông minh, chia bài toán thành các bước nhỏ (H)</t>
  </si>
  <si>
    <t>Đáp ứng tốt cho tiêu chí với các kiến thức như: Luyện tập thiết kế kiến trúc hệ thống (H)</t>
  </si>
  <si>
    <t>Đáp ứng tốt cho tiêu chí với các kiến thức như: Luyện tập xây dựng cơ sở dữ liệu, tích hợp AI (H)</t>
  </si>
  <si>
    <t>Đáp ứng tốt cho tiêu chí với các kiến thức như: Phát triển hệ thống thông minh giúp kiểm thử, đánh giá các hệ thống thông minh (H)</t>
  </si>
  <si>
    <t>Đáp ứng tốt cho tiêu chí với các kiến thức: Các phương pháp phát triển hệ thống thông minh áp dụng trong điện toán v.v. (H)</t>
  </si>
  <si>
    <t>Đáp ứng tốt cho tiêu chí với các kiến thức như: Từ chủ đề, nội dung nghiên cứu của đồ án trong lĩnh vực CNTT đóng góp cho việc phát triển khoa học, công nghệ, đổi mới sáng tạo và chuyển đổi số</t>
  </si>
  <si>
    <t>Đáp ứng tốt cho tiêu chí với các kiến thức như: Từ chủ đề, nội dung nghiên cứu của đồ án v.v. đóng góp vào phát triển một số ngành, lĩnh vực công nghiệp công nghệ số</t>
  </si>
  <si>
    <t>Mức độ đáp ứng</t>
  </si>
  <si>
    <t>Đáp ứng tốt cho tiêu chí với các kiến thức như: Môn học trang bị kỹ năng xử lý dữ liệu IoT, trích xuất đặc trưng, thiết kế thuật toán học máy. (H)</t>
  </si>
  <si>
    <t>Đáp ứng tốt cho tiêu chí với các kiến thức như: Từ chủ đề, nội dung nghiên cứu của đồ án</t>
  </si>
  <si>
    <t>Đáp ứng tốt cho tiêu chí với các kiến thức như: Môn học hướng đến xây dựng ứng dụng thực tế trên nền tảng IoT. (H)</t>
  </si>
  <si>
    <t>Đáp ứng tốt cho tiêu chí với các kiến thức như: Xây dựng ứng dụng IoT cần phân tích hệ thống, chia nhỏ thành các mô-đun như cảm biến, xử lý dữ liệu, và ứng dụng. (H)</t>
  </si>
  <si>
    <t>Đáp ứng tốt cho tiêu chí với các kiến thức như: Luyện tập xây dựng ứng dụng IoT liên quan đến phân tích và lập trình hệ thống, chia nhỏ thành các mô-đun như cảm biến, xử lý dữ liệu, và ứng dụng đồng thời v.v. (H)</t>
  </si>
  <si>
    <t>Toàn bộ tiêu chí được đáp ứng</t>
  </si>
  <si>
    <t>Đáp ứng tốt cho tiêu chí với các kiến thức như: Môn học có nội dung về thu thập, xử lý và phân tích dữ liệu IoT, bao gồm học máy. (H)</t>
  </si>
  <si>
    <t>Đáp ứng tốt cho tiêu chí với các kiến thức: Các phương pháp, kỹ thuật IoT áp dụng trong điện toán v.v. (H)</t>
  </si>
  <si>
    <t>Tiêu chí được đáp ứng ở mức độ làm quen</t>
  </si>
  <si>
    <t>Toàn bộ tiêu chí được đáp ứng ở mức cơ bản</t>
  </si>
  <si>
    <t>Xem xét bổ sung các nội dung bảo vệ thiết bị, quyền riêng tư</t>
  </si>
  <si>
    <t>C</t>
  </si>
  <si>
    <t>Nhóm không đáp ứng tiêu chuẩn nào</t>
  </si>
  <si>
    <t>Không có môn học nào đáp ứng rõ ràng</t>
  </si>
  <si>
    <t>Đáp ứng tốt cho tiêu chí với các kiến thức như: Tổng hợp các bước phát triển phần mềm hướng agent (H)</t>
  </si>
  <si>
    <t>Đáp ứng tốt cho tiêu chí với các kiến thức như:  Một số phương pháp luận phát triển phần mềm hướng agent (H)</t>
  </si>
  <si>
    <t>Đáp ứng tốt cho tiêu chí với các kiến thức như:  Kiến trúc tổng quan bên trong của agent (H)</t>
  </si>
  <si>
    <t>Đáp ứng tốt cho tiêu chí với các kiến thức như:  Một số kiến trúc bên trong của agent (H)</t>
  </si>
  <si>
    <t>Đáp ứng tốt cho tiêu chí với các kiến thức như:  Pha thiết kế hướng agent (H)</t>
  </si>
  <si>
    <t>Đáp ứng tốt cho tiêu chí với các kiến thức như: Phát triển hệ thống, kiểm thử phần mềm hướng agent (H)</t>
  </si>
  <si>
    <t>Đáp ứng tốt cho tiêu chí với các kiến thức như:  Một số phương pháp luận (H)</t>
  </si>
  <si>
    <t>Đáp ứng tốt cho tiêu chí với các kiến thức như: Mô hình hóa yêu cầu người dùng (H)</t>
  </si>
  <si>
    <t>Đáp ứng tốt cho tiêu chí với các kiến thức như: Giới thiệu về quá trình phân tích nhiệm vụ (H)</t>
  </si>
  <si>
    <t>Đáp ứng tốt cho tiêu chí với các kiến thức như: Mô hình nhận thức (H)</t>
  </si>
  <si>
    <t>Đáp ứng tốt cho tiêu chí với các kiến thức như: Thiết kế hợp tác (H)</t>
  </si>
  <si>
    <t>Đáp ứng tốt cho tiêu chí với các kiến thức như: Mô hình thiết kế hệ thống lấy người dùng làm trung tâm UCSD (H)</t>
  </si>
  <si>
    <t>Đáp ứng tốt cho tiêu chí với các kiến thức như: Đánh giá trong phòng thí nghiệm và trên thực tế (H)</t>
  </si>
  <si>
    <t>Đáp ứng tốt cho tiêu chí với các kiến thức như:  Phân tích và thiết kế thoại (H)</t>
  </si>
  <si>
    <t>Đáp ứng tốt cho tiêu chí với các kiến thức như: Biểu diễn đồ thị, Các thuật toán tìm kiếm trên đồ thị (H)</t>
  </si>
  <si>
    <t>Đáp ứng tốt cho tiêu chí với các kiến thức như: Thuật toán và giải thuật, Độ phức tạp thuật toán (H)</t>
  </si>
  <si>
    <t>Đáp ứng tốt cho tiêu chí với các kiến thức như: Một số mô hình thuật toán kinh điển (H)</t>
  </si>
  <si>
    <t>Đáp ứng tốt cho tiêu chí với các kiến thức như: Bài toán tìm đường đi ngắn nhất (H)</t>
  </si>
  <si>
    <t>Đáp ứng tốt cho tiêu chí với các kiến thức như: Các thuật toán trên cây nhị phân (H)</t>
  </si>
  <si>
    <t>Đáp ứng tốt cho tiêu chí với các kiến thức như:  Sắp xếp và tìm kiếm  (H)</t>
  </si>
  <si>
    <t>Đáp ứng tốt cho tiêu chí với các kiến thức như: Sắp xếp và tìm kiếm (H)</t>
  </si>
  <si>
    <t>Đáp ứng tốt cho tiêu chí với các kiến thức như: Cách xác định các giải thuật bảo mật phần mềm, kiểm tra tính hiệu quả và tài nguyên sử dụng trong các giải pháp bảo mật. (H)</t>
  </si>
  <si>
    <t>Đáp ứng tốt cho tiêu chí với các kiến thức như: Xác định các mối nguy hiểm bảo mật hiện tại và mô hình hóa giải pháp bảo mật cho phần mềm. (H)</t>
  </si>
  <si>
    <t>Đáp ứng tốt cho tiêu chí với các kiến thức như: Cung cấp các giải pháp bảo mật trong xây dựng phần mềm (H)</t>
  </si>
  <si>
    <t>Đáp ứng tốt cho tiêu chí với các kiến thức như:  Các phương pháp, kỹ thuật xây dựng phần mềm an toàn v.v. (H)</t>
  </si>
  <si>
    <t>Bổ sung nội dung: đảm bảo nguồn nhân lực trình độ cao</t>
  </si>
  <si>
    <t>Đáp ứng tốt cho tiêu chí với các kiến thức: Các phương pháp xây dựng phần mềm an toàn (H)</t>
  </si>
  <si>
    <t>D</t>
  </si>
  <si>
    <t>Bổ sung nội dung: tự chủ về công nghệ</t>
  </si>
  <si>
    <t>Bổ sung nội dung: an ninh mạng</t>
  </si>
  <si>
    <t>Các tiêu chuẩn/tiêu chí và số lượng HP đáp ứng</t>
  </si>
  <si>
    <t>Bổ sung nội dung: Tối thiểu có 5 doanh nghiệp công nghệ số ngang tầm các nước tiên tiến</t>
  </si>
  <si>
    <t>Đáp ứng tốt cho tiêu chí với các kiến thức: Trang bị các kiến thức về đảm bảo an toàn, tin cậy của phần mềm (H)</t>
  </si>
  <si>
    <t>Cần bổ sung, cải tiến CTĐT: Tiêu chí này không có môn học nào đáp ứng rõ ràng</t>
  </si>
  <si>
    <t>Bổ sung nội dung: hạ tầng dung lượng siêu lớn, băng thông siêu rộng, đô thị thông minh, thu hút ít nhất 3 tổ chức, doanh nghiệp công nghệ hàng đầu thế giới</t>
  </si>
  <si>
    <t>Bổ sung nội dung:  Quản lý nhà nước từ Trung ương đến địa phương trên môi trường số, kết nối và vận hành thông suốt giữa các cơ quan v.v.</t>
  </si>
  <si>
    <t>Bổ sung nội dung:  người đứng đầu trực tiếp phụ trách, chỉ đạo; bố trí cán bộ phù hợp số lượng, trình độ; phát huy tính thần sáng tạo...; tuyên truyền...; phong trào...; tôn vinh v.v.</t>
  </si>
  <si>
    <t>Bổ sung nội dung:  thí điểm đối với những vấn đề thực tiễn đặt ra, nâng cao hiệu quả quản lý nhà nước, thu hút, sử dụng có hiệu quả mọi nguồn lực</t>
  </si>
  <si>
    <t>Bổ sung nội dung: các nội dung cụ thể như đầu tư, cơ chế chính sách, xây dựng trường lớp, đội ngũ giảng viên, nhân lực v.v.</t>
  </si>
  <si>
    <t>Đáp ứng tốt cho tiêu chí với các kiến thức như: Các bước tạo và chạy chương trình RMI (H)</t>
  </si>
  <si>
    <t>Đáp ứng tốt cho tiêu chí với các kiến thức như: Các bài toán trong lập trình mạng và giải pháp của chúng (H)</t>
  </si>
  <si>
    <t>Tiêu chuẩn</t>
  </si>
  <si>
    <t>Tiêu chí</t>
  </si>
  <si>
    <t>Đáp ứng tốt cho tiêu chí với các kiến thức như: Vấn đề tài nguyên phân tán và xử lý song song, Kiến trúc phân lớp ứng dụng mạng (H)</t>
  </si>
  <si>
    <t>Số HP đáp ứng</t>
  </si>
  <si>
    <t>Đáp ứng tốt cho tiêu chí với các kiến thức như: Kiến trúc phân lớp ứng dụng mạng, Mô hình ứng dụng web 3 tầng MVC (H)</t>
  </si>
  <si>
    <t>Đáp ứng tốt cho tiêu chí với các kiến thức như: Tạo giao diện người dùng (H)</t>
  </si>
  <si>
    <t>Đáp ứng tốt cho tiêu chí với các kiến thức như:  Lập trình bảo mật với SSL, Phân lớp ứng dụng mạng không đồng nhất (H)</t>
  </si>
  <si>
    <t>Đáp ứng tốt cho tiêu chí với các kiến thức như:  Phát triển hệ thống, kiểm thử các phần mềm sử dụng mạng (H)</t>
  </si>
  <si>
    <t>Đáp ứng tốt cho tiêu chí với các kiến thức như: Lập trình hệ thống, lập trình UDP Socket, lập trình kết nối với nhiều giao tiếp mạng v.v. (H)</t>
  </si>
  <si>
    <t>Đáp ứng tốt cho tiêu chí với các kiến thức như:  Giới thiệu về JDBC, Xây dựng ứng dụng có sử dụng CSDL theo mô hình MVC, MVP (H)</t>
  </si>
  <si>
    <t>Đáp ứng tốt cho tiêu chí với các kiến thức: Các phương pháp, kỹ thuật lập trình mạng (H)</t>
  </si>
  <si>
    <t>Đáp ứng tốt cho tiêu chí với các kiến thức như:  Xác định giải pháp (H)</t>
  </si>
  <si>
    <t>Đáp ứng tốt cho tiêu chí với các kiến thức như: Xác định vấn đề cần quyết định (H)</t>
  </si>
  <si>
    <t>Đáp ứng tốt cho tiêu chí với các kiến thức như:  Các yếu tố để đưa ra quyết định (H)</t>
  </si>
  <si>
    <t>Đáp ứng tốt cho tiêu chí với các kiến thức như:  Hệ thống DSS nâng cao việc ra quyết định quản lý (H)</t>
  </si>
  <si>
    <t>Đáp ứng tốt cho tiêu chí với các kiến thức như: Kiến thức về hệ trợ giúp ra quyết định giúp đánh giá các hệ trợ giúp ra quyết định v.v. (H)</t>
  </si>
  <si>
    <t>Đáp ứng tốt cho tiêu chí với các kiến thức: Các phương pháp hỗ trợ ra quyết định (H)</t>
  </si>
  <si>
    <t>Đáp ứng tốt cho tiêu chí với các kiến thức như: Khái niệm về biểu diễn tri thức (H)</t>
  </si>
  <si>
    <t>Đáp ứng tốt cho tiêu chí với các kiến thức như: Thuật toán A*, Thuật toán leo núi (H)</t>
  </si>
  <si>
    <t>Đáp ứng tốt cho tiêu chí với các kiến thức như:  Các lĩnh vực ứng dụng (H)</t>
  </si>
  <si>
    <t>Đáp ứng tốt cho tiêu chí với các kiến thức như: Các bài toán phân tích và các bài toán tổng hợp (H)</t>
  </si>
  <si>
    <t>Đáp ứng tốt cho tiêu chí với các kiến thức như: Trừu tượng hóa (H)</t>
  </si>
  <si>
    <t>Đáp ứng tốt cho tiêu chí với các kiến thức như: Tìm kiếm phân tán (H)</t>
  </si>
  <si>
    <t>Đáp ứng tốt cho tiêu chí với các kiến thức như: Kiến thức về hệ thống dựa trên tri thức giúp đánh giá các hệ thống cùng loại v.v. (H)</t>
  </si>
  <si>
    <t>Đáp ứng tốt cho tiêu chí với các kiến thức như: Các kỹ thuật mô hình hóa dữ liệu (H)</t>
  </si>
  <si>
    <t>Đáp ứng tốt cho tiêu chí với các kiến thức như: Kỹ thuật chỉ số hóa tự động tài liệu văn bản và mô hình truy vấn boolean (H)</t>
  </si>
  <si>
    <t>Đáp ứng tốt cho tiêu chí với các kiến thức như:  Truy vấn dữ liệu đa phương tiện dựa trên nội dung (H)</t>
  </si>
  <si>
    <t>Đáp ứng tốt cho tiêu chí với các kiến thức như: Kiến trúc hệ quản trị cơ sở dữ liệu đa phương tiện (H)</t>
  </si>
  <si>
    <t>Đáp ứng tốt cho tiêu chí với các kiến thức như: Định nghĩa, thao tác với cơ sở dữ liệu đa phương tiện (H)</t>
  </si>
  <si>
    <t>Đáp ứng tốt cho tiêu chí với các kiến thức như:  Các kỹ thuật mô hình hóa dữ liệu (H)</t>
  </si>
  <si>
    <t>Đáp ứng tốt cho tiêu chí với các kiến thức như: Tư duy quy trình quản trị v.v. (H)</t>
  </si>
  <si>
    <t>Đáp ứng tốt cho tiêu chí với các kiến thức như: Cung cấp các cách thức nhận diện vấn đề từ dữ liệu doanh nghiệp (H)</t>
  </si>
  <si>
    <t>Đáp ứng tốt cho tiêu chí với các kiến thức như: Có thể trang bị các kiến thức về xử lý dữ liệu mâu thuẫn, thiếu hụt trong BI (H)</t>
  </si>
  <si>
    <t>Đáp ứng tốt cho tiêu chí với các kiến thức như: Trang bị kiến thức về áp dụng các công cụ BI hiện đại (H)</t>
  </si>
  <si>
    <t>Đáp ứng tốt cho tiêu chí với các kiến thức như: Quá trình, quy trình, thuật toán phát triển (H)</t>
  </si>
  <si>
    <t>Đáp ứng tốt cho tiêu chí với các kiến thức như:  Hệ thống thông tin quản lý (MIS) (H)</t>
  </si>
  <si>
    <t>Đáp ứng tốt cho tiêu chí với các kiến thức như: Lập kế hoạch duy trì kinh doanh (BCP) (H)</t>
  </si>
  <si>
    <t>Đáp ứng tốt cho tiêu chí với các kiến thức như: Giao diện, Quản lý quan hệ khách hàng thuận tiện (H)</t>
  </si>
  <si>
    <t>Đáp ứng tốt cho tiêu chí với các kiến thức như: Phát triển hệ thống, kiểm thử hệ thống thông tin quản lý (H)</t>
  </si>
  <si>
    <t>Đáp ứng tốt cho tiêu chí với các kiến thức như: Dữ liệu và hệ quản trị cơ sở dữ liệu, tương tác CSDL và ứng dụng v.v. (H)</t>
  </si>
  <si>
    <t>Đáp ứng tốt cho tiêu chí với các kiến thức như: Kiến thức về hệ thống thông tin quản lý giúp đánh giá các hệ tương tự v.v. (H)</t>
  </si>
  <si>
    <t>Đáp ứng tốt cho tiêu chí với các kiến thức như: Kiến thức về phát triển HTTT quản lý giúp đánh giá được môi trường (phần cứng, phần mềm...) cho các hệ thống thông tin quản lý (H)</t>
  </si>
  <si>
    <t>Đáp ứng tốt cho tiêu chí với các kiến thức như:  Quá trình phát triển (H)</t>
  </si>
  <si>
    <t>Đáp ứng tốt cho tiêu chí với các kiến thức như: Đánh giá mô hình theo hệ thống, quy trình, thuật toán (H)</t>
  </si>
  <si>
    <t>Đáp ứng tốt cho tiêu chí với các kiến thức như: Học và suy diễn (H)</t>
  </si>
  <si>
    <t>Đáp ứng tốt cho tiêu chí với các kiến thức như: Làm sạch dữ liệu (H)</t>
  </si>
  <si>
    <t>Đáp ứng tốt cho tiêu chí với các kiến thức như: Giảm chiều và biến đổi dữ liệu (H)</t>
  </si>
  <si>
    <t>Đáp ứng tốt cho tiêu chí với các kiến thức như:  Biến đổi và trích chọn đặc trưng (H)</t>
  </si>
  <si>
    <t>Đáp ứng tốt cho tiêu chí với các kiến thức như: Cơ sở dữ liệu, SQL, phân tích và xử lý dữ liệu v.v. (H)</t>
  </si>
  <si>
    <t>Đáp ứng tốt cho tiêu chí với các kiến thức như:  Đánh giá mô hình (H)</t>
  </si>
  <si>
    <t>Đáp ứng tốt cho tiêu chí với các kiến thức như: Cung cấp kiến thức liên quan mô hình hóa yêu cầu phần mềm, sử dụng ngôn ngữ biểu diễn UML (H)</t>
  </si>
  <si>
    <t>Đáp ứng tốt cho tiêu chí với các kiến thức như: Trang bị kỹ năng xác định và phân tích yêu cầu phần mềm (H)</t>
  </si>
  <si>
    <t>Đáp ứng tốt cho tiêu chí với các kiến thức như: Có thể cung cấp các kiến thức liên quan đến quản lý xung đột yêu cầu và làm rõ yêu cầu (H)</t>
  </si>
  <si>
    <t>Đáp ứng tốt cho tiêu chí với các kiến thức như: Cung cấp các kiến thức liên quan đến phân rã yêu cầu phần mềm (H)</t>
  </si>
  <si>
    <t>Đáp ứng tốt cho tiêu chí với các kiến thức như: Trang bị kiến thức liên quan đến xác định và quản lý yêu cầu phi chức năng (H)</t>
  </si>
  <si>
    <t>Đáp ứng tốt cho tiêu chí với các kiến thức như: Trang bị kiến thức về các phương pháp thu thập và phân tích yêu cầu phần mềm (H)</t>
  </si>
  <si>
    <t>Đáp ứng tốt cho tiêu chí với các kiến thức như: Thiết kế hệ thống (H)</t>
  </si>
  <si>
    <t>Đáp ứng tốt cho tiêu chí với các kiến thức như: Các yêu cầu đối với hệ thống nhúng (H)</t>
  </si>
  <si>
    <t>Đáp ứng tốt cho tiêu chí với các kiến thức như: Xác định yêu cầu (H)</t>
  </si>
  <si>
    <t>Đáp ứng tốt cho tiêu chí với các kiến thức như: Phân hoạch phần cứng - phần mềm (H)</t>
  </si>
  <si>
    <t>Đáp ứng tốt cho tiêu chí với các kiến thức như: Các môđun vào ra (H)</t>
  </si>
  <si>
    <t>Đáp ứng tốt cho tiêu chí với các kiến thức như: Phát triển hệ thống, kiểm thử các hệ thống nhúng (H)</t>
  </si>
  <si>
    <t>Đáp ứng tốt cho tiêu chí với các kiến thức như: Các kiến thức về hệ điều hành thời gian thực v.v. (H)</t>
  </si>
  <si>
    <t>Đáp ứng tốt cho tiêu chí với các kiến thức như: Kiến thức về các hệ thống nhúng giúp đánh giá các hệ tương tự v.v. (H)</t>
  </si>
  <si>
    <t>Đáp ứng tốt cho tiêu chí với các kiến thức như: Mẫu thiết kế sáng tạo (H)</t>
  </si>
  <si>
    <t>Đáp ứng tốt cho tiêu chí với các kiến thức như: Các kiểu của thành phần (H)</t>
  </si>
  <si>
    <t>Đáp ứng tốt cho tiêu chí với các kiến thức như: Kiến trúc phần mềm (H)</t>
  </si>
  <si>
    <t>Đáp ứng tốt cho tiêu chí với các kiến thức như: Mẫu thiết kế tích hợp (H)</t>
  </si>
  <si>
    <t>Đáp ứng tốt cho tiêu chí với các kiến thức như: Mẫu thiết kế cấu trúc (H)</t>
  </si>
  <si>
    <t>Đáp ứng tốt cho tiêu chí với các kiến thức như: Các phương pháp thiết kế phần mềm (H)</t>
  </si>
  <si>
    <t>Đáp ứng tốt cho tiêu chí với các kiến thức như: Các giải thuật loại trừ tương hỗ phân tán (H)</t>
  </si>
  <si>
    <t>Đáp ứng tốt cho tiêu chí với các kiến thức như:  Các giải thuật bầu chọn (H)</t>
  </si>
  <si>
    <t>Đáp ứng tốt cho tiêu chí với các kiến thức như: Di trú mã (H)</t>
  </si>
  <si>
    <t>Đáp ứng tốt cho tiêu chí với các kiến thức như: Kiến trúc hệ thống phân tán (H)</t>
  </si>
  <si>
    <t>Đáp ứng tốt cho tiêu chí với các kiến thức như:  Quản trị giao tác và điều khiển tương tranh (H)</t>
  </si>
  <si>
    <t>Đáp ứng tốt cho tiêu chí với các kiến thức như:  Kiến thức về đồng bộ các hệ thống phân tán hoạt động đồng thời, điều khiển các tiến trình v.v. (H)</t>
  </si>
  <si>
    <t>Đáp ứng tốt cho tiêu chí với các kiến thức như: Kiến thức về các hệ thống phân tán giúp đánh giá các hệ tương tự v.v. (H)</t>
  </si>
  <si>
    <t>Đáp ứng tốt cho tiêu chí với các kiến thức như: Các phương pháp, kỹ thuật của hệ thống phân tán như đồng bộ hóa, giải quyết xung đột v.v. (H)</t>
  </si>
  <si>
    <t>Đáp ứng tốt cho tiêu chí với các kiến thức như:  Các vấn đề hay gặp phải khi phát triển phần mềm (H)</t>
  </si>
  <si>
    <t>Đáp ứng tốt cho tiêu chí với các kiến thức như: Kiểm thử thực thi (Một số kỹ thuật kiểm thử khác) (H)</t>
  </si>
  <si>
    <t>Đáp ứng tốt cho tiêu chí với các kiến thức như:  Các khía cạnh và tiêu chí đánh giá chất lượng phần mềm, Tiêu chuẩn cho quy trình phát triển phần mềm (H)</t>
  </si>
  <si>
    <t>Đáp ứng tốt cho tiêu chí với các kiến thức như:  Tiêu chuẩn cho quy trình phát triển phần mềm, Tiêu chuẩn chất lượng con người trong phát triển phần mềm, Kiểm thử phi thực thi, Kiểm thử thực thi (H)</t>
  </si>
  <si>
    <t>Đáp ứng tốt cho tiêu chí với các kiến thức như: Phương pháp khai phá bằng luật kết hợp (H)</t>
  </si>
  <si>
    <t>Đáp ứng tốt cho tiêu chí với các kiến thức như: Các bài toán và phương pháp cơ bản trong khai phá dữ liệu (H)</t>
  </si>
  <si>
    <t>Đáp ứng tốt cho tiêu chí với các kiến thức như: Tiền xử lý dữ liệu cho việc khai phá (H)</t>
  </si>
  <si>
    <t>Đáp ứng tốt cho tiêu chí với các kiến thức như: Xây dựng kho dữ liệu với mục đích hỗ trợ quyết định (H)</t>
  </si>
  <si>
    <t>Đáp ứng tốt cho tiêu chí với các kiến thức như: Kiến trúc của kho dữ liệu (H)</t>
  </si>
  <si>
    <t>Đáp ứng tốt cho tiêu chí với các kiến thức như: Khái niệm về kho dữ liệu (H)</t>
  </si>
  <si>
    <t>Đáp ứng tốt cho tiêu chí với các kiến thức như: Kiến thức về kho dữ liệu giúp đánh giá các hệ tương tự v.v. (H)</t>
  </si>
  <si>
    <t>Đáp ứng tốt cho tiêu chí với các kiến thức như: Các phương pháp khai phá dữ liệu phức tạp (H)</t>
  </si>
  <si>
    <t>ĐỐI SANH VỚI CÁC NHÓM NGÀNH/TRƯỜNG</t>
  </si>
  <si>
    <t>Đáp ứng tốt cho tiêu chí với các kiến thức như: Giới thiệu quy trình phát triển ứng dụng di động (H)</t>
  </si>
  <si>
    <t>Đáp ứng tốt cho tiêu chí với các kiến thức như: Phân tích yêu cầu (H)</t>
  </si>
  <si>
    <t>Đáp ứng tốt cho tiêu chí với các kiến thức như: Các bước lập trình ứng dụng di động (H)</t>
  </si>
  <si>
    <t>Đáp ứng tốt cho tiêu chí với các kiến thức như: Kiến trúc Hệ điều hành Android (H)</t>
  </si>
  <si>
    <t>Đáp ứng tốt cho tiêu chí với các kiến thức như:  Lập trình giao diện (H)</t>
  </si>
  <si>
    <t>Các môn trùng với các ngành cùng Cluster (ngành ATTT)</t>
  </si>
  <si>
    <t>Đáp ứng tốt cho tiêu chí với các kiến thức như: Phát triển dịch vụ Android (H)</t>
  </si>
  <si>
    <t>Đáp ứng tốt cho tiêu chí với các kiến thức như: Phát triển hệ thống, kiểm thử ứng dụng di động (H)</t>
  </si>
  <si>
    <t>Đáp ứng tốt cho tiêu chí với các kiến thức như: Xuất bản ứng dụng Android (H)</t>
  </si>
  <si>
    <t>Đáp ứng tốt cho tiêu chí với các kiến thức như: Cơ sở dữ liệu quan hệ SQLite (H)</t>
  </si>
  <si>
    <t>Đáp ứng tốt cho tiêu chí với các kiến thức như: Kiến thức về các ứng dụng di động giúp đánh giá các ứng dụng tương tự v.v. (H)</t>
  </si>
  <si>
    <t>Đáp ứng tốt cho tiêu chí với các kiến thức như: Kiến thức về phát triển ứng dụng di động giúp đánh giá được môi trường (phần cứng, phần mềm...) cho ứng dụng di động (H)</t>
  </si>
  <si>
    <t>Đáp ứng tốt cho tiêu chí với các kiến thức như: Truyền thông giữa một dịch vụ và một Activity (H)</t>
  </si>
  <si>
    <t>Đáp ứng tốt cho tiêu chí với các kiến thức như: Các lợi ích và thử thách kinh doanh trực tuyến (H)</t>
  </si>
  <si>
    <t>Đáp ứng tốt cho tiêu chí với các kiến thức như: Các yêu cầu &amp; chức năng (H)</t>
  </si>
  <si>
    <t>Đáp ứng tốt cho tiêu chí với các kiến thức như: Thiết kế kiến trúc (H)</t>
  </si>
  <si>
    <t>Đáp ứng tốt cho tiêu chí với các kiến thức như: Thiết kế giao diện (H)</t>
  </si>
  <si>
    <t>Đáp ứng tốt cho tiêu chí với các kiến thức như: Phát triển hệ thống, kiểm thử (H)</t>
  </si>
  <si>
    <t>Đáp ứng tốt cho tiêu chí với các kiến thức như:  Xây dựng chức năng quản trị (H)</t>
  </si>
  <si>
    <t>Đáp ứng tốt cho tiêu chí với các kiến thức như:  Thiết kế cơ sở dữ liệu (H)</t>
  </si>
  <si>
    <t>Đáp ứng tốt cho tiêu chí với các kiến thức như: Kiến thức về các hệ thống thương mại điện tử giúp đánh giá các hệ tương tự v.v. (H)</t>
  </si>
  <si>
    <t>Đáp ứng tốt cho tiêu chí với các kiến thức như:  Một số hệ thống thương mại điện tử (H)</t>
  </si>
  <si>
    <t>Đáp ứng tốt cho tiêu chí với các kiến thức như: Công cụ, kỹ thuật phát triển hệ thương mại điện tử v.v. (H)</t>
  </si>
  <si>
    <t>Đáp ứng tốt cho tiêu chí với các kiến thức như: Phát hiện vấn đề, lựa chọn đề tài (L)</t>
  </si>
  <si>
    <t>Đáp ứng tốt cho tiêu chí với các kiến thức như: Nhận dạng - đặt câu hỏi nghiên cứu (L)</t>
  </si>
  <si>
    <t>Đáp ứng tốt cho tiêu chí với các kiến thức như: Đưa luận điểm, xây dựng giả thuyết nghiên cứu (L)</t>
  </si>
  <si>
    <t>Đáp ứng tốt cho tiêu chí với các kiến thức như: Tổ chức nhóm nghiên cứu (L)</t>
  </si>
  <si>
    <t>Đáp ứng tốt cho tiêu chí với các kiến thức như: Các phương pháp luận nghiên cứu khoa học giúp phát triển tinh thần cở mở ... (L)</t>
  </si>
  <si>
    <t>Đáp ứng tốt cho tiêu chí với các kiến thức như: Nhận thức khách quan, đa chiều trong nghiên cứu (L)</t>
  </si>
  <si>
    <t>Đáp ứng tốt cho tiêu chí với các kiến thức như: Môi trường làm việc thực tế, áp dụng kiến thức (H)</t>
  </si>
  <si>
    <t>Đáp ứng tốt cho tiêu chí với các kiến thức như: Làm việc thực tế, xử lý tình huống (H)</t>
  </si>
  <si>
    <t>Đáp ứng tốt cho tiêu chí với các kiến thức như: Làm việc thực tế, phân rã công việc (H)</t>
  </si>
  <si>
    <t>Đáp ứng tốt cho tiêu chí với các kiến thức như: Làm việc thực tế, áp dụng lý thuyết (H)</t>
  </si>
  <si>
    <t>Đáp ứng tốt cho tiêu chí với các kiến thức như: Làm việc thực tế, ứng dụng công nghệ (H)</t>
  </si>
  <si>
    <t>Đáp ứng tốt cho tiêu chí với các kiến thức như: Làm việc thực tế, áp dụng yêu cầu (H)</t>
  </si>
  <si>
    <t>Đáp ứng tốt cho tiêu chí với các kiến thức như: Làm việc thực tế, các công việc tại doanh nghiệp rèn luyện kỹ năng code và kiểm thử (H)</t>
  </si>
  <si>
    <t>Đáp ứng tốt cho tiêu chí với các kiến thức như: Làm việc thực tế, quản lý hệ thống (H)</t>
  </si>
  <si>
    <t>Đáp ứng tốt cho tiêu chí với các kiến thức như: Làm việc thực tế, kỹ năng làm việc nhóm (H)</t>
  </si>
  <si>
    <t>Đáp ứng tốt cho tiêu chí với các kiến thức như: Làm việc thực tế, giải quyết vấn đề (H)</t>
  </si>
  <si>
    <t>Đáp ứng tốt cho tiêu chí với các kiến thức như: Môi trường làm việc thực tế, phân tích ngữ cảnh (H)</t>
  </si>
  <si>
    <t>Đáp ứng tốt cho tiêu chí với các kiến thức như: Làm việc thực tế, phương pháp hiện đại (H)</t>
  </si>
  <si>
    <t>Đáp ứng tốt cho tiêu chí với các kiến thức như: Làm việc thực tế, kỹ năng giao tiếp (H)</t>
  </si>
  <si>
    <t>Đáp ứng tốt cho tiêu chí với các kiến thức như: Mô hình kinh doanh, giải pháp thiết kế (H)</t>
  </si>
  <si>
    <t>Đáp ứng tốt cho tiêu chí với các kiến thức như: Giải pháp thiết kế, vận hành hệ thống (H)</t>
  </si>
  <si>
    <t>Đáp ứng tốt cho tiêu chí với các kiến thức như: Kiến trúc công nghệ, website, hệ thống (H)</t>
  </si>
  <si>
    <t>Đáp ứng tốt cho tiêu chí với các kiến thức như: Website, hệ thống thương mại điện tử (H)</t>
  </si>
  <si>
    <t>Đáp ứng tốt cho tiêu chí với các kiến thức như: Bảo mật, hệ thống thanh toán, thông tin cá nhân (H)</t>
  </si>
  <si>
    <t>Đáp ứng tốt cho tiêu chí với các kiến thức như: Thiết kế, cài đặt website, hệ thống (H)</t>
  </si>
  <si>
    <t>Đáp ứng tốt cho tiêu chí với các kiến thức như: Thiết kế, cài đặt website, hệ thống... dựa trên các mô hình mẫu v.v. (H)</t>
  </si>
  <si>
    <t>Đáp ứng tốt cho tiêu chí với các kiến thức như: Kiến thức cấu hình, phát hành, triển khai, vận hành các hệ thống liên quan của đồ án (H)</t>
  </si>
  <si>
    <t>(L): basic or introduction level
(M): medium or re-enforced level
(H): high or emphasized level</t>
  </si>
  <si>
    <t>count all</t>
  </si>
  <si>
    <r>
      <rPr>
        <sz val="11"/>
        <color theme="1"/>
        <rFont val="Josefin Sans"/>
      </rPr>
      <t xml:space="preserve">Link: </t>
    </r>
    <r>
      <rPr>
        <u/>
        <sz val="11"/>
        <color rgb="FF1155CC"/>
        <rFont val="Josefin Sans"/>
      </rPr>
      <t>https://ccecc.acm.org/files/publications/ACMITCompetencyModel14October201420150114T180322.pdf</t>
    </r>
  </si>
  <si>
    <t>An ability to demonstrate core IT competency in client computing and user support</t>
  </si>
  <si>
    <t>An ability to demonstrate core IT competency in database and information management</t>
  </si>
  <si>
    <t>L count</t>
  </si>
  <si>
    <t>An ability to demonstrate core IT competency in digital media and immersive technology</t>
  </si>
  <si>
    <t>An ability to demonstrate core IT competency in networking and convergence</t>
  </si>
  <si>
    <t>An ability to demonstrate core IT competency in programming and application development</t>
  </si>
  <si>
    <t>An ability to demonstrate core IT competency in servers, storage and virtualization</t>
  </si>
  <si>
    <t>An ability to function effectively as a member of a diverse team to accomplish common goals</t>
  </si>
  <si>
    <t>An ability to read and interpret technical information, as well as listen effectively to, communicate orally with, and write clearly for a wide range of audiences</t>
  </si>
  <si>
    <t>An ability to engage in continuous learning as well as research and assess new ideas and information to provide the capabilities for lifelong learning</t>
  </si>
  <si>
    <t>An ability to exhibit professional, legal, and ethical behavior</t>
  </si>
  <si>
    <t>An ability to demonstrate business awareness and workplace effectiveness</t>
  </si>
  <si>
    <t>1. Carry out trouble-shooting strategies for resolving an identified end-user IT problem.</t>
  </si>
  <si>
    <t>2. Differentiate among various operating systems.</t>
  </si>
  <si>
    <t>3. Explain the process of authentication and authorization between end-user devices and computing network resources.</t>
  </si>
  <si>
    <t>4. Identify a variety of assistive or adaptive technologies and universal design considerations.</t>
  </si>
  <si>
    <t>5. Identify basic components of an end-user IT system.</t>
  </si>
  <si>
    <t>6. Implement a hardware and software configuration responsive to an identified scenario.</t>
  </si>
  <si>
    <t>7. Summarize life-cycle strategies for replacement, reuse, recycling IT technology and resources.</t>
  </si>
  <si>
    <t>8. Summarize strategies to support or train users with their IT resources.</t>
  </si>
  <si>
    <t>M count</t>
  </si>
  <si>
    <t>9. Use a variety of practices for making end-user IT systems secure.</t>
  </si>
  <si>
    <t>10. Describe the data management activities associated with the data lifecycle.</t>
  </si>
  <si>
    <t>11. Diagram a database design based on an identified scenario.</t>
  </si>
  <si>
    <t>12. Differentiate between public and private data.</t>
  </si>
  <si>
    <t>13. Discuss applications of data analytics.</t>
  </si>
  <si>
    <t>14. Discuss issues relevant to dealing with very large data sets, both structured and unstructured.</t>
  </si>
  <si>
    <t>15. Identify database administration tasks.</t>
  </si>
  <si>
    <t>16. Produce simple database queries.</t>
  </si>
  <si>
    <t>17. Use data analytics to support decision making for a given scenario.</t>
  </si>
  <si>
    <t>18. Differentiate among a variety of technology-based sensory interactions.</t>
  </si>
  <si>
    <t>19. Differentiate among data types, data transfer protocols and file characteristics specific to the targeted use.</t>
  </si>
  <si>
    <t>20. Illustrate the activities of a digital media design process.</t>
  </si>
  <si>
    <t>21. Implement communication principles into digital media design.</t>
  </si>
  <si>
    <t>22. Carry out basic computer network troubleshooting techniques.</t>
  </si>
  <si>
    <t>23. Describe the layers, protocols and components of the OSI model.</t>
  </si>
  <si>
    <t>24. Diagram the components of an integrated IT system.</t>
  </si>
  <si>
    <t>25. Differentiate among various computer networking models.</t>
  </si>
  <si>
    <t>26. Differentiate among various techniques for making a computer network secure.</t>
  </si>
  <si>
    <t>27. Summarize the flow of data through a computer network scenario.</t>
  </si>
  <si>
    <t>28. Demonstrate best practices for designing end-user computing interfaces.</t>
  </si>
  <si>
    <t>29. Demonstrate the techniques of defensive programming and secure coding.</t>
  </si>
  <si>
    <t>30. Diagram the phases of the Secure Software Development Lifecycle.</t>
  </si>
  <si>
    <t>31. Discuss software development methodologies.</t>
  </si>
  <si>
    <t>32. Summarize the differences among various programming languages.</t>
  </si>
  <si>
    <t>33. Use a programming or a scripting language to share data across an integrated IT system.</t>
  </si>
  <si>
    <t>34. Use a programming or a scripting language to solve a problem.</t>
  </si>
  <si>
    <t>35. Differentiate among strategies for business continuity provisioning of IT resources at the enterprise level.</t>
  </si>
  <si>
    <t>36. Discuss data governance and its implications for users as well as IT professionals.</t>
  </si>
  <si>
    <t>37. Identify a variety of enterprise-level digital storage technologies.</t>
  </si>
  <si>
    <t>38. Implement an application of virtualization.</t>
  </si>
  <si>
    <t>39. Modify a system to improve data confidentiality or regulatory compliance.</t>
  </si>
  <si>
    <t>40. Summarize the implications of various cloud computing models.</t>
  </si>
  <si>
    <t>41. Summarize the security implications and risks for distributed IT systems.</t>
  </si>
  <si>
    <t>42. Use communication, negotiation, and collaboration skills as a member of a diverse team.</t>
  </si>
  <si>
    <t>43. Describe the attitudes, knowledge and abilities associated with quality customer service.</t>
  </si>
  <si>
    <t>44. Produce technical documentation responsive to an identified computing scenario.</t>
  </si>
  <si>
    <t>45. Use documentation or a knowledge base to resolve a technical challenge in an identified computing scenario</t>
  </si>
  <si>
    <t>46. Discuss significant trends and emerging technologies and their impact on our global society.</t>
  </si>
  <si>
    <t>47. Demonstrate professional behavior in response to an ethically-challenging scenario in computing.</t>
  </si>
  <si>
    <t>48. Summarize the tenets of ethics and professional behavior promoted by international computing societies.</t>
  </si>
  <si>
    <t>49. Describe IT procurement processes for goods and services.</t>
  </si>
  <si>
    <t>50. Summarize the role of IT in supporting the mission and goals of an organizatio</t>
  </si>
  <si>
    <t>H count</t>
  </si>
  <si>
    <t>Đáp ứng tốt cho tiêu chí với các kiến thức như: Virus máy tính và phương pháp phòng chống.</t>
  </si>
  <si>
    <t>Đáp ứng tốt cho tiêu chí với các kiến thức như: Khái niệm hệ điều hành; Giới thiệu hệ điều hành MS-DOS; Hệ điều hành Windows.</t>
  </si>
  <si>
    <t>Đáp ứng tốt cho tiêu chí với các kiến thức như:  Cấu trúc tổng quát của hệ thống máy tính, các thành phần phần cứng, phần mềm v.v.</t>
  </si>
  <si>
    <t>Đáp ứng tốt cho tiêu chí với các kiến thức như:  Sử dụng và bảo quản máy tính gồm cả phần cứng và phần mềm.</t>
  </si>
  <si>
    <t>Thiếu mức L, H</t>
  </si>
  <si>
    <t>Đáp ứng tốt cho tiêu chí với các kiến thức như:  Virus máy tính và phương pháp phòng chống.</t>
  </si>
  <si>
    <t>Tiêu chí được đáp ứng cơ bản (thiếu mức L)</t>
  </si>
  <si>
    <t>Thiếu mức L</t>
  </si>
  <si>
    <t>Chưa rõ môn nào đáp ứng tiêu chí này</t>
  </si>
  <si>
    <t>Đáp ứng tốt cho tiêu chí với các kiến thức như: Các bước chuẩn bị slide thuyết trình</t>
  </si>
  <si>
    <t>Đáp ứng tốt cho tiêu chí với các kiến thức như: Được trang bị các kiến thức cơ bản về mạng máy tính.</t>
  </si>
  <si>
    <t>Thiếu mức M, H</t>
  </si>
  <si>
    <t>Thiếu mức M</t>
  </si>
  <si>
    <t>Đáp ứng tốt cho tiêu chí với các kiến thức như:  Soạn thảo văn bản, lập bảng tính và tạo slide trình bày cho một số ứng dụng quản lý</t>
  </si>
  <si>
    <t>CTĐT: Kỹ sư Công nghệ thông tin</t>
  </si>
  <si>
    <r>
      <rPr>
        <u/>
        <sz val="11"/>
        <color rgb="FF000000"/>
        <rFont val="Josefin Sans"/>
      </rPr>
      <t xml:space="preserve">Link trích dẫn:  </t>
    </r>
    <r>
      <rPr>
        <u/>
        <sz val="11"/>
        <color rgb="FF1155CC"/>
        <rFont val="Josefin Sans"/>
      </rPr>
      <t xml:space="preserve">https://drive.google.com/drive/folders/1Qqcr5yksluYaw4QK9JSeanXS33VVdcuB?usp=sharing </t>
    </r>
  </si>
  <si>
    <t>Khung trình độ Quốc gia 1982/2016 8 bậc - Bậc 6 Trình độ đại học</t>
  </si>
  <si>
    <t>Kiến thức</t>
  </si>
  <si>
    <t>Kỹ năng</t>
  </si>
  <si>
    <t>Mức tự chủ và tự chịu trách nhiệm</t>
  </si>
  <si>
    <t>Đáp ứng tốt cho tiêu chí với các kiến thức như: trang bị kỹ năng giao tiếp, thương lượng và làm việc nhóm bằng tiếng Anh</t>
  </si>
  <si>
    <t>1. Kiến thức thực tế vững chắc, kiến thức lý thuyết sâu, rộng trong phạm vi của ngành đào tạo</t>
  </si>
  <si>
    <t>2. Kiến thức cơ bản về khoa học xã hội, khoa học chính trị và pháp luật</t>
  </si>
  <si>
    <t>3. Kiến thức về công nghệ thông tin đáp ứng yêu cầu công việc.</t>
  </si>
  <si>
    <t>4. Kiến thức về lập kế hoạch, tổ chức và giám sát các quá trình trong một lĩnh vực hoạt động cụ thể</t>
  </si>
  <si>
    <t>5. Kiến thức cơ bản về quản lý, điều hành hoạt động chuyên môn</t>
  </si>
  <si>
    <t>6. Kỹ năng cần thiết để có thể giải quyết các vấn đề phức tạp</t>
  </si>
  <si>
    <t>7. Kỹ năng dẫn dắt, khởi nghiệp, tạo việc làm cho mình và cho người khác</t>
  </si>
  <si>
    <t>8. Kỹ năng phản biện, phê phán và sử dụng các giải pháp thay thế trong điều kiện môi trường không xác định hoặc thay đổi</t>
  </si>
  <si>
    <t>9. Kỹ năng đánh giá chất lượng công việc sau khi hoàn thành và kết quả thực hiện của các thành viên trong nhóm</t>
  </si>
  <si>
    <t>10. Kỹ năng truyền đạt vấn đề và giải pháp tới người khác tại nơi làm việc; chuyển tải, phổ biến kiến thức, kỹ năng trong việc thực hiện những nhiệm vụ cụ thể hoặc phức tạp</t>
  </si>
  <si>
    <t>11. Có năng lực ngoại ngữ bậc 3/6 Khung năng lực ngoại ngữ của Việt Nam</t>
  </si>
  <si>
    <t>12. Làm việc độc lập hoặc làm việc theo nhóm trong điều kiện làm việc thay đổi, chịu trách nhiệm cá nhân và trách nhiệm đối với nhóm</t>
  </si>
  <si>
    <t>13. Hướng dẫn, giám sát những người khác thực hiện nhiệm vụ xác định</t>
  </si>
  <si>
    <t>14. Tự định hướng, đưa ra kết luận chuyên môn và có thể bảo vệ được quan điểm cá nhân</t>
  </si>
  <si>
    <t>15. Lập kế hoạch, điều phối, quản lý các nguồn lực, đánh giá và cải thiện hiệu quả các hoạt động</t>
  </si>
  <si>
    <t>Đáp ứng tốt cho tiêu chí với các kiến thức như: khái lược triết học, vấn đề cơ bản, biện chứng, siêu hình, chủ nghĩa duy vật biện chứng, duy vật lịch sử.</t>
  </si>
  <si>
    <t>Đáp ứng tốt cho tiêu chí với các kiến thức như: vai trò triết học Mác-Lênin trong đời sống xã hội, hình thái kinh tế - xã hội, giai cấp, dân tộc, nhà nước, cách mạng xã hội.</t>
  </si>
  <si>
    <t>Đáp ứng tốt cho tiêu chí với các kiến thức như: phép biện chứng duy vật, lý luận nhận thức, biện chứng giữa tồn tại xã hội và ý thức xã hội.</t>
  </si>
  <si>
    <t>Đáp ứng một phần cho tiêu chí với các kiến thức như: vai trò của quần chúng nhân dân và lãnh tụ trong lịch sử.</t>
  </si>
  <si>
    <t>Đáp ứng tốt cho tiêu chí với các kiến thức như: biện chứng và siêu hình, phép biện chứng duy vật, tính độc lập tương đối của ý thức xã hội.</t>
  </si>
  <si>
    <t>Đáp ứng tốt cho tiêu chí với các kiến thức như: tập số, giới hạn dãy số, hàm số, đạo hàm, tích phân, chuỗi số, chuỗi hàm.</t>
  </si>
  <si>
    <t>Đáp ứng tốt cho tiêu chí với các kiến thức như: Dữ liệu kiểu tệp (Đọc và ghi file bằng fscanf, fprintf)</t>
  </si>
  <si>
    <t>Đáp ứng tốt cho tiêu chí với các kiến thức như: Lập trình C</t>
  </si>
  <si>
    <t>Đáp ứng tốt cho tiêu chí với các kiến thức như: giới hạn, liên tục, đạo hàm, vi phân, tích phân, chuỗi hội tụ, khai triển Taylor, Fourier.</t>
  </si>
  <si>
    <t>Đáp ứng tốt cho tiêu chí với các kiến thức như: các định lý về giới hạn, đạo hàm, tích phân suy rộng, tính hội tụ của chuỗi.</t>
  </si>
  <si>
    <t>Đáp ứng tốt cho tiêu chí với các kiến thức như: thông tin, xử lý, biểu diễn, giải thuật, hệ thống máy tính, mạng, Internet.</t>
  </si>
  <si>
    <t>Đáp ứng tốt cho tiêu chí với các kiến thức như: hệ điều hành, Windows, Word, Excel, PowerPoint, quản lý file, thư mục.</t>
  </si>
  <si>
    <t>Đáp ứng tốt cho tiêu chí với các kiến thức như: soạn thảo văn bản, lập bảng biểu, tạo slide trình bày ứng dụng quản lý.</t>
  </si>
  <si>
    <t>Đáp ứng tốt cho tiêu chí với các kiến thức như: quản lý file và thư mục trong hệ điều hành Windows.</t>
  </si>
  <si>
    <t>Đáp ứng tốt cho tiêu chí với các kiến thức như: giải thuật, xử lý thông tin, phòng chống virus máy tính.</t>
  </si>
  <si>
    <t>Đáp ứng một phần cho tiêu chí với kiến thức về các loại hệ điều hành phổ biến.</t>
  </si>
  <si>
    <t>Đáp ứng tốt cho tiêu chí thông qua hoạt động CASE STUDY làm việc nhóm.</t>
  </si>
  <si>
    <t>Đáp ứng tốt cho tiêu chí với các kiến thức như: logic mệnh đề, tập hợp, ánh xạ, đại số Boole, không gian véc tơ, ma trận, định thức, hệ phương trình tuyến tính.</t>
  </si>
  <si>
    <t>Đáp ứng tốt cho tiêu chí với các kiến thức như: Nắm được cơ bản quy định về quyền riêng tư và dữ liệu công khai.</t>
  </si>
  <si>
    <t>Đáp ứng một phần cho tiêu chí với kiến thức về giải hệ phương trình tuyến tính.</t>
  </si>
  <si>
    <t>Đáp ứng tốt cho tiêu chí với các kiến thức như: chứng minh logic, giải hệ phương trình, tìm hạng ma trận, chéo hóa ma trận.</t>
  </si>
  <si>
    <t>Đáp ứng tốt cho tiêu chí với các kiến thức như: Kiến thức pháp luật chung làm nền tàng pháp lý cho bảo vệ dữ liệu, quyền và trách nhiệm pháp lý về dữ liệu.</t>
  </si>
  <si>
    <t>Đáp ứng tốt cho tiêu chí với kiến thức về các phương pháp giải hệ phương trình khác nhau (Cramer, ma trận nghịch đảo, Gauss).</t>
  </si>
  <si>
    <t>Đáp ứng tốt cho tiêu chí với các kiến thức như: GDTC, phát triển thể chất, sức khỏe, TDTT, bài tập thể chất, phương pháp GDTC.</t>
  </si>
  <si>
    <t>Đáp ứng tốt cho tiêu chí với các kiến thức như: phương pháp tập luyện, lượng vận động, quãng nghỉ, tổ chức thi đấu.</t>
  </si>
  <si>
    <t>Đáp ứng tốt cho tiêu chí với các kiến thức như: tổ chức và thi đấu môn bóng chuyền.</t>
  </si>
  <si>
    <t>Đáp ứng tốt cho tiêu chí với các kiến thức như: phòng tránh chấn thương trong thể dục thể thao.</t>
  </si>
  <si>
    <t>Đáp ứng tốt cho tiêu chí với kiến thức về các phương pháp phát triển tố chất vận động khác nhau.</t>
  </si>
  <si>
    <t>Đáp ứng tốt cho tiêu chí thông qua thực hành luật tổ chức và thi đấu bóng chuyền.</t>
  </si>
  <si>
    <t>Đáp ứng tốt cho tiêu chí thông qua thực hành các chiến thuật cơ bản của môn bóng chuyền.</t>
  </si>
  <si>
    <t>Đáp ứng tốt cho tiêu chí với việc lựa chọn và thực hiện các kỹ thuật, chiến thuật trong môn bóng chuyền.</t>
  </si>
  <si>
    <t>Đáp ứng tốt cho tiêu chí thông qua việc tổ chức và tham gia các hoạt động thi đấu thể thao.</t>
  </si>
  <si>
    <t>Đáp ứng tốt cho tiêu chí với các kiến thức như: đường lối quân sự, công tác quốc phòng, an ninh của Đảng, Nhà nước.</t>
  </si>
  <si>
    <t>Đáp ứng tốt cho tiêu chí với các kiến thức như: đường lối của Đảng, chính sách của Nhà nước về quốc phòng, an ninh.</t>
  </si>
  <si>
    <t>Đáp ứng tốt cho tiêu chí với các kiến thức như: sẵn sàng tham gia lực lượng dân quân tự vệ, dự bị động viên.</t>
  </si>
  <si>
    <t>Đáp ứng tốt cho tiêu chí với các kiến thức như: xây dựng, củng cố lực lượng vũ trang nhân dân.</t>
  </si>
  <si>
    <t>Đáp ứng một phần cho tiêu chí với kiến thức về giữ gìn trật tự, an toàn xã hội.</t>
  </si>
  <si>
    <t>Đáp ứng một phần cho tiêu chí với việc hiểu về các tình huống quốc phòng, an ninh.</t>
  </si>
  <si>
    <t>Đáp ứng tốt cho tiêu chí với các kiến thức như: sản xuất hàng hóa, thị trường, giá trị thặng dư, cạnh tranh, độc quyền, kinh tế thị trường định hướng XHCN.</t>
  </si>
  <si>
    <t>Đáp ứng tốt cho tiêu chí với các kiến thức như: đường lối phát triển kinh tế, vai trò nhà nước, quan hệ lợi ích, hội nhập kinh tế quốc tế.</t>
  </si>
  <si>
    <t>Đáp ứng tốt cho tiêu chí với các kiến thức như: tích lũy tư bản, tác động của độc quyền, công nghiệp hóa, hiện đại hóa.</t>
  </si>
  <si>
    <t>Đáp ứng tốt cho tiêu chí với các kiến thức như: vai trò của các chủ thể tham gia thị trường, quản lý kinh tế nhà nước.</t>
  </si>
  <si>
    <t>Đáp ứng tốt cho tiêu chí với các kiến thức như: phân tích bản chất kinh tế, mâu thuẫn, các quy luật của thị trường.</t>
  </si>
  <si>
    <t>Đáp ứng tốt cho tiêu chí với các kiến thức như: so sánh các giai đoạn phát triển kinh tế, tác động của toàn cầu hóa.</t>
  </si>
  <si>
    <t>Đáp ứng tốt cho tiêu chí với các kiến thức như: Phát triển kỹ năng giao tiếp, đàm phán và hợp tác thông qua các bài tập hội thoại, làm việc nhóm và thảo luận tình huống.</t>
  </si>
  <si>
    <t>Đáp ứng tốt cho tiêu chí với các kiến thức như: từ vựng, ngữ pháp tiếng Anh ở trình độ Basic 2 và một phần Basic 3.</t>
  </si>
  <si>
    <t>Đáp ứng một phần cho tiêu chí với việc luyện tập sử dụng ngôn ngữ linh hoạt trong các tình huống cơ bản.</t>
  </si>
  <si>
    <t>Đáp ứng tốt cho tiêu chí với việc phát triển kỹ năng giao tiếp tiếng Anh cơ bản.</t>
  </si>
  <si>
    <t>Đáp ứng tốt cho tiêu chí với việc cung cấp kiến thức tương đương trình độ A1, có thể tiến tới A2.</t>
  </si>
  <si>
    <t>Đáp ứng tốt cho tiêu chí với các kiến thức như: hàm nhiều biến, đạo hàm riêng, tích phân bội, tích phân đường, tích phân mặt, phương trình vi phân.</t>
  </si>
  <si>
    <t>Đáp ứng tốt cho tiêu chí với ứng dụng trong tính toán các đại lượng vật lý, hình học phức tạp.</t>
  </si>
  <si>
    <t>Đáp ứng tốt cho tiêu chí với các kiến thức như: giải phương trình vi phân, tính tích phân nhiều lớp, ứng dụng công thức Green, Stokes.</t>
  </si>
  <si>
    <t>Đáp ứng tốt cho tiêu chí với việc lựa chọn phương pháp tính tích phân, giải phương trình vi phân phù hợp.</t>
  </si>
  <si>
    <t>Đáp ứng tốt cho tiêu chí với các kiến thức như: cơ, điện, từ, quang, lưỡng tính sóng hạt, cơ học tương đối, cơ học lượng tử.</t>
  </si>
  <si>
    <t>Đáp ứng tốt cho tiêu chí với các kiến thức như: ngôn ngữ lập trình, kiểu dữ liệu, toán tử, hàm, mảng, xâu, tệp, cấu trúc.</t>
  </si>
  <si>
    <t>Đáp ứng tốt cho tiêu chí với các kiến thức về lập trình cơ bản, cấu trúc dữ liệu nền tảng.</t>
  </si>
  <si>
    <t>Đáp ứng tốt cho tiêu chí với việc sử dụng lệnh điều khiển, lặp, hàm, mảng, xâu, tệp để giải bài toán.</t>
  </si>
  <si>
    <t>Đáp ứng một phần cho tiêu chí với việc lựa chọn cấu trúc dữ liệu phù hợp cho bài toán.</t>
  </si>
  <si>
    <t>Đáp ứng tốt cho tiêu chí với các kiến thức như: hệ đếm, cổng logic, mạch tổ hợp, mạch tuần tự, phân tích, thiết kế.</t>
  </si>
  <si>
    <t>Đáp ứng tốt cho tiêu chí với các kiến thức như: biểu diễn logic, hàm chuyển mạch, mạch mã hóa, giải mã, ghép kênh.</t>
  </si>
  <si>
    <t>Đáp ứng tốt cho tiêu chí với các kiến thức như: chuyển đổi cơ số, rút gọn hàm, phân tích, thiết kế mạch logic.</t>
  </si>
  <si>
    <t>Đáp ứng tốt cho tiêu chí với các kiến thức như: phương pháp đại số, bảng Karnaugh, mã phát hiện sai, chuyển đổi trigơ.</t>
  </si>
  <si>
    <t>Đáp ứng tốt cho tiêu chí với các kiến thức như: lý luận nhà nước, pháp luật, thực tiễn Việt Nam, các ngành luật.</t>
  </si>
  <si>
    <t>Đáp ứng tốt cho tiêu chí với các kiến thức như: nhà nước, pháp luật Việt Nam, khoa học xã hội, khoa học chính trị.</t>
  </si>
  <si>
    <t>Đáp ứng tốt cho tiêu chí với các kiến thức như: vấn đề lý luận, thực tiễn pháp luật, các quy định pháp luật.</t>
  </si>
  <si>
    <t>Đáp ứng tốt cho tiêu chí với các kiến thức như: lý luận nhà nước và pháp luật, các ngành luật khác nhau.</t>
  </si>
  <si>
    <t>Đáp ứng tốt cho tiêu chí với các kiến thức như: lịch sử, luật, chiến thuật, kỹ thuật bóng rổ, tổ chức thi đấu.</t>
  </si>
  <si>
    <t>Đáp ứng tốt cho tiêu chí với các kiến thức như: phương pháp tổ chức thi đấu, thực hành trọng tài, thi đấu tập.</t>
  </si>
  <si>
    <t>Đáp ứng tốt cho tiêu chí với các kiến thức như: phương pháp tổ chức thi đấu, điều hành trận đấu (trọng tài).</t>
  </si>
  <si>
    <t>Đáp ứng tốt cho tiêu chí với các kiến thức như: chiến thuật tấn công, phòng thủ, xử lý tình huống thi đấu.</t>
  </si>
  <si>
    <t>Đáp ứng tốt cho tiêu chí với các kiến thức như: chiến thuật thi đấu, ứng phó với các tình huống trên sân.</t>
  </si>
  <si>
    <t>Đáp ứng tốt cho tiêu chí với các kiến thức như: thực hành trọng tài, đánh giá các tình huống trong thi đấu.</t>
  </si>
  <si>
    <t>Đáp ứng tốt cho tiêu chí với các kiến thức như: kỹ thuật cá nhân, phối hợp đồng đội, thi đấu tập, trọng tài.</t>
  </si>
  <si>
    <t>Đáp ứng tốt cho tiêu chí với các kiến thức như: thực hành trọng tài, hướng dẫn kỹ thuật cho đồng đội.</t>
  </si>
  <si>
    <t>Đáp ứng tốt cho tiêu chí với các kiến thức như: lựa chọn chiến thuật, đưa ra quyết định trong vai trò trọng tài.</t>
  </si>
  <si>
    <t>Đáp ứng tốt cho tiêu chí với các kiến thức như: tổ chức thi đấu, điều phối trận đấu (trọng tài), quản lý đội.</t>
  </si>
  <si>
    <t>Đáp ứng tốt cho tiêu chí với các kiến thức như: Tính toán xác suất, các tham số thống kê v.v.</t>
  </si>
  <si>
    <t>Các HP cùng nhóm khối ngành kỹ thuật</t>
  </si>
  <si>
    <t>Đáp ứng tốt cho tiêu chí với các kiến thức như: sự ra đời, phát triển, đối tượng, phương pháp, ý nghĩa chủ nghĩa xã hội khoa học.</t>
  </si>
  <si>
    <t>Đáp ứng tốt cho tiêu chí với các kiến thức như: hoàn cảnh lịch sử, điều kiện kinh tế - xã hội, tư tưởng lý luận, giai cấp công nhân.</t>
  </si>
  <si>
    <t>Đáp ứng tốt cho tiêu chí với các kiến thức như: phân tích điều kiện, đặc điểm, giải quyết vấn đề dân tộc, tôn giáo, gia đình.</t>
  </si>
  <si>
    <t>Đáp ứng tốt cho tiêu chí với các kiến thức như: quan điểm Mác-Lênin, vận dụng, phát triển trong các giai đoạn lịch sử.</t>
  </si>
  <si>
    <t>Đáp ứng tốt cho tiêu chí với các kiến thức như: từ vựng, ngữ pháp tiếng Anh ở trình độ Basic 3 và Intermediate 1.</t>
  </si>
  <si>
    <t>Đáp ứng tốt cho tiêu chí với các kiến thức như: khả năng hiểu và sử dụng tiếng Anh trong các tình huống phức tạp hơn.</t>
  </si>
  <si>
    <t>Đáp ứng tốt cho tiêu chí với các kiến thức như: khả năng diễn đạt ý kiến, thảo luận bằng tiếng Anh ở mức độ trung bình.</t>
  </si>
  <si>
    <t>Đáp ứng tốt cho tiêu chí với các kiến thức như: khả năng giao tiếp, trình bày thông tin bằng tiếng Anh.</t>
  </si>
  <si>
    <t>Đáp ứng tốt cho tiêu chí với các kiến thức như: kiến thức tiếng Anh tương đương bậc 3/6 Khung năng lực ngoại ngữ Việt Nam.</t>
  </si>
  <si>
    <t>Đáp ứng tốt cho tiêu chí với các kiến thức như: logic mệnh đề, vị từ, tập hợp, bài toán đếm, liệt kê, tối ưu, tồn tại.</t>
  </si>
  <si>
    <t>Đáp ứng tốt cho tiêu chí với các kiến thức như: biểu diễn tập hợp, logic trên máy tính, cấu trúc lệnh, chương trình.</t>
  </si>
  <si>
    <t>Đáp ứng tốt cho tiêu chí với các kiến thức như: suy luận logic, giải bài toán đếm, tối ưu, chứng minh tồn tại.</t>
  </si>
  <si>
    <t>Đáp ứng tốt cho tiêu chí với các kiến thức như: phương pháp phản chứng, nguyên lý bù trừ, Dirichlet, đánh giá các giải pháp.</t>
  </si>
  <si>
    <t>Đáp ứng tốt cho tiêu chí với các kiến thức như: biến cố, xác suất, biến ngẫu nhiên, phân bố, ước lượng, kiểm định.</t>
  </si>
  <si>
    <t>Đáp ứng tốt cho tiêu chí với các kiến thức như: giải bài toán xác suất, ước lượng tham số, kiểm định giả thiết.</t>
  </si>
  <si>
    <t>Đáp ứng tốt cho tiêu chí với các kiến thức như: đánh giá xác suất biến cố, lựa chọn phương pháp ước lượng, kiểm định.</t>
  </si>
  <si>
    <t>Đáp ứng tốt cho tiêu chí với các kiến thức như: tín hiệu rời rạc, hệ thống tuyến tính, biến đổi Z, Fourier, bộ lọc số.</t>
  </si>
  <si>
    <t>Đáp ứng tốt cho tiêu chí với các kiến thức như: biểu diễn tín hiệu, hệ thống trong miền Z, miền tần số.</t>
  </si>
  <si>
    <t>Đáp ứng tốt cho tiêu chí với các kiến thức như: thực hiện hệ thống từ phương trình sai phân, tổng hợp bộ lọc số.</t>
  </si>
  <si>
    <t>Đáp ứng tốt cho tiêu chí với các kiến thức như: giải phương trình sai phân, phân tích hệ thống trong miền Z, tần số.</t>
  </si>
  <si>
    <t>Đáp ứng tốt cho tiêu chí với các kiến thức như: các phương pháp tổng hợp bộ lọc số khác nhau.</t>
  </si>
  <si>
    <t>Đáp ứng tốt cho tiêu chí với các kiến thức như: cú pháp, kiểu dữ liệu, con trỏ, OOP, STL, bộ nhớ động.</t>
  </si>
  <si>
    <t>Đáp ứng tốt cho tiêu chí với các kiến thức như: môi trường cài đặt, cú pháp, thư viện STL, file và luồng.</t>
  </si>
  <si>
    <t>Đáp ứng tốt cho tiêu chí với các kiến thức như: cấu trúc chương trình, quản lý bộ nhớ động, sử dụng thư viện.</t>
  </si>
  <si>
    <t>Đáp ứng tốt cho tiêu chí với các kiến thức như: Vào/ra cơ bản trong C++</t>
  </si>
  <si>
    <t>Đáp ứng tốt cho tiêu chí với các kiến thức như: lập trình hướng đối tượng, quản lý ngoại lệ, bộ nhớ động.</t>
  </si>
  <si>
    <t>Đáp ứng tốt cho tiêu chí với các kiến thức như: Toán tử trong C++, Các loại vòng lặp trong C++, Hàm trong C++</t>
  </si>
  <si>
    <t>Đáp ứng tốt cho tiêu chí với các kiến thức như: các khái niệm OOP (đa hình, trừu tượng), quản lý ngoại lệ.</t>
  </si>
  <si>
    <t>Đáp ứng tốt cho tiêu chí với các kiến thức như: khái niệm, quá trình hình thành, giá trị tư tưởng Hồ Chí Minh.</t>
  </si>
  <si>
    <t>Đáp ứng tốt cho tiêu chí với các kiến thức như: độc lập dân tộc, chủ nghĩa xã hội, Đảng Cộng sản, Nhà nước.</t>
  </si>
  <si>
    <t>Đáp ứng tốt cho tiêu chí với các kiến thức như: vận dụng tư tưởng vào xây dựng Đảng, Nhà nước, đoàn kết.</t>
  </si>
  <si>
    <t>Đáp ứng tốt cho tiêu chí với các kiến thức như: vai trò lãnh đạo của Đảng, xây dựng nhà nước của dân.</t>
  </si>
  <si>
    <t>Đáp ứng tốt cho tiêu chí với các kiến thức như: giải quyết vấn đề độc lập, chủ nghĩa xã hội, đại đoàn kết.</t>
  </si>
  <si>
    <t>Đáp ứng tốt cho tiêu chí với các kiến thức như: phê phán các biểu hiện suy thoái, bảo vệ nền tảng tư tưởng.</t>
  </si>
  <si>
    <t>Đáp ứng tốt cho tiêu chí với các kiến thức như: từ vựng, ngữ pháp tiếng Anh mức độ trung cấp.</t>
  </si>
  <si>
    <t>Đáp ứng tốt cho tiêu chí với các kiến thức như: khả năng hiểu và sử dụng tiếng Anh linh hoạt hơn.</t>
  </si>
  <si>
    <t>Đáp ứng tốt cho tiêu chí với các kiến thức như: giao tiếp tiếng Anh ở mức độ trung bình khá.</t>
  </si>
  <si>
    <t>Đáp ứng tốt cho tiêu chí với các kiến thức như: kiến trúc, tổ chức máy tính, lịch sử, hệ đếm, lưu trữ, CPU, bus, pipeline, cache, RAID, hợp ngữ, phối ghép, ngoại vi, kiến trúc tiên tiến, SIMD, MIMD, GPU.</t>
  </si>
  <si>
    <t>Đáp ứng tốt cho tiêu chí với các kiến thức như: hệ đếm, tổ chức lưu trữ dữ liệu, lập trình hợp ngữ, phối ghép CPU, lập trình điều khiển thiết bị.</t>
  </si>
  <si>
    <t>Đáp ứng tốt cho tiêu chí với các kiến thức như: xử lý xung đột pipeline, giải quyết vấn đề phối ghép CPU và thiết bị ngoại vi, lập trình điều khiển.</t>
  </si>
  <si>
    <t>Đáp ứng tốt cho tiêu chí với các kiến thức như: cải thiện khả năng giao tiếp và hợp tác trong môi trường đa văn hóa thông qua các bài học giao tiếp và thảo luận.</t>
  </si>
  <si>
    <t>Đáp ứng tốt cho tiêu chí với các kiến thức như: định nghĩa đồ thị, thuật toán tìm kiếm, đồ thị Euler, Hamilton, cây khung, đường đi ngắn nhất, luồng cực đại.</t>
  </si>
  <si>
    <t>Đáp ứng tốt cho tiêu chí với các kiến thức như: biểu diễn đồ thị (ma trận, danh sách), cài đặt và kiểm nghiệm thuật toán, lập trình trên máy tính.</t>
  </si>
  <si>
    <t>Đáp ứng tốt cho tiêu chí với các kiến thức như: phân tích thuật toán, so sánh ưu nhược điểm, giải bài toán thực tế bằng đồ thị.</t>
  </si>
  <si>
    <t>Đáp ứng tốt cho tiêu chí với các kiến thức như: Các kiến thức kiến trúc máy tính giúp nhanh chóng xác định các vấn đề có liên quan đến hệ thống.</t>
  </si>
  <si>
    <t>Đáp ứng tốt cho tiêu chí với các kiến thức như: Giới thiệu về kiến trúc và tổ chức máy tính</t>
  </si>
  <si>
    <t>Đáp ứng tốt cho tiêu chí với các kiến thức như: Cấu hình được máy tính theo yêu cầu</t>
  </si>
  <si>
    <t>Đáp ứng tốt cho tiêu chí với các kiến thức như: thuật toán, độ phức tạp, cấu trúc dữ liệu, sắp xếp, tìm kiếm, đồ thị, cây.</t>
  </si>
  <si>
    <t>Đáp ứng tốt cho tiêu chí với các kiến thức như: Một số kiến trúc máy tính và các thiết bị liên quan</t>
  </si>
  <si>
    <t>Đáp ứng tốt cho tiêu chí với các kiến thức như: biểu diễn dữ liệu (mảng, liên kết), cài đặt, kiểm nghiệm thuật toán, ứng dụng cấu trúc.</t>
  </si>
  <si>
    <t>Đáp ứng tốt cho tiêu chí với các kiến thức như: giải thuật đệ qui, quay lui, nhánh cận, tham lam, chia trị, quy hoạch động.</t>
  </si>
  <si>
    <t>Đáp ứng tốt cho tiêu chí với các kiến thức như:  Lập trình hợp ngữ</t>
  </si>
  <si>
    <t>Đáp ứng tốt cho tiêu chí với các kiến thức như: Công nghệ lưu trữ dữ liệu RAID</t>
  </si>
  <si>
    <t>Đáp ứng tốt cho tiêu chí với các kiến thức như:  Kiến trúc máy tính tiên tiến</t>
  </si>
  <si>
    <t>Đáp ứng tốt cho tiêu chí với các kiến thức như: lượng thông tin, entropy, mã hóa, tín hiệu, thu tối ưu, kênh truyền.</t>
  </si>
  <si>
    <t>Đáp ứng tốt cho tiêu chí với các kiến thức như: hệ thống thông tin số, xử lý thông tin, mã hóa cyclic, mã Hamming, mã Turbo.</t>
  </si>
  <si>
    <t>Đáp ứng tốt cho tiêu chí với các kiến thức như: giải mã ngưỡng, thuật toán chia dịch vòng, nguyên lý cực trị entropy, bộ lọc phối hợp.</t>
  </si>
  <si>
    <t>Đáp ứng tốt cho tiêu chí với các kiến thức như: lịch sử Đảng, cương lĩnh, đấu tranh giành chính quyền, kháng chiến, đổi mới, hội nhập.</t>
  </si>
  <si>
    <t>Đáp ứng tốt cho tiêu chí với các kiến thức như: bối cảnh lịch sử, đường lối kháng chiến, xây dựng chủ nghĩa xã hội, bảo vệ Tổ quốc.</t>
  </si>
  <si>
    <t>Đáp ứng tốt cho tiêu chí với các kiến thức như: Ngăn xếp, Hàng đợi, Danh sách liên kết</t>
  </si>
  <si>
    <t>Đáp ứng tốt cho tiêu chí với các kiến thức như: biến, kiểu dữ liệu, list, if, dictionary, loop, function, class, file, exception.</t>
  </si>
  <si>
    <t>Đáp ứng tốt cho tiêu chí với các kiến thức như: cài đặt Python, text editor, lập trình cơ bản, thư viện chuẩn, làm việc với API, Django.</t>
  </si>
  <si>
    <t>Đáp ứng tốt cho tiêu chí với các kiến thức như: xử lý lỗi (exceptions), làm việc với dữ liệu phức tạp (list, dictionary, class).</t>
  </si>
  <si>
    <t>Đáp ứng tốt cho tiêu chí với các kiến thức như: thành phần hệ thống, dịch vụ hệ điều hành, cấu trúc, quản lý file, tiến trình, bộ nhớ.</t>
  </si>
  <si>
    <t>Đáp ứng tốt cho tiêu chí với các kiến thức như: giao diện lập trình, cấu trúc nhân, hệ thống file FAT, quản lý bộ nhớ ảo, Windows XP.</t>
  </si>
  <si>
    <t>Đáp ứng tốt cho tiêu chí với các kiến thức như: cấp phát không gian file, quản lý khối trống, điều độ tiến trình, cấp phát khung trang.</t>
  </si>
  <si>
    <t>Đáp ứng tốt cho tiêu chí với các kiến thức như: đồng bộ hóa tiến trình, xử lý bế tắc, quản lý bộ nhớ phân trang, phân đoạn.</t>
  </si>
  <si>
    <t>Đáp ứng tốt cho tiêu chí với các kiến thức như: chuyển mạch, hình trạng, mô hình logic, Internet, giao thức, tầng ứng dụng, vận tải, Internet, truy nhập.</t>
  </si>
  <si>
    <t>Đáp ứng tốt cho tiêu chí với các kiến thức như: giao thức TCP/IP, DNS, định tuyến, IPv4/IPv6, Ethernet, thiết bị mạng (Hub, Switch, Router).</t>
  </si>
  <si>
    <t>Đáp ứng tốt cho tiêu chí với các kiến thức như: nguyên lý truyền tin cậy, điều khiển luồng, chia mạng con, công nghệ không dây.</t>
  </si>
  <si>
    <t>Đáp ứng tốt cho tiêu chí với các kiến thức như: lớp, đối tượng, kế thừa, đa hình, đóng gói, trừu tượng hóa, giao tiếp, generics, collections.</t>
  </si>
  <si>
    <t>Đáp ứng tốt cho tiêu chí với các kiến thức như: ngôn ngữ Java, IDE, biên dịch, kiểu dữ liệu, cấu trúc điều khiển, xử lý ngoại lệ, vào ra.</t>
  </si>
  <si>
    <t>Đáp ứng tốt cho tiêu chí với các kiến thức như: xây dựng lớp, phương thức, xử lý mảng, xâu ký tự, giải quyết bài toán hướng đối tượng.</t>
  </si>
  <si>
    <t>Đáp ứng tốt cho tiêu chí với các kiến thức như: cơ sở dữ liệu, hệ quản trị, mô hình dữ liệu, ngôn ngữ truy vấn, phụ thuộc hàm, chuẩn hóa.</t>
  </si>
  <si>
    <t>Đáp ứng tốt cho tiêu chí với các kiến thức như: ngôn ngữ SQL (định nghĩa, thao tác), thiết kế cơ sở dữ liệu, mô hình thực thể liên kết, mô hình quan hệ.</t>
  </si>
  <si>
    <t>Đáp ứng tốt cho tiêu chí với các kiến thức như: các bước thiết kế cơ sở dữ liệu, ánh xạ mô hình, phân tách lược đồ, bảo toàn phụ thuộc.</t>
  </si>
  <si>
    <t>Đáp ứng tốt cho tiêu chí với các kiến thức như: giải quyết truy vấn bằng đại số quan hệ, chuẩn hóa để giảm dư thừa dữ liệu.</t>
  </si>
  <si>
    <t>Đáp ứng tốt cho tiêu chí với các kiến thức như: Dự án, Ứng dụng web, Định kiểu và triển khai ứng dụng</t>
  </si>
  <si>
    <t>Đáp ứng tốt cho tiêu chí với các kiến thức như: Lập trình giải quyết các bài toán với ngôn ngữ Python</t>
  </si>
  <si>
    <t>Đáp ứng tốt cho tiêu chí với các kiến thức như: luyện thi TOEIC 450 điểm, phát triển năng lực ngoại ngữ.</t>
  </si>
  <si>
    <t>Đáp ứng tốt cho tiêu chí với các kiến thức như: Các kiến thức kiến hệ điều giúp nhanh chóng xác định các vấn đề có liên quan đến môi trường điện toán và các ứng dụng.</t>
  </si>
  <si>
    <t>Đáp ứng tốt cho tiêu chí với các kiến thức như: Giới thiệu hệ điều hành (Một số hệ điều hành cụ thể)</t>
  </si>
  <si>
    <t>Đáp ứng tốt cho tiêu chí với các kiến thức như: Các thành phần của hệ điều hành và máy tính</t>
  </si>
  <si>
    <t>Đáp ứng tốt cho tiêu chí với các kiến thức như: Cấu hình được hệ điều hành</t>
  </si>
  <si>
    <t>Đáp ứng tốt cho tiêu chí với các kiến thức như: HTML, CSS, JavaScript, JSP, JDBC, Servlet, MVC, Spring, Struts, J2EE.</t>
  </si>
  <si>
    <t>Đáp ứng tốt cho tiêu chí với các kiến thức như: ngôn ngữ lập trình web, công nghệ hỗ trợ, lập trình client/server, XML, Tomcat, IDE.</t>
  </si>
  <si>
    <t>Đáp ứng tốt cho tiêu chí với các kiến thức như: xử lý form, DOM, kết nối CSDL, xây dựng ứng dụng web theo mô hình MVC.</t>
  </si>
  <si>
    <t xml:space="preserve">Link: https://mic.gov.vn/tieu-chuan-chuc-danh-nghe-nghiep-va-xep-luong-vien-chuc-chuyen-nganh-cong-nghe-thong-tin-197154192.htm			</t>
  </si>
  <si>
    <t>Đáp ứng tốt cho tiêu chí với các kiến thức như: an toàn thông tin, hệ thống thông tin, tấn công, mã hóa, kỹ thuật bảo mật, quản lý ATTT.</t>
  </si>
  <si>
    <t>Đáp ứng tốt cho tiêu chí với các kiến thức như: Các kiến thức mạng máy tính giúp nhanh chóng xác định các vấn đề có liên quan đến mạng.</t>
  </si>
  <si>
    <t>Công nghệ thông tin hạng I</t>
  </si>
  <si>
    <t>Đáp ứng tốt cho tiêu chí với các kiến thức như: pháp luật Việt Nam, luật quốc tế về an toàn thông tin, đạo đức ATTT.</t>
  </si>
  <si>
    <t>Đáp ứng tốt cho tiêu chí với các kiến thức như: Cấu hình được phần cứng và phần mềm mạng máy tính</t>
  </si>
  <si>
    <t>Đáp ứng tốt cho tiêu chí với các kiến thức như: bảy vùng CNTT, công cụ tấn công, giải thuật mã hóa, tường lửa, IDS/IPS, rà quét malware.</t>
  </si>
  <si>
    <t>Đáp ứng tốt cho tiêu chí với các kiến thức như: mô hình phòng vệ theo chiều sâu, điều khiển truy cập, quản lý khóa, đánh giá rủi ro ATTT.</t>
  </si>
  <si>
    <t>Đáp ứng tốt cho tiêu chí với các kiến thức như: quản lý an toàn thông tin, đánh giá và phân tích rủi ro, thực thi quản lý ATTT.</t>
  </si>
  <si>
    <t>Đáp ứng tốt cho tiêu chí với các kiến thức như: phân loại tấn công, phần mềm độc hại, lựa chọn phương pháp mã hóa, kỹ thuật kiểm soát truy cập.</t>
  </si>
  <si>
    <t>Đáp ứng tốt cho tiêu chí với các kiến thức như: Trang bị các kiến thức về mạng máy tính, xử lý được các vấn đề liên quan đến mạng máy tính</t>
  </si>
  <si>
    <t>Đáp ứng tốt cho tiêu chí với các kiến thức như: OSI model là trọng tâm của môn học</t>
  </si>
  <si>
    <t>Đáp ứng tốt cho tiêu chí với các kiến thức như: Hệ thống mạng máy tính bao gồm các thiết bị: hub, bridge, switch, router v.v.</t>
  </si>
  <si>
    <t>Đáp ứng tốt cho tiêu chí với các kiến thức như: Giới thiệu chung về mạng máy tính - các mô hình logic</t>
  </si>
  <si>
    <t>Đáp ứng tốt cho tiêu chí với các kiến thức như: Kiến thức chung về mạng máy tính và truyền dữ liệu qua mạng</t>
  </si>
  <si>
    <t>Công nghệ thông tin hạng II</t>
  </si>
  <si>
    <t>Đáp ứng tốt cho tiêu chí với các kiến thức như: khái niệm phần mềm, công nghệ phần mềm, phát triển phần mềm, tiến trình, mô hình vòng đời, kiểm thử, tài liệu.</t>
  </si>
  <si>
    <t>Công nghệ thông tin hạng III</t>
  </si>
  <si>
    <t>Đáp ứng tốt cho tiêu chí với các kiến thức như: workflow phát triển, mô hình vòng đời, kiểm thử sản phẩm thực thi, cài đặt, quản lý phiên bản tài liệu, code convention.</t>
  </si>
  <si>
    <t>Đáp ứng tốt cho tiêu chí với các kiến thức như: workflow tiến trình, lập kế hoạch phát triển, lập kế hoạch kiểm thử, làm tài liệu cho các pha, quản lý phiên bản.</t>
  </si>
  <si>
    <t>Đáp ứng tốt cho tiêu chí với các kiến thức như: các mức độ CMM, quản lý chất lượng, vai trò nhóm SQA, quản lý tài liệu, quản lý phiên bản.</t>
  </si>
  <si>
    <t>Đáp ứng tốt cho tiêu chí với các kiến thức như: các vấn đề phát triển, lựa chọn mô hình, kỹ thuật kiểm thử, xử lý scenario ngoại lệ, thiết kế CSDL.</t>
  </si>
  <si>
    <t>Đáp ứng tốt cho tiêu chí với các kiến thức như: các mô hình vòng đời khác nhau, kiểm thử các sản phẩm phi thực thi, viết scenario ngoại lệ, kỹ thuật tích hợp khác nhau.</t>
  </si>
  <si>
    <t>Công nghệ thông tin hạng IV</t>
  </si>
  <si>
    <t>Đáp ứng tốt cho tiêu chí với các kiến thức như: khái niệm AI, lịch sử, lĩnh vực, bài toán tìm kiếm, biểu diễn tri thức, suy diễn, học máy.</t>
  </si>
  <si>
    <t>Đáp ứng tốt cho tiêu chí với các kiến thức như: biểu diễn bài toán, không gian trạng thái, thuật toán tìm kiếm, biểu diễn tri thức lôgic, mạng Bayes, thuật toán học máy.</t>
  </si>
  <si>
    <t>Đáp ứng tốt cho tiêu chí với các kiến thức như: biểu diễn vấn đề, bài toán tìm kiếm, lập lịch (ứng dụng tìm kiếm), ứng dụng suy diễn xác suất, ứng dụng học máy.</t>
  </si>
  <si>
    <t>Đáp ứng tốt cho tiêu chí với các kiến thức như: giải quyết vấn đề bằng tìm kiếm, biểu diễn tri thức, suy diễn với thông tin không chắc chắn, các thuật toán học máy.</t>
  </si>
  <si>
    <t>Đáp ứng tốt cho tiêu chí với các kiến thức như: tìm kiếm cục bộ, lập luận xấp xỉ, suy diễn xác suất, học máy với dữ liệu không chắc chắn.</t>
  </si>
  <si>
    <t>Đáp ứng tốt cho tiêu chí với các kiến thức như: Sử dụng ngôn ngữ lập trình hướng đối tượng để giải quyết các bài toán</t>
  </si>
  <si>
    <t>a) Am hiểu chủ trương, đường lối của Đảng, pháp luật và định hướng phát triển, chiến lược, chính sách của ngành công nghệ thông tin, an toàn thông tin;</t>
  </si>
  <si>
    <t>b) Thành thạo nghiệp vụ chuyên ngành; am hiểu tình hình và xu thế phát triển của ngành công nghệ thông tin trong nước và thế giới; có khả năng tổ chức nghiên cứu, cập nhật, ứng dụng công nghệ, nền tảng và tiêu chuẩn mới trong hoạt động nghề nghiệp;</t>
  </si>
  <si>
    <t>c) Thực hiện có hiệu quả nhiệm vụ theo quy định của pháp luật về công nghệ thông tin, an toàn thông tin và các quy định của pháp luật khác có liên quan;</t>
  </si>
  <si>
    <t>d) Có năng lực tổ chức chỉ đạo thực hiện nhiệm vụ, có kỹ năng soạn thảo văn bản nghiệp vụ và thuyết trình các vấn đề được giao tham mưu, đề xuất;</t>
  </si>
  <si>
    <t>đ) Sử dụng được ngoại ngữ hoặc tiếng dân tộc thiểu số (đối với viên chức công tác ở vùng dân tộc thiểu số) theo yêu cầu của vị trí việc làm.</t>
  </si>
  <si>
    <t>Đáp ứng tốt cho tiêu chí với các kiến thức như: khái niệm CSDL phân tán, kiến trúc, giao dịch, thiết kế, phân mảnh, cấp phát, kiểm soát truy cập.</t>
  </si>
  <si>
    <t>a) Nắm vững chủ trương, đường lối của Đảng, pháp luật và định hướng phát triển, chiến lược, chính sách của ngành công nghệ thông tin, an toàn thông tin;</t>
  </si>
  <si>
    <t>b) Thành thạo nghiệp vụ chuyên ngành; nắm vững tình hình và xu thế phát triển của ngành công nghệ thông tin trong nước và thế giới; có khả năng cập nhật, ứng dụng công nghệ, nền tảng và tiêu chuẩn mới trong hoạt động nghề nghiệp;</t>
  </si>
  <si>
    <t>Đáp ứng tốt cho tiêu chí với các kiến thức như: kiến trúc hệ thống, xử lý truy vấn, tối ưu hóa truy vấn, quản lý giao dịch, kiểm soát đồng thời, sao chép dữ liệu.</t>
  </si>
  <si>
    <t>d) Có khả năng làm việc độc lập hoặc làm việc nhóm, có kỹ năng soạn thảo văn bản nghiệp vụ và thuyết trình các vấn đề được giao tham mưu, đề xuất;</t>
  </si>
  <si>
    <t>Đáp ứng tốt cho tiêu chí với các kiến thức như: quy trình thiết kế top-down, bottom-up, phân mảnh dữ liệu, cấp phát dữ liệu, quản lý giao dịch phân tán.</t>
  </si>
  <si>
    <t>Đáp ứng tốt cho tiêu chí với các kiến thức như: quản lý view, bảo mật dữ liệu, kiểm soát tính toàn vẹn, quản lý giao dịch, kiểm soát đồng thời, quản lý deadlock.</t>
  </si>
  <si>
    <t>a) Nắm vững chủ trương, đường lối của Đảng, pháp luật và định hướng phát triển, chiến lược, chính sách, quy định của ngành công nghệ thông tin, an toàn thông tin;</t>
  </si>
  <si>
    <t>Đáp ứng tốt cho tiêu chí với các kiến thức như: vấn đề xử lý truy vấn, tối ưu hóa truy vấn phân tán, kiểm soát đồng thời, quản lý deadlock, đảm bảo độ tin cậy.</t>
  </si>
  <si>
    <t>b) Nắm được tình hình và xu thế phát triển của ngành công nghệ thông tin trong nước và thế giới; có khả năng cập nhật, ứng dụng công nghệ, nền tảng và tiêu chuẩn mới trong hoạt động nghề nghiệp;</t>
  </si>
  <si>
    <t>c) Có khả năng làm việc độc lập hoặc làm việc nhóm, có kỹ năng soạn thảo văn bản nghiệp vụ được giao tham mưu, đề xuất;</t>
  </si>
  <si>
    <t>Đáp ứng tốt cho tiêu chí với các kiến thức như: các phương pháp phân mảnh khác nhau, các thuật toán kiểm soát đồng thời, các chiến lược quản lý deadlock, các kỹ thuật sao chép.</t>
  </si>
  <si>
    <t>d) Thực hiện nhiệm vụ theo quy định của pháp luật về công nghệ thông tin, an toàn thông tin và các quy định của pháp luật khác có liên quan;</t>
  </si>
  <si>
    <t>a) Nắm được chủ trương, đường lối của Đảng, pháp luật và định hướng phát triển, chiến lược, chính sách, quy định của ngành công nghệ thông tin, an toàn thông tin;</t>
  </si>
  <si>
    <t>b) Có khả năng nghiên cứu, cập nhật, ứng dụng công nghệ mới trong hoạt động nghề nghiệp;</t>
  </si>
  <si>
    <t>c) Thực hiện nhiệm vụ theo quy định của pháp luật về công nghệ thông tin, an toàn thông tin và các quy định của pháp luật khác có liên quan;</t>
  </si>
  <si>
    <t>d) Có khả năng làm việc độc lập hoặc làm việc nhóm.</t>
  </si>
  <si>
    <t>Đáp ứng tốt cho tiêu chí với các kiến thức như: Các kiến thức CSDL giúp nhanh chóng xác định các vấn đề có liên quan đến CSDL.</t>
  </si>
  <si>
    <t>Đáp ứng tốt cho tiêu chí với các kiến thức như: Cấu hình được các hệ CSDL</t>
  </si>
  <si>
    <t>Đáp ứng tốt cho tiêu chí với các kiến thức như: Thiết kế, quản trị cơ sở dữ liệu</t>
  </si>
  <si>
    <t>Đáp ứng tốt cho tiêu chí với các kiến thức như: Mô hình thực thể liên kết, mô hình dữ liệu quan hệ</t>
  </si>
  <si>
    <t>Đáp ứng tốt cho tiêu chí với các kiến thức như: công nghệ mới, kỹ thuật, kiến thức doanh nghiệp cần, cập nhật chương trình.</t>
  </si>
  <si>
    <t>Đáp ứng tốt cho tiêu chí với các kiến thức như: Quản trị CSDL v.v.</t>
  </si>
  <si>
    <t>Đáp ứng tốt cho tiêu chí với các kiến thức như: Ngôn ngữ truy vấn SQL</t>
  </si>
  <si>
    <t>Đáp ứng tốt cho tiêu chí với các kiến thức như: tìm hiểu công nghệ/kỹ thuật mới, xây dựng chương trình demo áp dụng.</t>
  </si>
  <si>
    <t>Đáp ứng tốt cho tiêu chí với các kiến thức như: thực hiện theo đề tài, báo cáo hàng tuần, xây dựng báo cáo kết quả.</t>
  </si>
  <si>
    <t>Đáp ứng tốt cho tiêu chí với các kiến thức như: tìm hiểu công nghệ mới theo yêu cầu doanh nghiệp, xây dựng ứng dụng.</t>
  </si>
  <si>
    <t>Đáp ứng tốt cho tiêu chí với các kiến thức như: trao đổi với giáo viên hướng dẫn, trình bày báo cáo kết quả tìm hiểu.</t>
  </si>
  <si>
    <t>Đáp ứng tốt cho tiêu chí với các kiến thức như:  Trang bị kiến thức liên quan đến phân loại các hệ cơ sở dữ liệu</t>
  </si>
  <si>
    <t>Đáp ứng tốt cho tiêu chí với các kiến thức như: tìm hiểu độc lập theo đề tài, xây dựng ứng dụng demo, viết báo cáo.</t>
  </si>
  <si>
    <t>Đáp ứng tốt cho tiêu chí với các kiến thức như: Trang bị kiến thức kỹ năng có thể cập nhật, thay đổi CSDL để đảm bảo tính bảo mật</t>
  </si>
  <si>
    <t>Đáp ứng tốt cho tiêu chí với các kiến thức như: lựa chọn đề tài phù hợp, tự tìm hiểu kiến thức mới, báo cáo kết quả.</t>
  </si>
  <si>
    <t>Đáp ứng tốt cho tiêu chí với các kiến thức như: lập kế hoạch tìm hiểu theo đề tài, quản lý thời gian báo cáo.</t>
  </si>
  <si>
    <t>Đáp ứng tốt cho tiêu chí với các kiến thức như: Các bước của quá trình thiết kế cơ sở dữ liệu</t>
  </si>
  <si>
    <t>Đáp ứng tốt cho tiêu chí với các kiến thức như: đường lối Đảng, phát triển xã hội, đổi mới Việt Nam.</t>
  </si>
  <si>
    <t>Đáp ứng tốt cho tiêu chí với các kiến thức như: xu thế phát triển, biện chứng, nhận thức, lịch sử xã hội.</t>
  </si>
  <si>
    <t>Đáp ứng tốt cho tiêu chí với các kiến thức như: pháp luật, nhà nước, cách mạng xã hội, tồn tại xã hội.</t>
  </si>
  <si>
    <t>Đáp ứng tốt cho tiêu chí với các kiến thức như: tổ chức, chỉ đạo, biện chứng, nhận thức, xã hội.</t>
  </si>
  <si>
    <t>Đáp ứng tốt cho tiêu chí với các kiến thức như: dãy số, giới hạn, hàm số, đạo hàm, tích phân, chuỗi.</t>
  </si>
  <si>
    <t>Đáp ứng tốt cho tiêu chí với các kiến thức như: tính chất, định lý, quy tắc, ứng dụng, khai triển.</t>
  </si>
  <si>
    <t>Đáp ứng tốt cho tiêu chí với các kiến thức như: xử lý ảnh số, biến đổi cường độ, lọc không gian, ảnh màu, hình thái học, phân đoạn, trích xuất đặc trưng, phân loại.</t>
  </si>
  <si>
    <t>Đáp ứng tốt cho tiêu chí với các kiến thức như: xử lý ảnh số, các bước cơ bản trong xử lý ảnh số, hệ thống xử lý ảnh số, thuật toán xử lý ảnh.</t>
  </si>
  <si>
    <t>Đáp ứng tốt cho tiêu chí với các kiến thức như: giải quyết các vấn đề về nhiễu, làm mịn, làm sắc nét, phân đoạn, trích xuất đặc trưng, phân loại ảnh.</t>
  </si>
  <si>
    <t>Đáp ứng tốt cho tiêu chí với các kiến thức như: Luyện tập kỹ năng giao tiếp tiếng Anh trong môi trường quốc tế.</t>
  </si>
  <si>
    <t>Các HP cùng Học viện</t>
  </si>
  <si>
    <t>Đáp ứng tốt cho tiêu chí với các kiến thức như: thông tin, xử lý, biểu diễn, giải thuật, máy tính, mạng, internet.</t>
  </si>
  <si>
    <t>Đáp ứng tốt cho tiêu chí với các kiến thức như: virus, phòng chống, bảo quản, hệ điều hành, ứng dụng.</t>
  </si>
  <si>
    <t>Đáp ứng tốt cho tiêu chí với các kiến thức như: hệ điều hành, windows, word, excel, powerpoint, quản lý.</t>
  </si>
  <si>
    <t>Đáp ứng tốt cho tiêu chí với các kiến thức như: quản lý dự án phần mềm, tiến trình xử lý, tổ chức dự án, lập kế hoạch, ước lượng.</t>
  </si>
  <si>
    <t>Đáp ứng tốt cho tiêu chí với các kiến thức như: quản lý dự án phần mềm, các lỗi thường gặp, các tiến trình xử lý dự án.</t>
  </si>
  <si>
    <t>Đáp ứng tốt cho tiêu chí với các kiến thức như: lập kế hoạch dự án, phân rã công việc, lập lịch thực hiện, quản lý rủi ro, kiểm soát thay đổi.</t>
  </si>
  <si>
    <t>Đáp ứng tốt cho tiêu chí với các kiến thức như: tổ chức dự án, quản lý tài nguyên con người, phương pháp lãnh đạo, quản lý giao tiếp.</t>
  </si>
  <si>
    <t>Đáp ứng tốt cho tiêu chí với các kiến thức như: quản lý rủi ro, kiểm soát thay đổi, giải quyết các vấn đề phát sinh trong dự án.</t>
  </si>
  <si>
    <t>Đáp ứng tốt cho tiêu chí với các kiến thức như: Xây dựng lược đồ thiết kế CSDL cho ứng dụng web</t>
  </si>
  <si>
    <t>Đáp ứng tốt cho tiêu chí với các kiến thức như: quản lý chất lượng dự án, đảm bảo chất lượng, đánh giá kết quả dự án.</t>
  </si>
  <si>
    <t>Đáp ứng tốt cho tiêu chí với các kiến thức như: quản lý giao tiếp, truyền đạt thông tin trong kiểm soát dự án, họp tổng kết.</t>
  </si>
  <si>
    <t>Đáp ứng tốt cho tiêu chí với các kiến thức như: các vị trí trong nhóm dự án, cấu trúc nhóm, phương pháp lãnh đạo, hướng dẫn nhóm.</t>
  </si>
  <si>
    <t>Đáp ứng tốt cho tiêu chí với các kiến thức như: lập kế hoạch, phân rã công việc, lập lịch, quản lý tài nguyên, quản lý chất lượng.</t>
  </si>
  <si>
    <t>Đáp ứng tốt cho tiêu chí với các kiến thức như: Mô hình ứng dụng 3 tầng MVC</t>
  </si>
  <si>
    <t>Đáp ứng tốt cho tiêu chí với các kiến thức như: lôgíc, tập hợp, ánh xạ, boole, véc tơ, ma trận, định thức.</t>
  </si>
  <si>
    <t>Đáp ứng tốt cho tiêu chí với các kiến thức như: hệ phương trình, ánh xạ tuyến tính, dạng toàn phương, euclide.</t>
  </si>
  <si>
    <t>Đáp ứng tốt cho tiêu chí với các kiến thức như: tính chất, định nghĩa, phương pháp, thuật toán, ứng dụng.</t>
  </si>
  <si>
    <t>Đáp ứng tốt cho tiêu chí với các kiến thức như: Các bước tạo kết nối cơ sở dữ liệu</t>
  </si>
  <si>
    <t>Đáp ứng tốt cho tiêu chí với các kiến thức như: Xử lý DOM HTML với JavaScript</t>
  </si>
  <si>
    <t>Đáp ứng tốt cho tiêu chí với các kiến thức như: phân tích, thiết kế hệ thống thông tin, UML, phương pháp luận, thu thập, phân tích yêu cầu.</t>
  </si>
  <si>
    <t>Đáp ứng tốt cho tiêu chí với các kiến thức như: Khái quát về các nền tảng hỗ trợ phát triển web</t>
  </si>
  <si>
    <t>Đáp ứng tốt cho tiêu chí với các kiến thức như: kiểu hệ thống phần mềm, công nghệ phát triển, hệ Internet, nhúng, thông minh, lựa chọn công nghệ.</t>
  </si>
  <si>
    <t>Đáp ứng tốt cho tiêu chí với các kiến thức như: Xây dựng ứng dụng web theo mô hình MVC</t>
  </si>
  <si>
    <t>Đáp ứng tốt cho tiêu chí với các kiến thức như: các pha phân tích thiết kế, phương pháp luận, thu thập yêu cầu, thiết kế kiến trúc, lựa chọn công nghệ.</t>
  </si>
  <si>
    <t>Đáp ứng một phần cho tiêu chí với các kiến thức như: làm việc nhóm trong case study, đề xuất phương pháp luận, công nghệ cho dự án.</t>
  </si>
  <si>
    <t>Đáp ứng tốt cho tiêu chí với các kiến thức như: phân tích yêu cầu, thiết kế kiến trúc, lựa chọn công nghệ phù hợp cho hệ thống.</t>
  </si>
  <si>
    <t>Đáp ứng tốt cho tiêu chí với các kiến thức như: giáo dục thể chất, phát triển thể chất, sức khỏe, thể thao.</t>
  </si>
  <si>
    <t>Đáp ứng tốt cho tiêu chí với các kiến thức như: bài tập thể chất, phương pháp tập luyện, thi đấu, luật.</t>
  </si>
  <si>
    <t>Đáp ứng tốt cho tiêu chí với các kiến thức như: nguyên tắc giáo dục, tố chất vận động, phòng tránh chấn thương.</t>
  </si>
  <si>
    <t>Đáp ứng tốt cho tiêu chí với các kiến thức như: Các kiến thức an toàn và bảo mật giúp nhanh chóng xác định các vấn đề có liên quan đến bảo mật.</t>
  </si>
  <si>
    <t>Đáp ứng tốt cho tiêu chí với các kiến thức như: Khái niệm điều khiển truy nhập</t>
  </si>
  <si>
    <t>Đáp ứng tốt cho tiêu chí với các kiến thức như: Các thành phần của hệ thống thông tin</t>
  </si>
  <si>
    <t>Đáp ứng tốt cho tiêu chí với các kiến thức như: Các yêu cầu đảm bảo an toàn hệ thống thông tin</t>
  </si>
  <si>
    <t>Đáp ứng tốt cho tiêu chí với các kiến thức như: Một số giao thức đảm bảo ATTT dựa trên mã hóa</t>
  </si>
  <si>
    <t>Đáp ứng tốt cho tiêu chí với các kiến thức như: Pháp luật và chính sách an toàn thông tin, dữ liệu</t>
  </si>
  <si>
    <t>Đáp ứng tốt cho tiêu chí với các kiến thức như: Bảy vùng trong hạ tầng CNTT và các mối đe dọa</t>
  </si>
  <si>
    <t>Đáp ứng tốt cho tiêu chí với các kiến thức như: đường lối quân sự, quốc phòng, an ninh, bảo vệ tổ quốc.</t>
  </si>
  <si>
    <t>Đáp ứng tốt cho tiêu chí với các kiến thức như: kỹ năng quân sự, lực lượng vũ trang, dân quân tự vệ, dự bị.</t>
  </si>
  <si>
    <t>Đáp ứng tốt cho tiêu chí với các kiến thức như: Các chuẩn quản lý an toàn thông tin</t>
  </si>
  <si>
    <t>Đáp ứng tốt cho tiêu chí với các kiến thức như: trật tự, an toàn xã hội, nghĩa vụ quân sự, bảo vệ tổ quốc.</t>
  </si>
  <si>
    <t>Đáp ứng tốt cho tiêu chí với các kiến thức như: Vấn đề đạo đức an toàn thông tin</t>
  </si>
  <si>
    <t>Đáp ứng tốt cho tiêu chí với các kiến thức như: Một số bộ quy tắc ứng xử trong CNTT và ATTT</t>
  </si>
  <si>
    <t>Đáp ứng tốt cho tiêu chí với các kiến thức như: công tác quốc phòng, an ninh, xây dựng lực lượng vũ trang.</t>
  </si>
  <si>
    <t>Đáp ứng tốt cho tiêu chí với các kiến thức như: kinh tế thị trường, định hướng xã hội chủ nghĩa, hội nhập.</t>
  </si>
  <si>
    <t>Đáp ứng tốt cho tiêu chí với các kiến thức như: hệ thống thông minh, đặc trưng, kiểu hệ thống, thành phần, kỹ thuật học máy, học sâu.</t>
  </si>
  <si>
    <t>Đáp ứng tốt cho tiêu chí với các kiến thức như: Xây dựng sơ đồ lớp</t>
  </si>
  <si>
    <t>Đáp ứng tốt cho tiêu chí với các kiến thức như: hàng hóa, thị trường, giá trị thặng dư, cạnh tranh, độc quyền.</t>
  </si>
  <si>
    <t>Đáp ứng tốt cho tiêu chí với các kiến thức như: thành phần hệ thống, công cụ WEKA, R, Python, thiết kế kiến trúc công nghệ, triển khai ứng dụng.</t>
  </si>
  <si>
    <t>Đáp ứng tốt cho tiêu chí với các kiến thức như: thể chế kinh tế, quan hệ lợi ích, công nghiệp hóa, hiện đại hóa.</t>
  </si>
  <si>
    <t>Đáp ứng tốt cho tiêu chí với các kiến thức như: thiết kế mô đun thu thập, lưu trữ, học máy, ứng dụng, cơ chế tiền xử lý dữ liệu.</t>
  </si>
  <si>
    <t>Đáp ứng tốt cho tiêu chí với các kiến thức như: đối tượng, phương pháp, chức năng, vai trò, tác động.</t>
  </si>
  <si>
    <t>Đáp ứng tốt cho tiêu chí với các kiến thức như: Các phương pháp luận phát triển phần mềm</t>
  </si>
  <si>
    <t>Đáp ứng tốt cho tiêu chí với các kiến thức như: lựa chọn mô hình học máy, giải quyết bài toán nhận dạng, phân loại, khuyến nghị, hỗ trợ quyết định.</t>
  </si>
  <si>
    <t>Đáp ứng một phần cho tiêu chí với các kiến thức như: lựa chọn kỹ thuật học máy, thiết kế kiến trúc hệ thống thông minh.</t>
  </si>
  <si>
    <t>Đáp ứng tốt cho tiêu chí với các kiến thức như: IoT, đặc điểm, mức phát triển, giao thức, mạng cảm biến, thiết bị nhúng, cảm biến.</t>
  </si>
  <si>
    <t>Đáp ứng tốt cho tiêu chí với các kiến thức như: giao thức kết nối, mạng cảm biến, thiết bị nhúng, nền tảng WAMP, Django, AWS, SkyNet.</t>
  </si>
  <si>
    <t>Đáp ứng tốt cho tiêu chí với các kiến thức như: đặc tả hệ thống, thu nhận, tiền xử lý, trích chọn, học đặc trưng, tích hợp, kiểm thử, đánh giá.</t>
  </si>
  <si>
    <t>Đáp ứng tốt cho tiêu chí với các kiến thức như: xử lý dữ liệu cảm biến, học máy phân tích chuỗi thời gian, tích hợp thiết bị, giải quyết ứng dụng.</t>
  </si>
  <si>
    <t>Đáp ứng tốt cho tiêu chí với các kiến thức như: Các ứng dụng của học máy (phân tích dữ liệu, phân loại văn bản, nhận dạng v.v.)</t>
  </si>
  <si>
    <t>Đáp ứng tốt cho tiêu chí với các kiến thức như: Ứng dụng suy diễn xác suất (chẩn đoán bệnh, phân tích dữ liệu).</t>
  </si>
  <si>
    <t>Đáp ứng tốt cho tiêu chí với các kiến thức như: tiếng anh cơ bản, giao tiếp, đọc hiểu, từ vựng.</t>
  </si>
  <si>
    <t>Đáp ứng tốt cho tiêu chí với các kiến thức như:  Các lĩnh vực nghiên cứu và ứng dụng cơ bản (tác động của AI đến xã hội).</t>
  </si>
  <si>
    <t>Đáp ứng tốt cho tiêu chí với các kiến thức như: hàm nhiều biến, đạo hàm riêng, vi phân, tích phân bội, đường, mặt.</t>
  </si>
  <si>
    <t>Đáp ứng tốt cho tiêu chí với các kiến thức như: phương trình vi phân, hệ phương trình, nghiệm, ứng dụng tích phân.</t>
  </si>
  <si>
    <t>Đáp ứng tốt cho tiêu chí với các kiến thức như: giới hạn, liên tục, cực trị, giá trị lớn nhất, nhỏ nhất.</t>
  </si>
  <si>
    <t>Đáp ứng tốt cho tiêu chí với các kiến thức như: Các kiến thức CSDL phân tán giúp nhanh chóng xác định các vấn đề có liên quan đến CSDL phân tán.</t>
  </si>
  <si>
    <t>Đáp ứng tốt cho tiêu chí với các kiến thức như:  Các kiến thức về xác thực và phân quyền người dùng sẽ đóng góp cho tiêu chí này.</t>
  </si>
  <si>
    <t>Đáp ứng tốt cho tiêu chí với các kiến thức như: Cấu hình được các hệ CSDL phân tán</t>
  </si>
  <si>
    <t>Đáp ứng tốt cho tiêu chí với các kiến thức như: Thiết kế, quản trị cơ sở dữ liệu phân tán</t>
  </si>
  <si>
    <t>Đáp ứng tốt cho tiêu chí với các kiến thức như: Xây dựng lược đồ thiết kế CSDL cho hệ CSDL phân tán</t>
  </si>
  <si>
    <t>Đáp ứng tốt cho tiêu chí với các kiến thức như: Thiết kế cơ sở dữ liệu phân tán</t>
  </si>
  <si>
    <t>Đáp ứng tốt cho tiêu chí với các kiến thức như: Xử lý truy vấn (Phân rã truy vấn, Tối ưu hóa truy vấn phân tán)</t>
  </si>
  <si>
    <t>Đáp ứng tốt cho tiêu chí với các kiến thức như:  Kiến trúc hệ thống cơ sở dữ liệu phân tán</t>
  </si>
  <si>
    <t>Đáp ứng tốt cho tiêu chí với các kiến thức như: Xử lý truy vấn trên hệ thống phân tán qua mạng</t>
  </si>
  <si>
    <t>Đáp ứng tốt cho tiêu chí với các kiến thức như: cơ, điện, từ, quang, vật chất, lượng tử, sóng-hạt.</t>
  </si>
  <si>
    <t>Đáp ứng tốt cho tiêu chí với các kiến thức như: Các chủ đề nâng cao về cơ sở dữ liệu phân tán</t>
  </si>
  <si>
    <t>Đáp ứng tốt cho tiêu chí với các kiến thức như: Thiết kế cơ sở dữ liệu phân tán (Quản lý dữ liệu và quyền truy cập v.v.)</t>
  </si>
  <si>
    <t>Đáp ứng tốt cho tiêu chí với các kiến thức như: Các chủ đề nâng cao về cơ sở dữ liệu phân tán - nhân bản dữ liệu</t>
  </si>
  <si>
    <t>Đáp ứng tốt cho tiêu chí với các kiến thức như: Thiết kế, cập nhật bảo mật cơ sở dữ liệu phân tán</t>
  </si>
  <si>
    <t>Đáp ứng tốt cho tiêu chí với các kiến thức như: Hiểu được công nghệ dữ liệu streaming và điện toán đám mây</t>
  </si>
  <si>
    <t>Đáp ứng tốt cho tiêu chí với các kiến thức như: Quản lý giao dịch và điều khiển đồng thời</t>
  </si>
  <si>
    <t>Đáp ứng tốt cho tiêu chí với các kiến thức như: phần cứng máy tính, cơ sở hạ tầng, hệ thống CNTT.</t>
  </si>
  <si>
    <t>Đáp ứng tốt cho tiêu chí với các kiến thức như: máy tính lượng tử, bit lượng tử, thông tin lượng tử, mật mã.</t>
  </si>
  <si>
    <t>Đáp ứng tốt cho tiêu chí với các kiến thức như: Thiết kế cơ sở dữ liệu phân tán, kiểm soát tính toàn vẹn ngữ nghĩa v.v.</t>
  </si>
  <si>
    <t>Đáp ứng tốt cho tiêu chí với các kiến thức như: ngôn ngữ lập trình, kiểu dữ liệu, toán tử, hàm, mảng, xâu.</t>
  </si>
  <si>
    <t>Đáp ứng tốt cho tiêu chí với các kiến thức như: lệnh điều khiển, vào ra, tệp, cấu trúc, con trỏ, đệ quy.</t>
  </si>
  <si>
    <t>Đáp ứng tốt cho tiêu chí với các kiến thức như: chương trình con, biến cục bộ, toàn cục, xử lý lỗi, luyện tập.</t>
  </si>
  <si>
    <t>Đáp ứng tốt cho tiêu chí với các kiến thức như: khái niệm agent, kiến trúc, hệ đa agent, tương tác, ontology.</t>
  </si>
  <si>
    <t>Đáp ứng tốt cho tiêu chí với các kiến thức như: JADE framework, cài đặt, tích hợp, xây dựng ontology Protégé.</t>
  </si>
  <si>
    <t>Đáp ứng tốt cho tiêu chí với các kiến thức như: phương pháp luận phát triển, pha phân tích, pha thiết kế hướng agent.</t>
  </si>
  <si>
    <t>Đáp ứng tốt cho tiêu chí với các kiến thức như: giải quyết bài toán ra quyết định, thương lượng, thu thập thông tin, tư vấn, game.</t>
  </si>
  <si>
    <t>Đáp ứng tốt cho tiêu chí với các kiến thức như: đánh giá lựa chọn phương pháp luận cho các bài toán ứng dụng.</t>
  </si>
  <si>
    <t>Đáp ứng tốt cho tiêu chí với các kiến thức như: đưa ra lựa chọn phương pháp luận, phân tích, thiết kế cho case study.</t>
  </si>
  <si>
    <t>Đáp ứng tốt cho tiêu chí với các kiến thức như: lập kế hoạch, điều phối công việc nhóm trong các case study.</t>
  </si>
  <si>
    <t>Đáp ứng tốt cho tiêu chí với các kiến thức như: tương tác người máy, đặc điểm tâm sinh lý, phương tiện giao tiếp máy tính, tổ chức tương tác.</t>
  </si>
  <si>
    <t>Đáp ứng tốt cho tiêu chí với các kiến thức như: phương tiện giao tiếp máy tính, giao diện WIMP, mô hình hệ thống, phân tích trạng thái/sự kiện.</t>
  </si>
  <si>
    <t>Đáp ứng tốt cho tiêu chí với các kiến thức như: quy trình thiết kế, mô hình phát triển Waterfall, UCSD, phân tích nhiệm vụ, đánh giá hệ thống.</t>
  </si>
  <si>
    <t>Đáp ứng tốt cho tiêu chí với các kiến thức như: hệ đếm, cổng logic, hàm chuyển mạch, mạch logic, trigơ.</t>
  </si>
  <si>
    <t>Đáp ứng tốt cho tiêu chí với các kiến thức như: Báo cáo, trao đổi hàng tuần với giáo viên hướng dẫn.</t>
  </si>
  <si>
    <t>Đáp ứng tốt cho tiêu chí với các kiến thức như: mã hóa, giải mã, ghép kênh, phân kênh, mạch số học, bộ đếm.</t>
  </si>
  <si>
    <t>Đáp ứng tốt cho tiêu chí với các kiến thức như: giải quyết vấn đề tương tác, lựa chọn phương pháp thiết kế và đánh giá phù hợp.</t>
  </si>
  <si>
    <t>Đáp ứng tốt cho tiêu chí với các kiến thức như: Viết báo cáo kết quả thực tập.</t>
  </si>
  <si>
    <t>Đáp ứng tốt cho tiêu chí với các kiến thức như: chuyển đổi cơ số, rút gọn hàm, phân tích, thiết kế mạch, mã phát hiện sai.</t>
  </si>
  <si>
    <t>Đáp ứng tốt cho tiêu chí với các kiến thức như: đánh giá heuristic, nhận thức, sử dụng mô hình trong điều kiện thiết kế.</t>
  </si>
  <si>
    <t>Đáp ứng tốt cho tiêu chí với các kiến thức như: Tìm hiểu các công nghệ/kỹ thuật/kiến thức mới mà các doanh nghiệp đang cần.</t>
  </si>
  <si>
    <t>Đáp ứng tốt cho tiêu chí với các kiến thức như: thuật toán, độ phức tạp, sắp xếp, tìm kiếm, mô hình thuật toán, cây nhị phân, đồ thị.</t>
  </si>
  <si>
    <t>Đáp ứng tốt cho tiêu chí với các kiến thức như: giải thuật xử lý số, xâu, mảng, ngăn xếp, hàng đợi, danh sách liên kết, cây, đồ thị.</t>
  </si>
  <si>
    <t>Đáp ứng tốt cho tiêu chí với các kiến thức như: các bước giải thuật, lựa chọn cấu trúc dữ liệu phù hợp cho bài toán.</t>
  </si>
  <si>
    <t>Đáp ứng tốt cho tiêu chí với các kiến thức như: các mô hình thuật toán phức tạp như quay lui, quy hoạch động, nhánh cận.</t>
  </si>
  <si>
    <t>Đáp ứng tốt cho tiêu chí với các kiến thức như: phân tích độ phức tạp, so sánh hiệu quả các thuật toán khác nhau.</t>
  </si>
  <si>
    <t>Đáp ứng tốt cho tiêu chí với các kiến thức như: nhà nước, pháp luật, hệ thống pháp luật, ngành luật, quan hệ xã hội.</t>
  </si>
  <si>
    <t>Phát triển phần mềm an toàn</t>
  </si>
  <si>
    <t>Đáp ứng tốt cho tiêu chí với các kiến thức như: luật hiến pháp, luật hành chính, luật dân sự, luật hình sự, luật lao động, luật kinh doanh.</t>
  </si>
  <si>
    <t>Đáp ứng tốt cho tiêu chí với các kiến thức như: lý luận nhà nước, thực tiễn pháp luật, tố tụng dân sự, hình sự.</t>
  </si>
  <si>
    <t>Đáp ứng tốt cho tiêu chí với các kiến thức như: chủ trương, đường lối, chiến lược, chính sách, định hướng phát triển.</t>
  </si>
  <si>
    <t>Đáp ứng tốt cho tiêu chí với các kiến thức như: bảo mật phần mềm, nguy cơ, yêu cầu, thiết kế, cài đặt, kiểm thử an toàn.</t>
  </si>
  <si>
    <t>Đáp ứng tốt cho tiêu chí với các kiến thức như: vấn đề bảo mật ngôn ngữ, môi trường mạng, phân tích tĩnh, động.</t>
  </si>
  <si>
    <t>Đáp ứng tốt cho tiêu chí với các kiến thức như: thu thập yêu cầu, lập bản đồ tổn thương, kế hoạch phản ứng sự cố.</t>
  </si>
  <si>
    <t>Đáp ứng tốt cho tiêu chí với các kiến thức như: giải quyết các nguy cơ bảo mật, đánh giá và đưa ra giải pháp.</t>
  </si>
  <si>
    <t>Đáp ứng tốt cho tiêu chí với các kiến thức như: đánh giá yêu cầu, kết quả kiểm thử, lựa chọn phương pháp bảo mật.</t>
  </si>
  <si>
    <t>Đáp ứng tốt cho tiêu chí với các kiến thức như: xây dựng kế hoạch phản ứng sự cố, đánh giá bảo mật cuối cùng.</t>
  </si>
  <si>
    <t>Đáp ứng tốt cho tiêu chí với các kiến thức như: mạng máy tính, lập trình tập trung, client-server, phân tán, JDBC, Socket, RMI, J2EE.</t>
  </si>
  <si>
    <t>Đáp ứng tốt cho tiêu chí với các kiến thức như: luật bóng rổ, chiến thuật, kỹ thuật bóng rổ.</t>
  </si>
  <si>
    <t>Đáp ứng tốt cho tiêu chí với các kiến thức như: tổ chức thi đấu, trọng tài, sân bãi, thiết bị, tập luyện.</t>
  </si>
  <si>
    <t>Đáp ứng tốt cho tiêu chí với các kiến thức như: JDBC, Socket TCP/UDP, RMI, WebSocket, JSP, EJB, mô hình MVC.</t>
  </si>
  <si>
    <t>Đáp ứng tốt cho tiêu chí với các kiến thức như: lịch sử, phát triển, tác dụng bóng rổ, kỹ thuật di chuyển.</t>
  </si>
  <si>
    <t>Đáp ứng tốt cho tiêu chí với các kiến thức như: các bước kết nối CSDL, tạo chương trình RMI, triển khai ứng dụng web.</t>
  </si>
  <si>
    <t>Đáp ứng tốt cho tiêu chí với các kiến thức như: xử lý tài nguyên phân tán, lập trình đa luồng, kết nối nhiều giao tiếp mạng.</t>
  </si>
  <si>
    <t>Đáp ứng tốt cho tiêu chí với các kiến thức như: lựa chọn kỹ thuật lập trình mạng, mô hình ứng dụng phù hợp.</t>
  </si>
  <si>
    <t>Đáp ứng tốt cho tiêu chí với các kiến thức như: hệ DSS, ra quyết định, mô hình quyết định, ứng dụng DSS, GDSS.</t>
  </si>
  <si>
    <t>Đáp ứng tốt cho tiêu chí với các kiến thức như: mô hình tổng quát DSS, công cụ phần mềm GDSS, hệ thống APS.</t>
  </si>
  <si>
    <t>Đáp ứng tốt cho tiêu chí với các kiến thức như: các giai đoạn ra quyết định, triển khai và đánh giá phương án.</t>
  </si>
  <si>
    <t>Đáp ứng tốt cho tiêu chí với các kiến thức như: tổ chức, quản lý, ra quyết định quản lý, vai trò thông tin.</t>
  </si>
  <si>
    <t>Đáp ứng tốt cho tiêu chí với các kiến thức như: giải quyết vấn đề ra quyết định cấu trúc và phi cấu trúc.</t>
  </si>
  <si>
    <t>Đáp ứng tốt cho tiêu chí với các kiến thức như: mô hình giới hạn hợp lý, tâm lý học, giải pháp hỗn hợp trong quyết định.</t>
  </si>
  <si>
    <t>Đáp ứng tốt cho tiêu chí với các kiến thức như: chủ nghĩa xã hội, giai cấp công nhân, dân chủ, nhà nước, dân tộc.</t>
  </si>
  <si>
    <t>Đáp ứng tốt cho tiêu chí với các kiến thức như: sứ mệnh lịch sử, thời kỳ quá độ, cơ cấu xã hội, tôn giáo, gia đình.</t>
  </si>
  <si>
    <t>Đáp ứng tốt cho tiêu chí với các kiến thức như: liên minh giai cấp, chính sách, phương hướng, giải pháp, quan hệ xã hội.</t>
  </si>
  <si>
    <t>Đáp ứng tốt cho tiêu chí với các kiến thức như: phát kiến, vận dụng, phát triển, đối tượng, phương pháp, ý nghĩa.</t>
  </si>
  <si>
    <t>Đáp ứng tốt cho tiêu chí với các kiến thức như: biểu diễn tri thức, logic tân từ, lập trình logic, thông tin không chắc chắn.</t>
  </si>
  <si>
    <t>Đáp ứng tốt cho tiêu chí với các kiến thức như: lập trình logic (Prolog, OPS5), XML và logic tân từ, mạng Bayes.</t>
  </si>
  <si>
    <t>Đáp ứng tốt cho tiêu chí với các kiến thức như: lập kế hoạch và thực thi kế hoạch, mạng các ràng buộc, tìm kiếm trên đồ thị.</t>
  </si>
  <si>
    <t>Đáp ứng tốt cho tiêu chí với các kiến thức như: giải quyết bài toán phân tích, tổng hợp, lập luận không đơn điệu, chuẩn đoán, lập kế hoạch.</t>
  </si>
  <si>
    <t>Đáp ứng tốt cho tiêu chí với các kiến thức như: thông tin không chắc chắn, lập luận không đơn điệu, lý thuyết chứng lý, tập mờ, lý thuyết khả năng.</t>
  </si>
  <si>
    <t>Đáp ứng tốt cho tiêu chí với các kiến thức như: tiếng anh giao tiếp, tiếng anh cơ bản, tiếng anh trung cấp.</t>
  </si>
  <si>
    <t>Đáp ứng tốt cho tiêu chí với các kiến thức như: CSDL đa phương tiện, cấu trúc lưu trữ, nén dữ liệu.</t>
  </si>
  <si>
    <t>Đáp ứng tốt cho tiêu chí với các kiến thức như: english discoveries, basic 3, intermediate 1.</t>
  </si>
  <si>
    <t>Đáp ứng tốt cho tiêu chí với các kiến thức như: Công nghệ thông tin, quản trị CSDL, truy vấn dữ liệu.</t>
  </si>
  <si>
    <t>Đáp ứng tốt cho tiêu chí với các kiến thức như: Mô hình hóa dữ liệu, chỉ số hóa, truy vấn nội dung.</t>
  </si>
  <si>
    <t>Đáp ứng tốt cho tiêu chí với các kiến thức như: BI, kho dữ liệu, ETL, trực quan hóa, phân tích dữ liệu.</t>
  </si>
  <si>
    <t>Đáp ứng tốt cho tiêu chí với các kiến thức như: Kiến trúc BI, công cụ lưu trữ, công cụ ETL, công cụ BI.</t>
  </si>
  <si>
    <t>Đáp ứng tốt cho tiêu chí với các kiến thức như: logic mệnh đề, vị từ, tập hợp, bài toán đếm, tối ưu.</t>
  </si>
  <si>
    <t>Đáp ứng tốt cho tiêu chí với các kiến thức như: Vai trò BI ra quyết định, quy trình ETL, tạo báo cáo.</t>
  </si>
  <si>
    <t>Đáp ứng tốt cho tiêu chí với các kiến thức như: phép toán logic, tập hợp, thuật toán sinh, quay lui, duyệt.</t>
  </si>
  <si>
    <t>Đáp ứng tốt cho tiêu chí với các kiến thức như: Hiểu BI, ứng dụng kinh doanh thông minh, phân tích hỗ trợ quyết định.</t>
  </si>
  <si>
    <t>Đáp ứng tốt cho tiêu chí với các kiến thức như: nguyên lý đếm, truy hồi, hàm sinh, nhánh cận, phản chứng, dirichlet.</t>
  </si>
  <si>
    <t>Đáp ứng tốt cho tiêu chí với các kiến thức như: Mô hình hóa dữ liệu, ETL làm sạch, phân tích dữ liệu, khai thác dữ liệu.</t>
  </si>
  <si>
    <t>Đáp ứng tốt cho tiêu chí với các kiến thức như: Phân tích dữ liệu hỗ trợ quyết định, khai thác, phân tích dự đoán.</t>
  </si>
  <si>
    <t>Đáp ứng tốt cho tiêu chí với các kiến thức như: HTTTQL, phân loại thông tin, cơ sở hạ tầng CNTT, ứng dụng doanh nghiệp.</t>
  </si>
  <si>
    <t>Đáp ứng tốt cho tiêu chí với các kiến thức như: Mạng máy tính, CSDL, dữ liệu lớn, điện toán đám mây, bảo mật HTTT.</t>
  </si>
  <si>
    <t>Đáp ứng tốt cho tiêu chí với các kiến thức như: Vòng đời phát triển hệ thống, quá trình phát triển, lập kế hoạch nguồn lực ERP, BCP, SCM.</t>
  </si>
  <si>
    <t>Đáp ứng tốt cho tiêu chí với các kiến thức như: Khái niệm HTTTQL, vai trò thông tin, tổ chức doanh nghiệp, quản lý ứng dụng.</t>
  </si>
  <si>
    <t>Đáp ứng tốt cho tiêu chí với các kiến thức như: Phân tích thông tin, giải quyết vấn đề phát triển hệ thống, tích hợp ứng dụng EAI.</t>
  </si>
  <si>
    <t>Đáp ứng tốt cho tiêu chí với các kiến thức như: Đánh giá chất lượng thông tin, lựa chọn giải pháp phát triển hệ thống, hỗ trợ quyết định DSS.</t>
  </si>
  <si>
    <t>Đáp ứng tốt cho tiêu chí với các kiến thức như: biến cố, xác suất, biến ngẫu nhiên, véc tơ ngẫu nhiên, thống kê.</t>
  </si>
  <si>
    <t>Đáp ứng tốt cho tiêu chí với các kiến thức như: Đánh giá hệ thống thông tin, đưa ra quyết định quản lý, bảo vệ quan điểm về phát triển.</t>
  </si>
  <si>
    <t>Đáp ứng tốt cho tiêu chí với các kiến thức như: phép thử, phân bố xác suất, tham số đặc trưng, luật số lớn, kiểm định.</t>
  </si>
  <si>
    <t>Đáp ứng tốt cho tiêu chí với các kiến thức như: Lập kế hoạch ERP, điều phối nguồn lực dự án, quản lý chuỗi cung ứng SCM, đánh giá hiệu quả HTTT.</t>
  </si>
  <si>
    <t>Đáp ứng tốt cho tiêu chí với các kiến thức như: công thức bayes, bernoulli, poisson, chuẩn, ước lượng, giả thiết.</t>
  </si>
  <si>
    <t>Đáp ứng tốt cho tiêu chí với các kiến thức như: Đại số tuyến tính, xác suất, thống kê, học máy, cơ sở dữ liệu, SQL.</t>
  </si>
  <si>
    <t>Đáp ứng tốt cho tiêu chí với các kiến thức như: Thu thập, làm sạch, trực quan hóa dữ liệu, SQL, NoSQL, hệ khuyến nghị.</t>
  </si>
  <si>
    <t>Đáp ứng tốt cho tiêu chí với các kiến thức như: Chuẩn bị dữ liệu, xây dựng mô hình học máy, đánh giá mô hình, tối ưu truy vấn.</t>
  </si>
  <si>
    <t>Đáp ứng tốt cho tiêu chí với các kiến thức như: Xử lý dữ liệu thiếu, sai lệch, giảm chiều, lựa chọn đặc trưng, xây dựng mô hình.</t>
  </si>
  <si>
    <t>Đáp ứng tốt cho tiêu chí với các kiến thức như: Kiểm định giả thuyết, đánh giá mô hình, lựa chọn thuật toán học máy phù hợp.</t>
  </si>
  <si>
    <t>Đáp ứng tốt cho tiêu chí với các kiến thức như: tín hiệu, hệ thống rời rạc, biến đổi z, fourier, lọc số.</t>
  </si>
  <si>
    <t>Đáp ứng tốt cho tiêu chí với các kiến thức như: lấy mẫu, dãy số, phương trình sai phân, hàm truyền đạt, đáp ứng tần số.</t>
  </si>
  <si>
    <t>Đáp ứng tốt cho tiêu chí với các kiến thức như: tuyến tính, nhân quả, ổn định, điểm cực, điểm không, tích chập, fft.</t>
  </si>
  <si>
    <t>Đáp ứng tốt cho tiêu chí với các kiến thức như: Các kỹ thuật, ứng dụng trong phân tích, xử lý ảnh số</t>
  </si>
  <si>
    <t>Đáp ứng tốt cho tiêu chí với các kiến thức như: Các mô hình kênh màu (RGB, CMYK, HSI)</t>
  </si>
  <si>
    <t>Đáp ứng tốt cho tiêu chí với các kiến thức như: Các định dạng ảnh và video khác nhau v.v. cho từng mục đích sử dụng</t>
  </si>
  <si>
    <t>Đáp ứng tốt cho tiêu chí với các kiến thức như: Biến đổi màu</t>
  </si>
  <si>
    <t>Đáp ứng tốt cho tiêu chí với các kiến thức như: cú pháp C++, lập trình hướng đối tượng, STL, bộ nhớ động.</t>
  </si>
  <si>
    <t>Đáp ứng tốt cho tiêu chí với các kiến thức như: biến, toán tử, vòng lặp, hàm, mảng, xâu, con trỏ, tham chiếu.</t>
  </si>
  <si>
    <t>Đáp ứng tốt cho tiêu chí với các kiến thức như: lớp, đối tượng, kế thừa, nạp chồng, đa hình, trừu tượng, đóng gói.</t>
  </si>
  <si>
    <t>Đáp ứng tốt cho tiêu chí với các kiến thức như: Yêu cầu phần mềm, thu thập, phân tích, đặc tả, quản lý yêu cầu.</t>
  </si>
  <si>
    <t>Đáp ứng tốt cho tiêu chí với các kiến thức như: Công cụ quản lý yêu cầu, mô hình hóa yêu cầu, đặc tả yêu cầu, CASE STUDY.</t>
  </si>
  <si>
    <t>Đáp ứng tốt cho tiêu chí với các kiến thức như: Quá trình thu thập, phân tích, quản lý yêu cầu, kế hoạch dự án, quản lý thay đổi.</t>
  </si>
  <si>
    <t>Đáp ứng tốt cho tiêu chí với các kiến thức như: Định nghĩa yêu cầu, các mức độ yêu cầu, quản lý yêu cầu, phân tích nghiệp vụ.</t>
  </si>
  <si>
    <t>Đáp ứng tốt cho tiêu chí với các kiến thức như: Phân tích nghiệp vụ, gợi mở yêu cầu, xử lý thay đổi, xác nhận yêu cầu, quản lý rủi ro.</t>
  </si>
  <si>
    <t>Đáp ứng tốt cho tiêu chí với các kiến thức như: Phân tích các kỹ thuật thu thập, mô hình hóa, đánh giá yêu cầu, quản lý rủi ro yêu cầu.</t>
  </si>
  <si>
    <t>Đáp ứng tốt cho tiêu chí với các kiến thức như: Các kiến thức, kỹ năng được trang bị ở pha chuyển giao sản phẩm phần mềm.</t>
  </si>
  <si>
    <t>Đáp ứng tốt cho tiêu chí với các kiến thức như: Hệ thống nhúng, phần cứng, phần mềm, thiết kế, cài đặt, thử nghiệm.</t>
  </si>
  <si>
    <t>Đáp ứng tốt cho tiêu chí với các kiến thức như: Bo mạch nhúng, bộ xử lý, bộ nhớ, hệ điều hành thời gian thực, trình điều khiển.</t>
  </si>
  <si>
    <t>Đáp ứng tốt cho tiêu chí với các kiến thức như: Xác định yêu cầu, đặc tả, phân hoạch phần cứng - phần mềm, thiết kế hệ thống, cài đặt.</t>
  </si>
  <si>
    <t>Đáp ứng tốt cho tiêu chí với các kiến thức như: Khái niệm hệ thống nhúng, đặc điểm, yêu cầu, mô hình tổng quát, phân loại.</t>
  </si>
  <si>
    <t>Đáp ứng tốt cho tiêu chí với các kiến thức như: Phân tích yêu cầu, phân hoạch phần cứng - phần mềm, giải quyết vấn đề cài đặt.</t>
  </si>
  <si>
    <t>Đáp ứng tốt cho tiêu chí với các kiến thức như: Đánh giá các thành phần phần cứng, phần mềm, lựa chọn thiết kế phù hợp.</t>
  </si>
  <si>
    <t>Đáp ứng tốt cho tiêu chí với các kiến thức như: Đưa ra quyết định thiết kế, lựa chọn thành phần, giải pháp cài đặt, bảo vệ ý tưởng.</t>
  </si>
  <si>
    <t>Đáp ứng tốt cho tiêu chí với các kiến thức như: Lập kế hoạch thiết kế, điều phối công việc cài đặt, đánh giá hiệu quả hệ thống nhúng.</t>
  </si>
  <si>
    <t>Đáp ứng tốt cho tiêu chí với các kiến thức như: Các kiến thức cơ bản về lập lịch</t>
  </si>
  <si>
    <t>Đáp ứng tốt cho tiêu chí với các kiến thức như: Các kiểu hệ thống phần mềm</t>
  </si>
  <si>
    <t>Đáp ứng tốt cho tiêu chí với các kiến thức như: Kiến trúc phần mềm, thành phần, mẫu thiết kế, kiểu kiến trúc, công nghệ phát triển hướng thành phần.</t>
  </si>
  <si>
    <t>Đáp ứng tốt cho tiêu chí với các kiến thức như: UML, JavaBeans, EJB, .NET, công nghệ thành phần, cơ sở hạ tầng lập trình.</t>
  </si>
  <si>
    <t>Đáp ứng tốt cho tiêu chí với các kiến thức như: đường lối Đảng, chính sách, chủ trương, pháp luật.</t>
  </si>
  <si>
    <t>Đáp ứng tốt cho tiêu chí với các kiến thức như: Xác định yêu cầu, kiến trúc, thiết kế, phát triển dựa trên thành phần, quản lý dự án CASE STUDY.</t>
  </si>
  <si>
    <t>Đáp ứng tốt cho tiêu chí với các kiến thức như: tư tưởng Hồ Chí Minh, cách mạng Việt Nam, chủ nghĩa xã hội.</t>
  </si>
  <si>
    <t>Đáp ứng tốt cho tiêu chí với các kiến thức như: Kiến trúc logic, vật lý, nguyên lý phát triển hướng thành phần, mô hình thành phần, kết nối, triển khai.</t>
  </si>
  <si>
    <t>Đáp ứng tốt cho tiêu chí với các kiến thức như: độc lập dân tộc, đoàn kết, đạo đức, văn hóa, con người.</t>
  </si>
  <si>
    <t>Đáp ứng tốt cho tiêu chí với các kiến thức như: phương pháp nghiên cứu, tư duy lý luận, đạo đức cách mạng, đoàn kết quốc tế.</t>
  </si>
  <si>
    <t>Đáp ứng tốt cho tiêu chí với các kiến thức như: Phân tích phức tạp phần mềm, lựa chọn kiến trúc, áp dụng mẫu thiết kế, giải quyết bài toán CASE STUDY.</t>
  </si>
  <si>
    <t>Đáp ứng tốt cho tiêu chí với các kiến thức như: Biểu diễn topo mạng với UML</t>
  </si>
  <si>
    <t>Đáp ứng tốt cho tiêu chí với các kiến thức như: So sánh các kiểu kiến trúc, đánh giá mẫu thiết kế, lựa chọn công nghệ phát triển, bảo vệ giải pháp CASE STUDY.</t>
  </si>
  <si>
    <t>Đáp ứng tốt cho tiêu chí với các kiến thức như: Phác họa giao diện người dùng</t>
  </si>
  <si>
    <t>Đáp ứng tốt cho tiêu chí với các kiến thức như: định nghĩa, phân loại, kiến trúc, truyền thông, đồng bộ, giao tác, phục hồi, nhất quán, bảo mật, công nghệ phát triển.</t>
  </si>
  <si>
    <t>Đáp ứng tốt cho tiêu chí với các kiến thức như: giao thức mạng, gọi thủ tục từ xa, truyền thông điệp, truyền thông hướng luồng, dịch vụ web, kiến trúc hướng dịch vụ.</t>
  </si>
  <si>
    <t>Đáp ứng tốt cho tiêu chí với các kiến thức như: kiến trúc hệ thống, quản trị giao tác, điều khiển tương tranh, phục hồi, quản lý các bản sao, quản lý bảo mật.</t>
  </si>
  <si>
    <t>Đáp ứng tốt cho tiêu chí với các kiến thức như: giải quyết vấn đề đồng bộ, loại trừ tương hỗ, bầu chọn, quản trị giao tác, phục hồi lỗi, đảm bảo tính nhất quán, bảo mật hệ thống.</t>
  </si>
  <si>
    <t>Đáp ứng tốt cho tiêu chí với các kiến thức như: Một số phương pháp luận truyền thống</t>
  </si>
  <si>
    <t>Đáp ứng tốt cho tiêu chí với các kiến thức như: Các công nghệ cho các HTTT sử dụng Internet</t>
  </si>
  <si>
    <t>Đáp ứng tốt cho tiêu chí với các kiến thức như: tiếng anh giao tiếp, tiếng anh trung cấp, intermediate 2, 3.</t>
  </si>
  <si>
    <t>Đáp ứng tốt cho tiêu chí với các kiến thức như: Thiết kế đồng thời và an toàn</t>
  </si>
  <si>
    <t>Đáp ứng tốt cho tiêu chí với các kiến thức như: english discoveries, intermediate 2, intermediate 3.</t>
  </si>
  <si>
    <t>Đáp ứng tốt cho tiêu chí với các kiến thức như: Xây dựng tài liệu phân tích, thiết kế v.v.</t>
  </si>
  <si>
    <t>Đáp ứng tốt cho tiêu chí với các kiến thức như: định nghĩa, yếu tố chất lượng, phương pháp phát triển, mức độ kiểm thử, kỹ thuật blackbox, whitebox, công cụ SQA, tiêu chuẩn.</t>
  </si>
  <si>
    <t>Đáp ứng tốt cho tiêu chí với các kiến thức như: kiến trúc máy tính, cpu, pipeline, cache, hợp ngữ, phối ghép.</t>
  </si>
  <si>
    <t>Đáp ứng tốt cho tiêu chí với các kiến thức như: quy trình kiểm thử phần mềm, các kỹ thuật kiểm thử (phân vùng tương đương, giá trị biên, bảng quyết định, chuyển trạng thái, cặp), công cụ kiểm thử tự động.</t>
  </si>
  <si>
    <t>Đáp ứng tốt cho tiêu chí với các kiến thức như: lịch sử máy tính, hệ đếm, thanh ghi, khối điều khiển, alu, bus.</t>
  </si>
  <si>
    <t>Đáp ứng tốt cho tiêu chí với các kiến thức như: kế hoạch đảm bảo chất lượng (SQA plan), tích hợp hoạt động chất lượng vào vòng đời dự án, thực hiện hoạt động review, áp dụng công cụ SQA.</t>
  </si>
  <si>
    <t>Đáp ứng tốt cho tiêu chí với các kiến thức như: hazards, raid, 8086, địa chỉ, tập lệnh, emu8086, ngoại vi, led.</t>
  </si>
  <si>
    <t>Đáp ứng tốt cho tiêu chí với các kiến thức như: quản lý chất lượng phần mềm theo tiêu chuẩn ISO, CMM/CMMI, sử dụng công cụ quản lý SQA.</t>
  </si>
  <si>
    <t>Đáp ứng tốt cho tiêu chí với các kiến thức như: phân loại nguyên nhân gây lỗi, đánh giá hiệu quả loại bỏ lỗi, lựa chọn kỹ thuật kiểm thử phù hợp, áp dụng công cụ SQA để phát hiện lỗi.</t>
  </si>
  <si>
    <t>Đáp ứng tốt cho tiêu chí với các kiến thức như: khai phá dữ liệu, các loại dữ liệu, bài toán, phương pháp, tích hợp CSDL, mô hình XML, kho dữ liệu, OLAP, luật kết hợp, phân cụm.</t>
  </si>
  <si>
    <t>Đáp ứng tốt cho tiêu chí với các kiến thức như: tích hợp cơ sở dữ liệu, chuyển đổi lược đồ, chuyển đổi và tích hợp dữ liệu, kiến trúc kho dữ liệu, cài đặt kho dữ liệu, công nghệ OLAP.</t>
  </si>
  <si>
    <t>Đáp ứng tốt cho tiêu chí với các kiến thức như: xây dựng kho dữ liệu hỗ trợ quyết định, tiền xử lý dữ liệu cho khai phá, áp dụng các phương pháp khai phá dữ liệu vào bài toán cụ thể.</t>
  </si>
  <si>
    <t>Đáp ứng tốt cho tiêu chí với các kiến thức như: giải quyết bài toán khai phá dữ liệu (luật kết hợp, phân cụm, cây quyết định), tích hợp dữ liệu từ nhiều nguồn khác nhau.</t>
  </si>
  <si>
    <t>Đáp ứng tốt cho tiêu chí với các kiến thức như: đồ thị, thuật toán tìm kiếm, euler, hamilton, cây khung, luồng.</t>
  </si>
  <si>
    <t>Đáp ứng tốt cho tiêu chí với các kiến thức như: ma trận kề, liên thuộc, danh sách cạnh, dfs, bfs, dijkstra, ford, floyed.</t>
  </si>
  <si>
    <t>Đáp ứng tốt cho tiêu chí với các kiến thức như: đỉnh trụ, cạnh cầu, liên thông, kruskal, prim, ford-fulkerson, luồng cực đại.</t>
  </si>
  <si>
    <t>Đáp ứng tốt cho tiêu chí với các kiến thức như: Các kiến thức hệ thống thông minh giúp nhanh chóng xác định các vấn đề có liên quan đến các hệ thống tương tự.</t>
  </si>
  <si>
    <t>Đáp ứng tốt cho tiêu chí với các kiến thức như: thiết bị di động, hệ sinh thái, quy trình phát triển, hệ điều hành, ngôn ngữ lập trình, Android, đa nền tảng.</t>
  </si>
  <si>
    <t>Đáp ứng tốt cho tiêu chí với các kiến thức như: thuật toán, cấu trúc dữ liệu, sắp xếp, tìm kiếm, ngăn xếp, hàng đợi.</t>
  </si>
  <si>
    <t>Đáp ứng tốt cho tiêu chí với các kiến thức như: ngôn ngữ lập trình (C++, Java, C#), thiết lập môi trường Android, lập trình giao diện, quản lý dữ liệu, kết nối mạng, dịch vụ.</t>
  </si>
  <si>
    <t>Đáp ứng tốt cho tiêu chí với các kiến thức như: độ phức tạp, đệ quy, quay lui, tham lam, chia trị, quy hoạch động.</t>
  </si>
  <si>
    <t>Đáp ứng tốt cho tiêu chí với các kiến thức như: quy trình phát triển ứng dụng (ý tưởng, phân tích, kế hoạch, phát triển, kiểm thử, phân phối), quản lý vòng đời ứng dụng.</t>
  </si>
  <si>
    <t>Đáp ứng tốt cho tiêu chí với các kiến thức như: danh sách liên kết, cây nhị phân, đồ thị, dfs, bfs, đường đi ngắn nhất.</t>
  </si>
  <si>
    <t>Đáp ứng tốt cho tiêu chí với các kiến thức như: giải quyết vấn đề lập trình giao diện phức tạp, quản lý dữ liệu đa dạng, tích hợp các tính năng nâng cao (mạng, định vị, media, cảm biến).</t>
  </si>
  <si>
    <t>Đáp ứng tốt cho tiêu chí với các kiến thức như: lựa chọn ngôn ngữ và framework phù hợp, đưa ra giải pháp cho các yêu cầu ứng dụng, chuẩn bị và xuất bản ứng dụng.</t>
  </si>
  <si>
    <t>Đáp ứng tốt cho tiêu chí với các kiến thức như: Phân tích dữ liệu trong phát triển hệ thống thông minh như học máy, phân tích dữ liệu lớn.</t>
  </si>
  <si>
    <t>Đáp ứng tốt cho tiêu chí với các kiến thức như: lập kế hoạch phát triển ứng dụng, quản lý các thành phần và tài nguyên ứng dụng, chuẩn bị cho việc xuất bản ứng dụng.</t>
  </si>
  <si>
    <t>Đáp ứng tốt cho tiêu chí với các kiến thức như: giúp người học sử dụng các kỹ thuật phân tích dữ liệu (như học máy) để hỗ trợ quyết định.</t>
  </si>
  <si>
    <t>Đáp ứng tốt cho tiêu chí với các kiến thức như: Tích hợp các thành phần hệ thống IT trong hệ thống thông minh.</t>
  </si>
  <si>
    <t>Đáp ứng tốt cho tiêu chí với các kiến thức như: khái niệm, đặc trưng, thành phần, lợi ích, thách thức, thiết kế, phát triển, chức năng, nâng cao, an ninh TMĐT.</t>
  </si>
  <si>
    <t>Đáp ứng tốt cho tiêu chí với các kiến thức như: thiết kế kiến trúc hệ thống, thiết kế cơ sở dữ liệu, thiết kế giao diện, xây dựng các chức năng (quản lý, tìm kiếm, giỏ hàng, thanh toán).</t>
  </si>
  <si>
    <t>Đáp ứng tốt cho tiêu chí với các kiến thức như: quy trình thiết kế và phát triển hệ thống TMĐT, xây dựng các chức năng quản lý và nghiệp vụ của hệ thống.</t>
  </si>
  <si>
    <t>Đáp ứng tốt cho tiêu chí với các kiến thức như: giải quyết các vấn đề về thiết kế hệ thống, xây dựng các chức năng phức tạp (thanh toán trực tuyến, tìm kiếm nâng cao, gợi ý).</t>
  </si>
  <si>
    <t>Đáp ứng tốt cho tiêu chí với các kiến thức như: đề cập đến các xu hướng và công nghệ mới như học máy và trí tuệ nhân tạo trong phát triển hệ thống thông minh.</t>
  </si>
  <si>
    <t>Đáp ứng tốt cho tiêu chí với các kiến thức như: đưa ra các quyết định về kiến trúc, công nghệ, và các chức năng của hệ thống TMĐT.</t>
  </si>
  <si>
    <t>Đáp ứng tốt cho tiêu chí với các kiến thức như: lập kế hoạch thiết kế và phát triển hệ thống, quản lý các công cụ và tài nguyên phát triển.</t>
  </si>
  <si>
    <t>Đáp ứng tốt cho tiêu chí với các kiến thức như: thông tin, entropy, mã hóa, tín hiệu, thu tối ưu, kênh.</t>
  </si>
  <si>
    <t>Đáp ứng tốt cho tiêu chí với các kiến thức như: khái niệm khoa học, nghiên cứu khoa học, phân loại, đặc điểm, yêu cầu, trình tự logic, phương pháp thu thập, xử lý, trình bày.</t>
  </si>
  <si>
    <t>Đáp ứng tốt cho tiêu chí với các kiến thức như: lượng thông tin, bất định, xác suất, mã thống kê, mã tuyến tính, cyclic.</t>
  </si>
  <si>
    <t>Đáp ứng tốt cho tiêu chí với các kiến thức như: hamming, turbo, gausse, bộ lọc phối hợp, giải mã ngưỡng, chia dịch.</t>
  </si>
  <si>
    <t>Đáp ứng tốt cho tiêu chí với các kiến thức như: trình tự logic nghiên cứu, lựa chọn đề tài, xây dựng đề cương, lập kế hoạch, tổ chức nhóm, thu thập, xử lý, viết báo cáo.</t>
  </si>
  <si>
    <t>Đáp ứng tốt cho tiêu chí với các kiến thức như: phát hiện vấn đề, xây dựng giả thuyết, lựa chọn phương pháp chứng minh, tìm kiếm luận cứ, xử lý thông tin.</t>
  </si>
  <si>
    <t>Đáp ứng tốt cho tiêu chí với các kiến thức như: trình bày kết quả nghiên cứu (viết, thuyết trình), ngôn ngữ khoa học, trích dẫn khoa học.</t>
  </si>
  <si>
    <t>Đáp ứng tốt cho tiêu chí với các kiến thức như: Các kiến thức IoT tính giúp nhanh chóng xác định các vấn đề có liên quan đến các hệ thống liên quan.</t>
  </si>
  <si>
    <t>Đáp ứng tốt cho tiêu chí với các kiến thức như: Làm việc với các nền tảng WAMP-autobahn, Django, Xyvely Cloud, Amazon Web services, SkyNet IoT giúp phân biệt các hệ điều hành Linux, Windows, MacOS, Embedded OS v.v.</t>
  </si>
  <si>
    <t>Đáp ứng tốt cho tiêu chí với các kiến thức như: lựa chọn đề tài, xác định mục tiêu, xây dựng giả thuyết, lựa chọn phương pháp nghiên cứu, đưa ra kết luận.</t>
  </si>
  <si>
    <t>Đáp ứng tốt cho tiêu chí với các kiến thức như: lập kế hoạch nghiên cứu, tổ chức nhóm, quản lý thông tin, đánh giá hiệu quả đề tài.</t>
  </si>
  <si>
    <t>Đáp ứng tốt cho tiêu chí với các kiến thức như: Nhận biết các thiết bị IoT, thiết bị nhúng, các cảm biến</t>
  </si>
  <si>
    <t>Đáp ứng tốt cho tiêu chí với các kiến thức như: Đặc tả hệ thống, cấu hình được thiết bị và thành phần</t>
  </si>
  <si>
    <t>Đáp ứng tốt cho tiêu chí với các kiến thức như: Ứng dụng học máy phân tích dữ liệu cảm biến dạng chuỗi</t>
  </si>
  <si>
    <t>Đáp ứng tốt cho tiêu chí với các kiến thức như: áp dụng lý thuyết, thực hành chuyên ngành CNTT vào môi trường doanh nghiệp.</t>
  </si>
  <si>
    <t>Đáp ứng tốt cho tiêu chí với các kiến thức như: Nắm được các giao thức kết nối, thu nhận dữ liệu cảm biến v.v.</t>
  </si>
  <si>
    <t>Đáp ứng tốt cho tiêu chí với các kiến thức như: làm việc thực tế tại các tổ chức/doanh nghiệp công nghệ thông tin.</t>
  </si>
  <si>
    <t>Đáp ứng tốt cho tiêu chí với các kiến thức như: tham gia vào quy trình làm việc thực tế tại các đơn vị thực tập.</t>
  </si>
  <si>
    <t>Đáp ứng tốt cho tiêu chí với các kiến thức như: làm việc dưới sự hướng dẫn của cán bộ tại đơn vị thực tập.</t>
  </si>
  <si>
    <t>Đáp ứng tốt cho tiêu chí với các kiến thức như: giải quyết các vấn đề phát sinh trong quá trình thực tập chuyên nghiệp.</t>
  </si>
  <si>
    <t>Đáp ứng tốt cho tiêu chí với các kiến thức như: Giao thức kết nối</t>
  </si>
  <si>
    <t>Đáp ứng tốt cho tiêu chí với các kiến thức như: Các mức phát triển hệ thống IoT, tích hợp thiết bị và thành phần</t>
  </si>
  <si>
    <t>Đáp ứng tốt cho tiêu chí với các kiến thức như: trao đổi với cán bộ hướng dẫn về công việc và kinh nghiệm.</t>
  </si>
  <si>
    <t>Đáp ứng tốt cho tiêu chí với các kiến thức như: Thu nhận dữ liệu từ các sensor phân tán trên mạng</t>
  </si>
  <si>
    <t>Đáp ứng tốt cho tiêu chí với các kiến thức như: làm việc trực tiếp tại đơn vị, thích nghi với môi trường mới.</t>
  </si>
  <si>
    <t>Đáp ứng tốt cho tiêu chí với các kiến thức như: tự tìm hiểu, học hỏi kinh nghiệm từ cán bộ và tài liệu.</t>
  </si>
  <si>
    <t>Đáp ứng tốt cho tiêu chí với các kiến thức như: quản lý thời gian thực tập, hoàn thành các nhiệm vụ được giao.</t>
  </si>
  <si>
    <t>Đáp ứng tốt cho tiêu chí với các kiến thức như: Lập trình chia sẻ dữ liệu trên các nền tảng: WAMP-autobahn, Django, Xyvely Cloud, Amazon Web Services, SkyNet IoT</t>
  </si>
  <si>
    <t>Đáp ứng tốt cho tiêu chí với các kiến thức như: Nắm được một số nền tảng điện toán đám mây như WAMP-autobahn, Django, Xyvely Cloud, Amazon Web Services, SkyNet IoT</t>
  </si>
  <si>
    <t>Đáp ứng tốt cho tiêu chí với các kiến thức như: vận dụng kiến thức chuyên ngành để thực hiện đề tài/dự án.</t>
  </si>
  <si>
    <t>Đáp ứng tốt cho tiêu chí với các kiến thức như: Nhà thông minh, Nông nghiệp thông minh, Thiết bị đeo thông minh hỗ trợ theo dõi sức khỏe v.v.</t>
  </si>
  <si>
    <t>Đáp ứng tốt cho tiêu chí với các kiến thức như: ứng dụng công nghệ thông tin vào giải quyết vấn đề thực tế.</t>
  </si>
  <si>
    <t>Đáp ứng tốt cho tiêu chí với các kiến thức như: lập kế hoạch thực hiện đồ án, quản lý tiến độ công việc.</t>
  </si>
  <si>
    <t>Đáp ứng tốt cho tiêu chí với các kiến thức như: giải quyết các vấn đề kỹ thuật và nghiệp vụ phức tạp trong đồ án.</t>
  </si>
  <si>
    <t>Đáp ứng tốt cho tiêu chí với các kiến thức như: trình bày, bảo vệ kết quả đồ án trước hội đồng.</t>
  </si>
  <si>
    <t>Đáp ứng tốt cho tiêu chí với các kiến thức như: thực hiện đồ án một cách độc lập, chịu trách nhiệm cá nhân.</t>
  </si>
  <si>
    <t>Đáp ứng tốt cho tiêu chí với các kiến thức như: tự định hướng nghiên cứu, đưa ra các giải pháp chuyên môn.</t>
  </si>
  <si>
    <t>Đáp ứng tốt cho tiêu chí với các kiến thức như: quản lý các nguồn lực (thời gian, tài liệu) để hoàn thành đồ án.</t>
  </si>
  <si>
    <t>Đáp ứng tốt cho tiêu chí với các kiến thức như: đường lối đảng, cương lĩnh, chính sách, chủ trương, pháp luật.</t>
  </si>
  <si>
    <t>Đáp ứng tốt cho tiêu chí với các kiến thức như: lịch sử đảng, cách mạng, kháng chiến, thống nhất, đổi mới, hội nhập.</t>
  </si>
  <si>
    <t>Đáp ứng tốt cho tiêu chí với các kiến thức như: độc lập dân tộc, chủ nghĩa xã hội, bảo vệ tổ quốc, kinh tế, xã hội.</t>
  </si>
  <si>
    <t>Đáp ứng tốt cho tiêu chí với các kiến thức như: phương pháp nghiên cứu, phương pháp luận, lãnh đạo, chỉ đạo, tổ chức.</t>
  </si>
  <si>
    <t>Các HP chung với các trường khác</t>
  </si>
  <si>
    <t>Đáp ứng tốt cho tiêu chí với các kiến thức như: python, lập trình, biến, dữ liệu, list, dictionary, function.</t>
  </si>
  <si>
    <t>Đáp ứng tốt cho tiêu chí với các kiến thức như: if, while, class, file, exception, module, api, django.</t>
  </si>
  <si>
    <t>Đáp ứng tốt cho tiêu chí với các kiến thức như: nhập dữ liệu, vòng lặp, kế thừa, thư viện, lưu trữ, web application.</t>
  </si>
  <si>
    <t>Đáp ứng tốt cho tiêu chí với các kiến thức như: nội dung môn học được giảng dạy bằng tiếng anh.</t>
  </si>
  <si>
    <t>Đáp ứng tốt cho tiêu chí với các kiến thức như: hệ điều hành, file, tiến trình, bộ nhớ, nhân, cấu trúc, dịch vụ.</t>
  </si>
  <si>
    <t>Đáp ứng tốt cho tiêu chí với các kiến thức như: truy cập, thao tác, thư mục, cấp phát, quản lý, bảo mật, đồng bộ.</t>
  </si>
  <si>
    <t>Đáp ứng tốt cho tiêu chí với các kiến thức như: địa chỉ, phân chương, phân trang, phân đoạn, bộ nhớ ảo, intel pentium.</t>
  </si>
  <si>
    <t>Đáp ứng tốt cho tiêu chí với các kiến thức như: mạng máy tính, giao thức, tầng ứng dụng, tầng vận tải, tcp, udp.</t>
  </si>
  <si>
    <t>Đáp ứng tốt cho tiêu chí với các kiến thức như: chuyển mạch, mô hình logic, internet, định tuyến, ipv4, ipv6, ethernet.</t>
  </si>
  <si>
    <t>Đáp ứng tốt cho tiêu chí với các kiến thức như: tên miền, ghép kênh, phân kênh, điều khiển luồng, hub, bridge, switch.</t>
  </si>
  <si>
    <t>Đáp ứng tốt</t>
  </si>
  <si>
    <t>Đáp ứng</t>
  </si>
  <si>
    <t>Đáp ứng tốt cho tiêu chí với các kiến thức như: java, lập trình hướng đối tượng, lớp, đối tượng, kế thừa, đa hình.</t>
  </si>
  <si>
    <t>Đáp ứng tốt cho tiêu chí với các kiến thức như: kiểu dữ liệu, cấu trúc điều khiển, mảng, xâu, ngoại lệ, vào ra file, generics.</t>
  </si>
  <si>
    <t>Đáp ứng tốt cho tiêu chí với các kiến thức như: ide, phương thức, phạm vi, đóng gói, trừu tượng, giao diện, collection.</t>
  </si>
  <si>
    <t>Đáp ứng tốt cho tiêu chí với các kiến thức như: cơ sở dữ liệu, hệ quản trị, mô hình, thiết kế, truy vấn, sql.</t>
  </si>
  <si>
    <t>Đáp ứng tốt cho tiêu chí với các kiến thức như: thực thể liên kết, quan hệ, đại số, phụ thuộc hàm, chuẩn hóa, lược đồ.</t>
  </si>
  <si>
    <t>Đáp ứng tốt cho tiêu chí với các kiến thức như: dữ liệu, thông tin, ngôn ngữ, vai trò, bước thiết kế, phép toán, thuật toán.</t>
  </si>
  <si>
    <t>Đáp ứng tốt cho tiêu chí với các kiến thức như: luyện thi toeic, tiếng anh, 450 điểm.</t>
  </si>
  <si>
    <t>Đáp ứng tốt cho tiêu chí với các kiến thức như: Chạy ứng dụng và gỡ lỗi</t>
  </si>
  <si>
    <t>Đáp ứng tốt cho tiêu chí với các kiến thức như: Kiến trúc hệ thống JADE</t>
  </si>
  <si>
    <t>Đáp ứng tốt cho tiêu chí với các kiến thức như: lập trình web, html, css, javascript, jsp, jdbc, spring, struts.</t>
  </si>
  <si>
    <t>Đáp ứng tốt cho tiêu chí với các kiến thức như: www, client, server, java, tomcat, kết nối cơ sở dữ liệu, xml, j2ee.</t>
  </si>
  <si>
    <t>Đáp ứng tốt cho tiêu chí với các kiến thức như: cú pháp, đối tượng, sự kiện, form, dom, mvc, dtd, xslt, portal.</t>
  </si>
  <si>
    <t>Đáp ứng tốt cho tiêu chí với các kiến thức như: pháp luật, chính sách, an toàn thông tin, bảo mật, chuẩn quản lý.</t>
  </si>
  <si>
    <t>Đáp ứng tốt cho tiêu chí với các kiến thức như: an toàn hệ thống, mã hóa, tấn công, phần mềm độc hại, tường lửa, xâm nhập.</t>
  </si>
  <si>
    <t>Đáp ứng tốt cho tiêu chí với các kiến thức như: bí mật, toàn vẹn, sẵn dùng, đe dọa, lỗ hổng, rủi ro, điều khiển truy nhập.</t>
  </si>
  <si>
    <t>Đáp ứng tốt cho tiêu chí với các kiến thức như: mô hình, công cụ, giải thuật, chữ ký số, chứng chỉ số, giao thức, kỹ thuật.</t>
  </si>
  <si>
    <t>Đáp ứng tốt cho tiêu chí với các kiến thức như: Tổ chức tương tác, Nhân trắc học và tương tác người máy</t>
  </si>
  <si>
    <t>Đáp ứng tốt cho tiêu chí với các kiến thức như: Nhận biết các phương tiện giao tiếp của máy tính</t>
  </si>
  <si>
    <t>Đáp ứng tốt cho tiêu chí với các kiến thức như: công nghệ phần mềm, phát triển phần mềm, tiến trình, mô hình, kiểm thử, thiết kế.</t>
  </si>
  <si>
    <t>Đáp ứng tốt cho tiêu chí với các kiến thức như: phần mềm, yêu cầu, phân tích, cài đặt, bảo trì, use case, sơ đồ lớp.</t>
  </si>
  <si>
    <t>Đáp ứng tốt cho tiêu chí với các kiến thức như: Nắm được các tương tác cảm giác sử dụng các công nghệ  tương tác người-máy</t>
  </si>
  <si>
    <t>Đáp ứng tốt cho tiêu chí với các kiến thức như: workflow, pha, cmm, vòng đời, kế hoạch, tài liệu, lớp, thuộc tính.</t>
  </si>
  <si>
    <t>Đáp ứng tốt cho tiêu chí với các kiến thức như: Thiết kế tương tác người máy, Thiết kế hợp tác v.v.</t>
  </si>
  <si>
    <t>Đáp ứng tốt cho tiêu chí với các kiến thức như: Thiết kế tương tác người má: Mô hình người dùng</t>
  </si>
  <si>
    <t>Đáp ứng tốt cho tiêu chí với các kiến thức như: Giới thiệu chung: Máy tính với khả năng tương tác trực tiếp</t>
  </si>
  <si>
    <t>Đáp ứng tốt cho tiêu chí với các kiến thức như: trí tuệ nhân tạo, tìm kiếm, tri thức, suy diễn, học máy, ứng dụng.</t>
  </si>
  <si>
    <t>Đáp ứng tốt cho tiêu chí với các kiến thức như: giải quyết vấn đề, không gian trạng thái, lôgic, xác suất, bayes, cây quyết định.</t>
  </si>
  <si>
    <t>Đáp ứng tốt cho tiêu chí với các kiến thức như: thuật toán, mạng bayes, prolog, k hàng xóm, phân loại, nhận dạng, phân tích.</t>
  </si>
  <si>
    <t>Đáp ứng tốt cho tiêu chí với các kiến thức như: cơ sở dữ liệu phân tán, thiết kế, truy vấn, giao dịch, độ tin cậy.</t>
  </si>
  <si>
    <t>Đáp ứng tốt cho tiêu chí với các kiến thức như: khái niệm, kiến trúc, phân mảnh, phân bổ, tối ưu hóa, đồng thời, sao chép dữ liệu.</t>
  </si>
  <si>
    <t>Đáp ứng tốt cho tiêu chí với các kiến thức như: ứng dụng, thiết kế từ trên xuống, bảo mật, toàn vẹn, thuật toán, song song.</t>
  </si>
  <si>
    <t>Đáp ứng tốt cho tiêu chí với các kiến thức như: Một số thuật toán tìm kiếm</t>
  </si>
  <si>
    <t>Đáp ứng tốt cho tiêu chí với các kiến thức như: công nghệ, kỹ thuật, kiến thức mới, doanh nghiệp, đề tài, ứng dụng.</t>
  </si>
  <si>
    <t>Đáp ứng tốt cho tiêu chí với các kiến thức như: thực tập, tìm hiểu, báo cáo, trao đổi, kết quả, chương trình demo.</t>
  </si>
  <si>
    <t>Đáp ứng tốt cho tiêu chí với các kiến thức như: hướng dẫn, cập nhật, áp dụng, xây dựng, báo cáo kết quả.</t>
  </si>
  <si>
    <t>Đáp ứng tốt cho tiêu chí với các kiến thức như: Thiết kế và cài đặt, Vấn đề bảo mật mức các lớp, Vấn đề bảo mật mức thủ tục</t>
  </si>
  <si>
    <t>Đáp ứng tốt cho tiêu chí với các kiến thức như: Kết hợp SSD - Secure Software Development và SDLC - Sofware Development Life Cycle</t>
  </si>
  <si>
    <t>Đáp ứng tốt cho tiêu chí với các kiến thức như: Các vấn đề bảo mật đối với các ngôn ngữ lập trình</t>
  </si>
  <si>
    <t>Đáp ứng tốt cho tiêu chí với các kiến thức như: Tổng quan về phát triển phần mềm an toàn: Ảnh hưởng của môi trường mạng</t>
  </si>
  <si>
    <t>Đáp ứng tốt cho tiêu chí với các kiến thức như: Thiết kế và cài đặt: Viết tài liệu thiết kế và cài đặt</t>
  </si>
  <si>
    <t>Đáp ứng tốt cho tiêu chí với các kiến thức như: Xây dựng văn hoá an toàn trong phát triển phần mềm</t>
  </si>
  <si>
    <t>Đáp ứng tốt cho tiêu chí với các kiến thức như: xử lí ảnh, biến đổi cường độ, lọc không gian, xử lí màu, phân đoạn, trích xuất.</t>
  </si>
  <si>
    <t>Đáp ứng tốt cho tiêu chí với các kiến thức như: ảnh số, histogram, mô hình màu, hình thái học, phát hiện cạnh, phân ngưỡng, phân loại.</t>
  </si>
  <si>
    <t>Đáp ứng tốt cho tiêu chí với các kiến thức như: hàm biến đổi, bộ lọc, thuật toán, đặc trưng, SVM, mạng neuron, CNN.</t>
  </si>
  <si>
    <t>Đáp ứng tốt cho tiêu chí với các kiến thức như: quản lý dự án, tiến trình, tổ chức, lập kế hoạch, phân rã, ước lượng, rủi ro.</t>
  </si>
  <si>
    <t>Đáp ứng tốt cho tiêu chí với các kiến thức như: dự án phần mềm, khái niệm, lỗi, phạm vi, lịch trình, tài chính, cấu hình, giao tiếp, chất lượng.</t>
  </si>
  <si>
    <t>Đáp ứng tốt cho tiêu chí với các kiến thức như: Thiết kế CSDL và lựa chọn hệ quản trị CSDL</t>
  </si>
  <si>
    <t>Đáp ứng tốt cho tiêu chí với các kiến thức như: khởi tạo, kỹ thuật, nén, kiểm soát, tài nguyên, nhóm, lãnh đạo, kiểm thử, kết thúc.</t>
  </si>
  <si>
    <t>Đáp ứng tốt cho tiêu chí với các kiến thức như:  TCP Socket và UDP Socket trong Java</t>
  </si>
  <si>
    <t>Đáp ứng tốt cho tiêu chí với các kiến thức như: Kiến trúc phân lớp ứng dụng mạng</t>
  </si>
  <si>
    <t>Đáp ứng tốt cho tiêu chí với các kiến thức như:  Lập trình kết nối với nhiều giao tiếp mạng</t>
  </si>
  <si>
    <t>Đáp ứng tốt cho tiêu chí với các kiến thức như:  Kết hợp lập trình Socket với ứng dụng có CSDL</t>
  </si>
  <si>
    <t>Đáp ứng tốt cho tiêu chí với các kiến thức như:  Viết  trình phía Server</t>
  </si>
  <si>
    <t>Đáp ứng tốt cho tiêu chí với các kiến thức như: phân tích, thiết kế, hệ thống, yêu cầu, UML, phương pháp luận, kiến trúc.</t>
  </si>
  <si>
    <t>Đáp ứng tốt cho tiêu chí với các kiến thức như: phần mềm, đối tượng, lớp, quan hệ, use case, phân tích tĩnh, động, cơ sở dữ liệu.</t>
  </si>
  <si>
    <t>Đáp ứng tốt cho tiêu chí với các kiến thức như: thu thập, kiểm thử, công nghệ, thiết kế con, mô hình, ánh xạ, giao thức.</t>
  </si>
  <si>
    <t>Đáp ứng tốt cho tiêu chí với các kiến thức như: Điện toán đám mây - mạng sử dụng Java</t>
  </si>
  <si>
    <t>Đáp ứng tốt cho tiêu chí với các kiến thức như:  Lập trình bảo mật với SSL</t>
  </si>
  <si>
    <t>Đáp ứng tốt cho tiêu chí với các kiến thức như:  Giới thiệu J2EE</t>
  </si>
  <si>
    <t>Đáp ứng tốt cho tiêu chí với các kiến thức như: Ứng dụng hệ thống DSS cho quá trình ra quyết định trong doanh nghiệp</t>
  </si>
  <si>
    <t>Đáp ứng tốt cho tiêu chí với các kiến thức như: Hệ thông tin trợ giúp quyết định DSS</t>
  </si>
  <si>
    <t>Đáp ứng tốt cho tiêu chí với các kiến thức như: hệ thống thông minh, kỹ thuật học máy, thiết kế, ứng dụng, dữ liệu.</t>
  </si>
  <si>
    <t>Đáp ứng tốt cho tiêu chí với các kiến thức như: khuyến nghị, nhận dạng, quyết định, thời gian thực, thu thập, xử lí, mô hình.</t>
  </si>
  <si>
    <t>Đáp ứng tốt cho tiêu chí với các kiến thức như: giám sát, không giám sát, học sâu, đánh giá, công cụ, thư viện, kiến trúc, triển khai.</t>
  </si>
  <si>
    <t>Đáp ứng tốt cho tiêu chí với các kiến thức như:  Xác suất và mạng Bayes</t>
  </si>
  <si>
    <t>Đáp ứng tốt cho tiêu chí với các kiến thức như: IoT, giao thức, mạng cảm biến, thiết bị nhúng, nền tảng, ứng dụng.</t>
  </si>
  <si>
    <t>Đáp ứng tốt cho tiêu chí với các kiến thức như: đặc điểm, phát triển, đặc tả, thu nhận, xử lý, trích chọn, học, tích hợp, kiểm thử.</t>
  </si>
  <si>
    <t>Đáp ứng tốt cho tiêu chí với các kiến thức như: cảm biến, WAMP, Django, Xyvely, AWS, SkyNet, nhà thông minh, thành phố, nông nghiệp.</t>
  </si>
  <si>
    <t>Đáp ứng tốt cho tiêu chí với các kiến thức như: Cấu trúc tổng quát của các hệ dựa trên tri thức</t>
  </si>
  <si>
    <t>Đáp ứng tốt cho tiêu chí với các kiến thức như:  Prolog, OPS5</t>
  </si>
  <si>
    <t>Đáp ứng tốt cho tiêu chí với các kiến thức như: Chuẩn đoán</t>
  </si>
  <si>
    <t>Đáp ứng tốt cho tiêu chí với các kiến thức như: Sự thúc đẩy phát triển từ các ứng dụng thực tiễn</t>
  </si>
  <si>
    <t>Đáp ứng tốt cho tiêu chí với các kiến thức như: Giới thiệu các hệ thống dựa trên tri thức</t>
  </si>
  <si>
    <t>Đáp ứng tốt cho tiêu chí với các kiến thức như: Cấu hình được các hệ CSDL đa phương tiện</t>
  </si>
  <si>
    <t>Đáp ứng tốt cho tiêu chí với các kiến thức như: Các hoạt động, thao tác và xử lý CSDL đa phương tiện</t>
  </si>
  <si>
    <t>Đáp ứng tốt cho tiêu chí với các kiến thức như: Xây dựng lược đồ thiết kế CSDL cho hệ CSDL đã phương tiện</t>
  </si>
  <si>
    <t>Đáp ứng tốt cho tiêu chí với các kiến thức như: Kiến trúc hệ quản trị cơ sở dữ liệu đa phương tiện</t>
  </si>
  <si>
    <t>Đáp ứng tốt cho tiêu chí với các kiến thức như: Ngôn ngữ thao tác dữ liệu đa phương tiện</t>
  </si>
  <si>
    <t>Đáp ứng tốt cho tiêu chí với các kiến thức như: Nắm được các các đặc trưng file khác nhau cho mỗi dạng ứng dụng</t>
  </si>
  <si>
    <t>Đáp ứng tốt cho tiêu chí với các kiến thức như: Cấu trúc lưu trữ đa chiều</t>
  </si>
  <si>
    <t>Đáp ứng tốt cho tiêu chí với các kiến thức như: Giới thiệu hệ cơ sở dữ liệu đa phương tiện</t>
  </si>
  <si>
    <t>Đáp ứng tốt cho tiêu chí với các kiến thức như: agent thông minh, hệ đa agent, tương tác, ontology, phương pháp luận, JADE.</t>
  </si>
  <si>
    <t>Đáp ứng tốt cho tiêu chí với các kiến thức như: kiến trúc, đặc trưng, BDI, P2P, môi giới, FIPA-ACL, KQML, Protégé, MaSE.</t>
  </si>
  <si>
    <t>Đáp ứng tốt cho tiêu chí với các kiến thức như: phản xạ, hướng đích, hiệu quả, xã hội, vai trò, thương lượng, hợp tác, speech-act.</t>
  </si>
  <si>
    <t>Đáp ứng tốt cho tiêu chí với các kiến thức như: tương tác người máy, giao tiếp, tâm sinh lý, phương tiện, thiết kế, đánh giá.</t>
  </si>
  <si>
    <t>Đáp ứng tốt cho tiêu chí với các kiến thức như: kênh vào ra, trí nhớ, suy diễn, nhập văn bản, hiển thị, xử lý, mô hình.</t>
  </si>
  <si>
    <t>Đáp ứng tốt cho tiêu chí với các kiến thức như: chu trình, framework, dòng lệnh, trình đơn, ngôn ngữ tự nhiên, đối thoại, form, WIMP.</t>
  </si>
  <si>
    <t>Đáp ứng tốt cho tiêu chí với các kiến thức như: Phân tích dữ liệu trong BI, kỹ thuật phân tích dữ liệu hỗ trợ ra quyết định, khai thác dữ liệu và phân tích dự đoán v.v.</t>
  </si>
  <si>
    <t>Đáp ứng tốt cho tiêu chí với các kiến thức như: Phân tích dữ liệu trong BI, Kỹ thuật phân tích dữ liệu hỗ trợ ra quyết định v.v.</t>
  </si>
  <si>
    <t>Đáp ứng tốt cho tiêu chí với các kiến thức như: thuật toán, sắp xếp, tìm kiếm, mô hình, ngăn xếp, hàng đợi, cây nhị phân, đồ thị.</t>
  </si>
  <si>
    <t>Đáp ứng tốt cho tiêu chí với các kiến thức như: độ phức tạp, số nguyên, xâu ký tự, mảng, Quick Sort, Heap Sort, Merge Sort, vét cạn, sinh.</t>
  </si>
  <si>
    <t>Đáp ứng tốt cho tiêu chí với các kiến thức như: Kho dữ liệu, công cụ và công nghệ lưu trữ dữ liệu</t>
  </si>
  <si>
    <t>Đáp ứng tốt cho tiêu chí với các kiến thức như: đệ quy, quay lui, tham lam, chia và trị, nhánh cận, quy hoạch động, danh sách liên kết, AVL, Euler.</t>
  </si>
  <si>
    <t>Đáp ứng tốt cho tiêu chí với các kiến thức như: Trực quan hóa dữ liệu, Tạo bảng thông tin và báo cáo tương tác</t>
  </si>
  <si>
    <t>Đáp ứng tốt cho tiêu chí với các kiến thức như: Ứng dụng kinh doanh thông minh, Xu hướng tương lai của Business Intelligence</t>
  </si>
  <si>
    <t>Đáp ứng tốt cho tiêu chí với các kiến thức như: Những cân nhắc về đạo đức và pháp lý, các vấn đề đạo đức trong BI và phân tích dữ liệu v.v.</t>
  </si>
  <si>
    <t>Đáp ứng tốt cho tiêu chí với các kiến thức như: Những cân nhắc về đạo đức và pháp lý, Các vấn đề đạo đức trong BI và phân tích</t>
  </si>
  <si>
    <t>Đáp ứng tốt cho tiêu chí với các kiến thức như: Hiểu về Business Intelligence - BI và vai trò của nó trong việc ra quyết định</t>
  </si>
  <si>
    <t>Đáp ứng tốt cho tiêu chí với các kiến thức như: phát triển phần mềm an toàn, yêu cầu bảo mật, thiết kế, cài đặt, kiểm thử.</t>
  </si>
  <si>
    <t>Đáp ứng tốt cho tiêu chí với các kiến thức như: nguy cơ, môi trường mạng, ngôn ngữ, thu thập, tổn thương, đánh giá, lớp, thủ tục, tài liệu.</t>
  </si>
  <si>
    <t>Đáp ứng tốt cho tiêu chí với các kiến thức như: phân tích tĩnh, động, kiểm thử, phản ứng, sự cố, văn hóa, công cụ.</t>
  </si>
  <si>
    <t>Đáp ứng tốt cho tiêu chí với các kiến thức như: lập trình mạng, JDBC, Socket, RMI, J2EE, MVC, MVP, WebSocket.</t>
  </si>
  <si>
    <t>Đáp ứng tốt cho tiêu chí với các kiến thức như: Internet, Client Server, phân tán, song song, Java IO, kết nối CSDL, TCP, UDP, đa luồng, SSL.</t>
  </si>
  <si>
    <t>Đáp ứng tốt cho tiêu chí với các kiến thức như: PrepareStatement, Multicast, không đồng nhất, giao thức, phân lớp, JSP, EJB.</t>
  </si>
  <si>
    <t>Đáp ứng tốt cho tiêu chí với các kiến thức như: Xây dựng lược đồ thiết kế CSDL cho hệ thống thông tin quản lý</t>
  </si>
  <si>
    <t>Đáp ứng tốt cho tiêu chí với các kiến thức như: Dữ liệu và hệ quản trị cơ sở dữ liệu</t>
  </si>
  <si>
    <t>Đáp ứng tốt cho tiêu chí với các kiến thức như: Kiến trúc HTTT quản lý</t>
  </si>
  <si>
    <t>Đáp ứng tốt cho tiêu chí với các kiến thức như: Truyền thông và mạng máy tính, công nghệ không dây</t>
  </si>
  <si>
    <t>Đáp ứng tốt cho tiêu chí với các kiến thức như: hệ trợ giúp quyết định, DSS, GDSS, mô hình, quyết định, thông tin, quản lý.</t>
  </si>
  <si>
    <t>Đáp ứng tốt cho tiêu chí với các kiến thức như: hệ thống, MIS, đặc điểm, giai đoạn, cấp độ, giải pháp, yếu tố, phương án, công cụ.</t>
  </si>
  <si>
    <t>Đáp ứng tốt cho tiêu chí với các kiến thức như: Rational Model, APS, tài chính, marketing, đặc tính, cuộc họp, giao tiếp, văn hóa.</t>
  </si>
  <si>
    <t>Đáp ứng tốt cho tiêu chí với các kiến thức như: Dữ liệu lớn, điện toán đám mây</t>
  </si>
  <si>
    <t>Đáp ứng tốt cho tiêu chí với các kiến thức như: Bảo mật trong hệ thống thông tin</t>
  </si>
  <si>
    <t>Đáp ứng tốt cho tiêu chí với các kiến thức như: Vai trò của hệ thống thông tin trong kinh doanh toàn cầu</t>
  </si>
  <si>
    <t>Đáp ứng tốt cho tiêu chí với các kiến thức như: Hệ thống thông tin, tổ chức và chiến lược</t>
  </si>
  <si>
    <t>Đáp ứng tốt cho tiêu chí với các kiến thức như: hệ thống dựa trên tri thức, logic, lập trình logic, thông tin không chắc chắn, tìm kiếm.</t>
  </si>
  <si>
    <t>Đáp ứng tốt cho tiêu chí với các kiến thức như: tri thức, thông tin, biểu diễn, ontology, Prolog, Bayes, tập mờ, thuật toán, CWA.</t>
  </si>
  <si>
    <t>Đáp ứng tốt cho tiêu chí với các kiến thức như: mạng ngữ nghĩa, frames, modal logic, OPS5, mạng Bayes, ràng buộc, chuẩn đoán, kho tri thức.</t>
  </si>
  <si>
    <t>Học viện công nghệ bưu chính viễn thông</t>
  </si>
  <si>
    <t>Đáp ứng tốt cho tiêu chí với các kiến thức như: Chuẩn bị dữ liệu: Thu thập dữ liệu, Làm sạch dữ liệu</t>
  </si>
  <si>
    <t>Đáp ứng tốt cho tiêu chí với các kiến thức như: Học máy, Các khái niệm cơ bản, Biến đổi và trích chọn đặc trưng</t>
  </si>
  <si>
    <t>Đáp ứng tốt cho tiêu chí với các kiến thức như: cơ sở dữ liệu đa phương tiện, dữ liệu, truy vấn, chỉ số hóa, mô hình hóa.</t>
  </si>
  <si>
    <t>Đáp ứng tốt cho tiêu chí với các kiến thức như: Cơ sở dữ liệu và SQL, Cơ bản, SELECT</t>
  </si>
  <si>
    <t>Đáp ứng tốt cho tiêu chí với các kiến thức như: lưu trữ, nén, thao tác, quản trị, kiến trúc, siêu dữ liệu, vector, phân cụm.</t>
  </si>
  <si>
    <t>Đáp ứng tốt cho tiêu chí với các kiến thức như: Học máy, phân tích dữ liệu</t>
  </si>
  <si>
    <t>Đáp ứng tốt cho tiêu chí với các kiến thức như: boolean, đặc trưng, ảnh, video, âm thanh, nội dung.</t>
  </si>
  <si>
    <t>Đáp ứng tốt cho tiêu chí với các kiến thức như: Chuẩn bị dữ liệu, Thu thập dữ liệu</t>
  </si>
  <si>
    <t>Đáp ứng tốt cho tiêu chí với các kiến thức như: nghiệp vụ thông minh, kho dữ liệu, mô hình hóa, ETL, trực quan hóa, phân tích.</t>
  </si>
  <si>
    <t>Đáp ứng tốt cho tiêu chí với các kiến thức như: ra quyết định, kiến trúc, lưu trữ, ERD, đa chiều, trích xuất, chuyển đổi, tải dữ liệu.</t>
  </si>
  <si>
    <t>Đáp ứng tốt cho tiêu chí với các kiến thức như: Tableau, Power BI, QlikView, OLAP, khai thác, dự đoán, bảo mật, GDPR, HIPAA, xu hướng.</t>
  </si>
  <si>
    <r>
      <rPr>
        <b/>
        <sz val="11"/>
        <color rgb="FF000000"/>
        <rFont val="Josefin Sans"/>
      </rPr>
      <t xml:space="preserve">FPT Software: LẬP TRÌNH VIÊN (DATABASE) - </t>
    </r>
    <r>
      <rPr>
        <b/>
        <u/>
        <sz val="11"/>
        <color rgb="FF000000"/>
        <rFont val="Josefin Sans"/>
      </rPr>
      <t>https://fptjobs.com/lap-trinh-vien-database-10970</t>
    </r>
  </si>
  <si>
    <t>Đáp ứng tốt cho tiêu chí với các kiến thức như: hệ thống thông tin quản lý, cơ sở hạ tầng, tổ chức, ứng dụng, phát triển.</t>
  </si>
  <si>
    <t>Đáp ứng tốt cho tiêu chí với các kiến thức như: thông tin, dữ liệu, mạng, bảo mật, ERP, CRM, DSS, KMS, CMS, ESS, BIS, EAI, BCP, SCM.</t>
  </si>
  <si>
    <t>Đáp ứng tốt cho tiêu chí với các kiến thức như: chất lượng, vai trò, đám mây, toàn cầu, chiến lược, vòng đời, quá trình, quyết định.</t>
  </si>
  <si>
    <r>
      <rPr>
        <sz val="11"/>
        <color rgb="FF000000"/>
        <rFont val="Arial"/>
      </rPr>
      <t xml:space="preserve">Viettel HighTech: Kỹ sư Phát triển phần mềm (Software Engineer) - </t>
    </r>
    <r>
      <rPr>
        <u/>
        <sz val="11"/>
        <color rgb="FF000000"/>
        <rFont val="Arial"/>
      </rPr>
      <t>https://viettelhightech.vn/tuyen-dung/ky-su-phat-trien-phan-mem</t>
    </r>
  </si>
  <si>
    <t>Đáp ứng tốt cho tiêu chí với các kiến thức như: khoa học dữ liệu, đại số tuyến tính, xác suất, học máy, cơ sở dữ liệu, SQL, khuyến nghị.</t>
  </si>
  <si>
    <t>Đáp ứng tốt cho tiêu chí với các kiến thức như: véc-tơ, ma trận, Bayes, biến ngẫu nhiên, phân phối chuẩn, kiểm định, khoảng tin cậy, thu thập, làm sạch.</t>
  </si>
  <si>
    <t>Đáp ứng tốt cho tiêu chí với các kiến thức như: co giãn, chuẩn hóa, giảm chiều, trực quan hóa, lỗi, histograms, mật độ, văn bản, chú thích, ba chiều, địa lý.</t>
  </si>
  <si>
    <r>
      <rPr>
        <sz val="11"/>
        <color rgb="FF000000"/>
        <rFont val="Josefin Sans"/>
      </rPr>
      <t xml:space="preserve">LG Display: Back-End Developer (Python, Java) - </t>
    </r>
    <r>
      <rPr>
        <u/>
        <sz val="11"/>
        <color rgb="FF000000"/>
        <rFont val="Josefin Sans"/>
      </rPr>
      <t>https://www.topcv.vn/viec-lam/back-end-developer-python-java/1581247.html?ta_source=SuggestSimilarJob_LinkDetail&amp;jr_i=rule-based-v0%3A%3A1741747882066%3A%3A1581247%3A%3A6</t>
    </r>
  </si>
  <si>
    <t>Đáp ứng tốt cho tiêu chí với các kiến thức như: Các loại biểu đồ để mô hình hóa yêu cầu</t>
  </si>
  <si>
    <t>Đáp ứng tốt cho tiêu chí với các kiến thức như: yêu cầu phần mềm, phân tích nghiệp vụ, thu thập, đặc tả, quản lý.</t>
  </si>
  <si>
    <t>Đáp ứng tốt cho tiêu chí với các kiến thức như: Tài liệu đặc tả yêu cầu</t>
  </si>
  <si>
    <t>Đáp ứng tốt cho tiêu chí với các kiến thức như: khái niệm, mức độ, khách hàng, kỹ năng, kiến thức, nghiệp vụ, người dùng, gợi mở.</t>
  </si>
  <si>
    <t>Đáp ứng tốt cho tiêu chí với các kiến thức như: phân tích, xác định, tài liệu, chức năng, chất lượng, mô hình hóa, dữ liệu, xác nhận, rủi ro.</t>
  </si>
  <si>
    <t>Đáp ứng tốt cho tiêu chí với các kiến thức như: Kiến thức về quyền lợi và trách nhiệm của khách hàng</t>
  </si>
  <si>
    <t>Đáp ứng tốt cho tiêu chí với các kiến thức như: Quyền lợi và trách nhiệm của khách hàng</t>
  </si>
  <si>
    <t>Đáp ứng tốt cho tiêu chí với các kiến thức như: Phân tích nghiệp vụ phần mềm</t>
  </si>
  <si>
    <t>1. Có kỹ năng lập trình tốt T-SQL, PL/SQL.</t>
  </si>
  <si>
    <t>2. Có kiến thức chuyên môn tốt về Performance và Tuning, Data models, Data Structure, các hệ quản trị CSDL (SQL, Oracle, MySQL, PostGres, MongoDB...).</t>
  </si>
  <si>
    <t>3. Khả năng đọc hiểu tài liệu tiếng anh tốt, giao tiếp cơ bản.</t>
  </si>
  <si>
    <t>4. Ưu tiên các ứng viên:
Có chứng chỉ chuyên ngành: OCA, OCP, OCM, MCTS, MCITP, MCM...
Biết một trong các công cụ BI/Visualization: PowerBI, Qlik, Tableau...
Có kinh nghiệm xây dựng các giải pháp và quản trị ít nhất một hệ cơ sở dữ liệu.</t>
  </si>
  <si>
    <t>5. Trình độ tiếng Anh tương đương tối thiểu 550 điểm Toeic.</t>
  </si>
  <si>
    <t>6. Có kiến thức cơ bản về lập trình và khả năng sử dụng ít nhất 1 ngôn ngữ lập trình (C/C++/Java/Android/iOS/Golang/React.JS).</t>
  </si>
  <si>
    <t>7. Có kiến thức cơ bản về công nghệ thông tin, ngôn ngữ mô hình hóa UML; quy trình phát triển phần mềm và toàn bộ vòng đời ứng dụng; mạng máy tính (các loại mạng, kiến trúc mạng, lập trình mạng, giao thức); ngôn ngữ truy vấn dữ liệu SQL, làm việc với hệ quản trị cơ sở dữ liệu, cấu trúc dữ liệu và giải thuật.</t>
  </si>
  <si>
    <t>8. Proficiency in Python and/or Java.</t>
  </si>
  <si>
    <t xml:space="preserve">Đáp ứng tốt cho tiêu chí với các kiến thức như: Thiết kế và cài đặt các hệ thống nhúng </t>
  </si>
  <si>
    <t>9. Database management systems such as MySQL, PostgreSQL, MongoDB, or Redis.</t>
  </si>
  <si>
    <t>10. Experience with cloud services (AWS, Azure, or GCP) is a plus.</t>
  </si>
  <si>
    <t>11. Familiarity with CI/CD tools, Docker, Kubernetes is an advantage.</t>
  </si>
  <si>
    <t>Đáp ứng tốt cho tiêu chí với các kiến thức như: hệ thống nhúng, phần cứng, phần mềm, thiết kế, cài đặt, thử nghiệm.</t>
  </si>
  <si>
    <t>12. Excellent teamwork, communication, and time management skills.</t>
  </si>
  <si>
    <t>Đáp ứng tốt cho tiêu chí với các kiến thức như: đặc điểm, yêu cầu, mô hình, phân loại, bo mạch, bộ xử lý, bộ nhớ, bus, vào ra.</t>
  </si>
  <si>
    <t>13. Ability to read and understand technical documents in English.</t>
  </si>
  <si>
    <t>Đáp ứng tốt cho tiêu chí với các kiến thức như: trình điều khiển, hệ điều hành, middleware, ứng dụng, đặc tả, phân hoạch, yêu cầu.</t>
  </si>
  <si>
    <t xml:space="preserve">Đáp ứng tốt cho tiêu chí với các kiến thức như: Kiến trúc của hệ thống nhúng </t>
  </si>
  <si>
    <t>Đáp ứng tốt cho tiêu chí với các kiến thức như: Triết học, biện chứng, nhận thức, vật chất, ý thức, xã hội.</t>
  </si>
  <si>
    <t>Đáp ứng tốt cho tiêu chí với các kiến thức như: Quan hệ cá nhân, xã hội, quần chúng, lãnh tụ, đấu tranh.</t>
  </si>
  <si>
    <t>Đáp ứng tốt cho tiêu chí với các kiến thức như: kiến trúc phần mềm, thiết kế, thành phần, mẫu, công nghệ, UML.</t>
  </si>
  <si>
    <t>Đáp ứng tốt cho tiêu chí với các kiến thức như: phức tạp, logic, vật lý, nguyên lý, cơ sở hạ tầng, kết nối, triển khai, JavaBeans, EJB.</t>
  </si>
  <si>
    <t>Đáp ứng tốt cho tiêu chí với các kiến thức như: .NET, Interface, Abstract, Factory, Singleton, Composite, Iterator, Decorator, Adapter, Facade, Proxy.</t>
  </si>
  <si>
    <t>Đáp ứng tốt cho tiêu chí với các kiến thức như: Tập số, giới hạn, dãy số, hàm số, đạo hàm, tích phân, chuỗi.</t>
  </si>
  <si>
    <t>Đáp ứng tốt cho tiêu chí với các kiến thức như: Tư duy logic, phân tích vấn đề, giải quyết bài toán.</t>
  </si>
  <si>
    <t>Đáp ứng tốt cho tiêu chí với các kiến thức như: hệ thống phân tán, truyền thông, đồng bộ, giao tác, phục hồi, bảo mật.</t>
  </si>
  <si>
    <t>Đáp ứng tốt cho tiêu chí với các kiến thức như: kiến trúc, giao thức, địa chỉ, giải thuật, luồng, ảo hóa, máy chủ, nhất quán.</t>
  </si>
  <si>
    <t>Đáp ứng tốt cho tiêu chí với các kiến thức như: RPC, RMI, CORBA, DCOM, SOA, dịch vụ web, cụm máy chủ, nhân bản, Kerberos, tường lửa.</t>
  </si>
  <si>
    <t>Đáp ứng tốt cho tiêu chí với các kiến thức như: Thông tin, giải thuật, máy tính, hệ điều hành, mạng, Internet, Word, Excel, PowerPoint.</t>
  </si>
  <si>
    <t>Đáp ứng tốt cho tiêu chí với các kiến thức như: Làm việc nhóm, trình bày, quản lý dự án nhỏ (case study).</t>
  </si>
  <si>
    <t>Đáp ứng tốt cho tiêu chí với các kiến thức như: Xây dựng lược đồ thiết kế CSDL cho phần mềm</t>
  </si>
  <si>
    <t>Đáp ứng tốt cho tiêu chí với các kiến thức như: Lôgíc mệnh đề, tập hợp, ánh xạ, đại số Boole, ma trận, định thức, hệ phương trình.</t>
  </si>
  <si>
    <t xml:space="preserve">Đáp ứng tốt cho tiêu chí với các kiến thức như: Tư duy logic, phân tích vấn đề, giải quyết bài toán, làm việc nhóm.
</t>
  </si>
  <si>
    <t>Đáp ứng tốt cho tiêu chí với các kiến thức như: Kiến trúc của phần mềm</t>
  </si>
  <si>
    <t xml:space="preserve">Đáp ứng tốt cho tiêu chí với các kiến thức như:  Công nghệ thành phần với JavaBeans và EJB </t>
  </si>
  <si>
    <t>Đáp ứng tốt cho tiêu chí với các kiến thức như: đảm bảo chất lượng phần mềm, kiểm thử, đánh giá, tiêu chuẩn, công cụ.</t>
  </si>
  <si>
    <t>Đáp ứng tốt cho tiêu chí với các kiến thức như: lỗi phần mềm, yếu tố chất lượng, phương pháp phát triển, mức kiểm thử, kế hoạch SQA.</t>
  </si>
  <si>
    <t>Đáp ứng tốt cho tiêu chí với các kiến thức như: đánh giá, kiểm thử hộp đen, kiểm thử hộp trắng, kiểm thử đơn vị tự động hóa, công cụ SQA, ISO, CMMI.</t>
  </si>
  <si>
    <t>Đáp ứng tốt cho tiêu chí với các kiến thức như: Làm việc nhóm, giao tiếp, kỷ luật, phối hợp, tinh thần đồng đội.</t>
  </si>
  <si>
    <t>Đáp ứng tốt cho tiêu chí với các kiến thức như: khai phá dữ liệu, kho dữ liệu, tích hợp CSDL, phân tích trực tuyến.</t>
  </si>
  <si>
    <t>Đáp ứng tốt cho tiêu chí với các kiến thức như: dữ liệu, kiểu mẫu, bài toán, phương pháp, XML, lược đồ, mô hình đa chiều.</t>
  </si>
  <si>
    <t>Đáp ứng tốt cho tiêu chí với các kiến thức như: Bảo mật, Các kênh bảo mật</t>
  </si>
  <si>
    <t>Đáp ứng tốt cho tiêu chí với các kiến thức như: kiến trúc, cài đặt, luật kết hợp, cây quyết định, phân cụm, khai phá dữ liệu phức tạp.</t>
  </si>
  <si>
    <t>Đáp ứng tốt cho tiêu chí với các kiến thức như: Tiến trình trong các hệ thống phân tán, Các luồng</t>
  </si>
  <si>
    <t>Đáp ứng tốt cho tiêu chí với các kiến thức như: Kỷ luật, tinh thần đồng đội, làm việc nhóm, tuân thủ quy trình.</t>
  </si>
  <si>
    <t>Đáp ứng tốt cho tiêu chí với các kiến thức như: Cấu hình được các hệ thống phân tán</t>
  </si>
  <si>
    <t>Đáp ứng tốt cho tiêu chí với các kiến thức như: Trang bị kiến thức về bảo mật mạng - hệ phân tán</t>
  </si>
  <si>
    <t>Đáp ứng tốt cho tiêu chí với các kiến thức như: Trang bị kiến thức và đánh giá các chiến lược phân tán khác nhau</t>
  </si>
  <si>
    <t>Đáp ứng tốt cho tiêu chí với các kiến thức như: Quan hệ lợi ích, chủ thể thị trường, cạnh tranh, hợp tác.</t>
  </si>
  <si>
    <t>Đáp ứng tốt cho tiêu chí với các kiến thức như: Đọc, nói, viết, nghe, từ vựng, ngữ pháp, phát âm.</t>
  </si>
  <si>
    <t>Đáp ứng tốt cho tiêu chí với các kiến thức như: Giao tiếp, trao đổi thông tin, làm việc nhóm (thông qua thực hành giao tiếp).</t>
  </si>
  <si>
    <t>Đáp ứng tốt cho tiêu chí với các kiến thức như: Đọc hiểu, từ vựng, ngữ pháp cơ bản.</t>
  </si>
  <si>
    <t>Đáp ứng tốt cho tiêu chí với các kiến thức như: phát triển ứng dụng di động, hệ điều hành, ngôn ngữ lập trình, đa nền tảng.</t>
  </si>
  <si>
    <t>Đáp ứng tốt cho tiêu chí với các kiến thức như: thiết bị di động, hệ sinh thái, quy trình phát triển, kiến trúc Android, thành phần ứng dụng.</t>
  </si>
  <si>
    <t>Đáp ứng tốt cho tiêu chí với các kiến thức như: vòng đời ứng dụng, Activities, Intents, giao diện, quản lý dữ liệu, dịch vụ, xuất bản.</t>
  </si>
  <si>
    <t>Đáp ứng tốt cho tiêu chí với các kiến thức như: Hàm nhiều biến, đạo hàm, vi phân, tích phân bội, phương trình vi phân.</t>
  </si>
  <si>
    <t>Đáp ứng tốt cho tiêu chí với các kiến thức như: Tư duy logic, phân tích vấn đề, giải quyết bài toán, làm việc nhóm.</t>
  </si>
  <si>
    <t>Đáp ứng tốt cho tiêu chí với các kiến thức như: hệ thống thương mại điện tử, thiết kế, phát triển, tích hợp, tối ưu hóa.</t>
  </si>
  <si>
    <t>Đáp ứng tốt cho tiêu chí với các kiến thức như: khái niệm, đặc trưng, thành phần, lợi ích, thử thách, yêu cầu, chức năng.</t>
  </si>
  <si>
    <t>Đáp ứng tốt cho tiêu chí với các kiến thức như: kiến trúc, cơ sở dữ liệu, giao diện, công cụ, quản lý, tìm kiếm, giỏ hàng, thanh toán.</t>
  </si>
  <si>
    <t>Đáp ứng tốt cho tiêu chí với các kiến thức như: Cơ, điện, từ, quang, máy tính lượng tử, thông tin lượng tử.</t>
  </si>
  <si>
    <t>Đáp ứng tốt cho tiêu chí với các kiến thức như: Tư duy logic, phân tích vấn đề, nghiên cứu, ứng dụng khoa học.</t>
  </si>
  <si>
    <t>Đáp ứng tốt cho tiêu chí với các kiến thức như: Tiêu chuẩn chất lượng của quy trình phát triển phần mềm v.v.</t>
  </si>
  <si>
    <t>Đáp ứng tốt cho tiêu chí với các kiến thức như: khoa học, nghiên cứu, vấn đề, mục tiêu, giả thuyết, phương pháp, kết quả.</t>
  </si>
  <si>
    <t>Đáp ứng tốt cho tiêu chí với các kiến thức như: phân loại khoa học, đặc điểm, yêu cầu, trình tự, luận điểm, luận cứ, thông tin.</t>
  </si>
  <si>
    <t>Đáp ứng tốt cho tiêu chí với các kiến thức như: tiếp cận, tài liệu, phi thực nghiệm, trắc nghiệm, thực nghiệm, xử lý, trình bày, trích dẫn.</t>
  </si>
  <si>
    <t>Đáp ứng tốt cho tiêu chí với các kiến thức như: Báo cáo và xử lí kết quả, kiểm thử, viết test case v.v.</t>
  </si>
  <si>
    <t>Đáp ứng tốt cho tiêu chí với các kiến thức như: Tiêu chuẩn cho quy trình phát triển phần mềm, Tiêu chuẩn chất lượng con người trong phát triển phần mềm</t>
  </si>
  <si>
    <t>Đáp ứng tốt cho tiêu chí với các kiến thức như: Ngôn ngữ lập trình, kiểu dữ liệu, biến, mảng, hàm, file, cấu trúc.</t>
  </si>
  <si>
    <t>Đáp ứng tốt cho tiêu chí với các kiến thức như: Lập trình, ngôn ngữ lập trình, kiểu dữ liệu, mảng, xâu ký tự, tệp, cấu trúc.</t>
  </si>
  <si>
    <t>Đáp ứng tốt cho tiêu chí với các kiến thức như: Lập trình nhóm (thông qua bài tập), giải quyết vấn đề, tư duy logic.</t>
  </si>
  <si>
    <t>Đáp ứng tốt cho tiêu chí với các kiến thức như: hệ đếm, cổng logic, mạch tổ hợp, mạch tuần tự.</t>
  </si>
  <si>
    <t>Đáp ứng tốt cho tiêu chí với các kiến thức như: hệ đếm, cổng logic, mạch tổ hợp, mạch tuần tự, mã hóa, giải mã.</t>
  </si>
  <si>
    <t>Đáp ứng tốt cho tiêu chí với các kiến thức như: Sự tích hợp của khai phá dữ liệu với một cơ sở dữ liệu hoặc với kho dữ liệu</t>
  </si>
  <si>
    <t>Đáp ứng tốt cho tiêu chí với các kiến thức như: mã hóa, giải mã, mã phát hiện sai, mã Hamming.</t>
  </si>
  <si>
    <t>Đáp ứng tốt cho tiêu chí với các kiến thức như: Ứng dụng của kho dữ liệu và khai phá dữ liệu</t>
  </si>
  <si>
    <t>Đáp ứng tốt cho tiêu chí với các kiến thức như: phân tích, thiết kế mạch logic, mạch số học, bộ đếm.</t>
  </si>
  <si>
    <t>Đáp ứng tốt cho tiêu chí với các kiến thức như: kỹ năng chuyên ngành, môi trường làm việc, tổ chức, doanh nghiệp, công nghệ, nền tảng.</t>
  </si>
  <si>
    <t>Đáp ứng tốt cho tiêu chí với các kiến thức như: cổng logic, mạch tổ hợp, mạch tuần tự, trigơ, bộ đếm.</t>
  </si>
  <si>
    <t>Đáp ứng tốt cho tiêu chí với các kiến thức như: Kiến trúc của kho dữ liệu</t>
  </si>
  <si>
    <t>Đáp ứng tốt cho tiêu chí với các kiến thức như: kiến thức lý thuyết, thực hành, áp dụng, môi trường thực tế, quy trình, tuyển chọn.</t>
  </si>
  <si>
    <t>Đáp ứng tốt cho tiêu chí với các kiến thức như: kỹ năng làm việc, doanh nghiệp, cơ quan, hướng dẫn, kinh nghiệm, tài liệu, báo cáo.</t>
  </si>
  <si>
    <t>Đáp ứng tốt cho tiêu chí với các kiến thức như: Kiến trúc kho dữ liệu</t>
  </si>
  <si>
    <t>Đáp ứng tốt cho tiêu chí với các kiến thức như: Chuyển đổi và tích hợp dữ liệu</t>
  </si>
  <si>
    <t>Đáp ứng tốt cho tiêu chí với các kiến thức như: nhà nước, pháp luật, luật hiến pháp, luật hành chính.</t>
  </si>
  <si>
    <t>Đáp ứng tốt cho tiêu chí với các kiến thức như: Các phương pháp khai phá dữ liệu phức tạp</t>
  </si>
  <si>
    <t>Đáp ứng tốt cho tiêu chí với các kiến thức như: thương mại điện tử, cơ sở hạ tầng, mô hình kinh doanh, kiến trúc công nghệ.</t>
  </si>
  <si>
    <t>Đáp ứng tốt cho tiêu chí với các kiến thức như: khái niệm, kiến thức nền tảng, cơ sở dữ liệu, website, tiếp thị, quảng cáo.</t>
  </si>
  <si>
    <t>Đáp ứng tốt cho tiêu chí với các kiến thức như: hệ thống thanh toán, pháp luật, đạo đức, thông tin cá nhân, bảo mật, thiết kế, cài đặt.</t>
  </si>
  <si>
    <t>Đáp ứng tốt cho tiêu chí với các kiến thức như: chiến thuật, tổ chức thi đấu, thực hành trọng tài.</t>
  </si>
  <si>
    <t>Đáp ứng tốt cho tiêu chí với các kiến thức như: giai cấp công nhân, sứ mệnh lịch sử, liên minh giai cấp.</t>
  </si>
  <si>
    <t>Đáp ứng tốt cho tiêu chí với các kiến thức như: ngữ pháp, từ vựng, hội thoại, đọc, nghe, nói, viết.</t>
  </si>
  <si>
    <t>Đáp ứng tốt cho tiêu chí với các kiến thức như: luyện tập bài thi TOEIC quốc tế.</t>
  </si>
  <si>
    <t>Đáp ứng tốt cho tiêu chí với các kiến thức như: ngữ pháp, từ vựng, đọc hiểu, viết.</t>
  </si>
  <si>
    <t>Đáp ứng tốt cho tiêu chí với các kiến thức như: Giới thiệu Hệ điều hành di động</t>
  </si>
  <si>
    <t>Đáp ứng tốt cho tiêu chí với các kiến thức như: Tin nhắn SMS, Gửi Email, Wifi,  Bluetooth (cần các cơ chế xác thực)</t>
  </si>
  <si>
    <t>Đáp ứng tốt cho tiêu chí với các kiến thức như: Giới thiệu thiết bị di động; Giới thiệu Hệ sinh thái di động</t>
  </si>
  <si>
    <t>Đáp ứng tốt cho tiêu chí với các kiến thức như: Xây dựng lược đồ thiết kế CSDL cho ứng dụng di động</t>
  </si>
  <si>
    <t>Đáp ứng tốt cho tiêu chí với các kiến thức như: Các phép toán trên tập hợp</t>
  </si>
  <si>
    <t>Đáp ứng tốt cho tiêu chí với các kiến thức như:  Cơ sở dữ liệu quan hệ SQLite</t>
  </si>
  <si>
    <t>Đáp ứng tốt cho tiêu chí với các kiến thức như: logic mệnh đề, logic vị từ, tập hợp, bài toán đếm, tối ưu.</t>
  </si>
  <si>
    <t>Đáp ứng tốt cho tiêu chí với các kiến thức như:  Phần cứng cảm biến (quản lý cảm biến, theo dõi chuyển động và hướng của thiết bị)</t>
  </si>
  <si>
    <t>Đáp ứng tốt cho tiêu chí với các kiến thức như:  Giới thiệu Hệ sinh thái di động</t>
  </si>
  <si>
    <t>Đáp ứng tốt cho tiêu chí với các kiến thức như: Lập trình giao diện, Thiết kế giao diện với View và ViewGroup</t>
  </si>
  <si>
    <t>Đáp ứng tốt cho tiêu chí với các kiến thức như: Giới thiệu quy trình phát triển phần mềm di động</t>
  </si>
  <si>
    <t>Đáp ứng tốt cho tiêu chí với các kiến thức như: Giới thiệu ngôn ngữ lập trình cho ứng dụng di động (C++, Java, C#)</t>
  </si>
  <si>
    <t>Đáp ứng tốt cho tiêu chí với các kiến thức như: Quản lý dữ liệu (Content Providers)</t>
  </si>
  <si>
    <t>Đáp ứng tốt cho tiêu chí với các kiến thức như: Các bước lập trình ứng dụng di động</t>
  </si>
  <si>
    <t>Đáp ứng tốt cho tiêu chí với các kiến thức như: Xây dựng ứng dụng di động đa nền tảng trên một khung ứng dụng phổ biến</t>
  </si>
  <si>
    <t>Đáp ứng tốt cho tiêu chí với các kiến thức như: biến ngẫu nhiên, phân bố xác suất, ước lượng tham số.</t>
  </si>
  <si>
    <t>Đáp ứng tốt cho tiêu chí với các kiến thức như: Lập kế hoạch</t>
  </si>
  <si>
    <t>Đáp ứng tốt cho tiêu chí với các kiến thức như: Khái niệm, phân loại ứng dụng di động đa nền tảng, Giới thiệu các khung ứng dụng phát triển ứng dụng đa nền tảng</t>
  </si>
  <si>
    <t>Đáp ứng tốt cho tiêu chí với các kiến thức như: biến cố ngẫu nhiên, xác suất, biến ngẫu nhiên, thống kê.</t>
  </si>
  <si>
    <t>Đáp ứng tốt cho tiêu chí với các kiến thức như: tín hiệu rời rạc, biến đổi Z, biến đổi Fourier, bộ lọc số.</t>
  </si>
  <si>
    <t>Đáp ứng tốt cho tiêu chí với các kiến thức như: Các thành phần trong hệ thống thương mại điện tử</t>
  </si>
  <si>
    <t>Đáp ứng tốt cho tiêu chí với các kiến thức như: Xây dựng chức năng quản lý thông tin khách hàng</t>
  </si>
  <si>
    <t>Đáp ứng tốt cho tiêu chí với các kiến thức như: Thiết kế kiến trúc hệ thương mại điện tử</t>
  </si>
  <si>
    <t>Đáp ứng tốt cho tiêu chí với các kiến thức như: Thiết kế giao diện</t>
  </si>
  <si>
    <t>Đáp ứng tốt cho tiêu chí với các kiến thức như: cú pháp, kiểu dữ liệu, vòng lặp, hàm, mảng, xâu, con trỏ.</t>
  </si>
  <si>
    <t>Đáp ứng tốt cho tiêu chí với các kiến thức như: lập trình hướng đối tượng, lớp, đối tượng, kế thừa, đa hình, file, luồng.</t>
  </si>
  <si>
    <t>Đáp ứng tốt cho tiêu chí với các kiến thức như: cú pháp, kiểu dữ liệu, lập trình hướng đối tượng.</t>
  </si>
  <si>
    <t>Đáp ứng tốt cho tiêu chí với các kiến thức như: Xây dựng các chức năng thương mại điện tử</t>
  </si>
  <si>
    <t>Đáp ứng tốt cho tiêu chí với các kiến thức như: Có thể cập nhật, thay đổi hệ thương mại điện tử để đảm bảo bảo mật dữ liệu</t>
  </si>
  <si>
    <t>Đáp ứng tốt cho tiêu chí với các kiến thức như: Các yêu cầu &amp; chức năng</t>
  </si>
  <si>
    <t>Đáp ứng tốt cho tiêu chí với các kiến thức như:  Một số hệ thống thương mại điện tử</t>
  </si>
  <si>
    <t>Đáp ứng tốt cho tiêu chí với các kiến thức như: Các lợi ích và thử thách kinh doanh trực tuyến</t>
  </si>
  <si>
    <t>Đáp ứng tốt cho tiêu chí với các kiến thức như: Tổ chức nhóm nghiên cứu</t>
  </si>
  <si>
    <t>Đáp ứng tốt cho tiêu chí với các kiến thức như: đại đoàn kết dân tộc, đoàn kết quốc tế, đạo đức cách mạng.</t>
  </si>
  <si>
    <t>Đáp ứng tốt cho tiêu chí với các kiến thức như:  Viết công trình khoa học</t>
  </si>
  <si>
    <t>Đáp ứng tốt cho tiêu chí với các kiến thức như: Viết báo cáo nghiên cứu</t>
  </si>
  <si>
    <t>Đáp ứng tốt cho tiêu chí với các kiến thức như: cấu trúc bài thi TOEIC quốc tế.</t>
  </si>
  <si>
    <t>Đáp ứng tốt cho tiêu chí với các kiến thức như: ngữ pháp, từ vựng, đọc hiểu, viết đoạn văn.</t>
  </si>
  <si>
    <t>Trong môi trường doanh nghiệp, sinh viên sẽ được quan sát và tìm hiểu về các quy trình xác thực và ủy quyền trong thực tế.</t>
  </si>
  <si>
    <t>Sinh viên sẽ được làm việc trực tiếp với các hệ thống CNTT người dùng cuối tại doanh nghiệp, từ đó nhận biết các thành phần cơ bản.</t>
  </si>
  <si>
    <t>Dựa trên yêu cầu của doanh nghiệp, sinh viên có thể tham gia vào việc triển khai cấu hình phần cứng và phần mềm.</t>
  </si>
  <si>
    <t>Sinh viên có thể tìm hiểu về các chiến lược quản lý vòng đời CNTT tại doanh nghiệp.</t>
  </si>
  <si>
    <t>Trong quá trình thực tập, sinh viên có thể tham gia vào việc hỗ trợ và đào tạo người dùng về các vấn đề CNTT.</t>
  </si>
  <si>
    <t>Sinh viên sẽ được tìm hiểu và áp dụng các phương pháp bảo mật hệ thống CNTT tại doanh nghiệp.</t>
  </si>
  <si>
    <t>Tùy thuộc vào lĩnh vực hoạt động của doanh nghiệp, sinh viên có thể được tìm hiểu về các hoạt động quản lý dữ liệu.</t>
  </si>
  <si>
    <t>Nếu thực tập tại bộ phận phát triển phần mềm hoặc quản trị cơ sở dữ liệu, sinh viên có thể tham gia vào việc thiết kế cơ sở dữ liệu.</t>
  </si>
  <si>
    <t>Sinh viên sẽ được tìm hiểu về các quy định và chính sách bảo mật dữ liệu tại doanh nghiệp.</t>
  </si>
  <si>
    <t>Đáp ứng tốt cho tiêu chí với các kiến thức như: kiến trúc máy tính, khối xử lý trung tâm, bộ nhớ cache, hợp ngữ.</t>
  </si>
  <si>
    <t>Tùy thuộc vào lĩnh vực hoạt động của doanh nghiệp, sinh viên có thể được tìm hiểu về các ứng dụng của phân tích dữ liệu.</t>
  </si>
  <si>
    <t>Sinh viên có thể được thực hành viết các truy vấn cơ sở dữ liệu trong quá trình thực tập.</t>
  </si>
  <si>
    <t>Sinh viên có thể được tham gia vào việc thiết kế và triển khai các hệ thống CNTT tích hợp.</t>
  </si>
  <si>
    <t>Sinh viên sẽ được phân tích và mô tả luồng dữ liệu trong các kịch bản mạng máy tính thực tế.</t>
  </si>
  <si>
    <t>Sinh viên sẽ được tìm hiểu về các ngôn ngữ lập trình được sử dụng tại doanh nghiệp.</t>
  </si>
  <si>
    <t>Sinh viên sẽ được áp dụng kỹ năng lập trình để giải quyết các vấn đề thực tế tại doanh nghiệp.</t>
  </si>
  <si>
    <t xml:space="preserve">Đáp ứng tốt cho tiêu chí với các kiến thức như: đồ thị, thuật toán tìm kiếm, cây khung, đường đi ngắn nhất, luồng cực đại.
</t>
  </si>
  <si>
    <t>Thực tập là cơ hội để sinh viên rèn luyện kỹ năng làm việc nhóm và giao tiếp trong môi trường chuyên nghiệp.</t>
  </si>
  <si>
    <t>Sinh viên sẽ được thực hành viết tài liệu kỹ thuật trong quá trình thực tập.</t>
  </si>
  <si>
    <t>Sinh viên sẽ được rèn luyện kỹ năng tìm kiếm và sử dụng tài liệu kỹ thuật để giải quyết vấn đề.</t>
  </si>
  <si>
    <t>Sinh viên có thể được tìm hiểu về các xu hướng công nghệ mới tại doanh nghiệp và thảo luận về tác động của chúng.</t>
  </si>
  <si>
    <t>Sinh viên sẽ được hiểu rõ hơn về vai trò của CNTT trong hoạt động của doanh nghiệp.</t>
  </si>
  <si>
    <t>Đáp ứng tốt cho tiêu chí với các kiến thức như: thuật toán, cấu trúc dữ liệu, sắp xếp, tìm kiếm, ngăn xếp, hàng đợi, đồ thị.</t>
  </si>
  <si>
    <t>Xây dựng hệ thống đăng nhập, phân quyền trong website thương mại điện tử.</t>
  </si>
  <si>
    <t>Đáp ứng tốt cho tiêu chí với các kiến thức như: entropy, mã hóa, tín hiệu, thu tối ưu, bộ lọc phối hợp.</t>
  </si>
  <si>
    <t>Cấu hình hệ thống web thương mại điện tử trên máy chủ thật hoặc ảo hóa.</t>
  </si>
  <si>
    <t>Hướng dẫn sử dụng hệ thống, hỗ trợ khách hàng qua website.</t>
  </si>
  <si>
    <t>Quản lý dữ liệu khách hàng, đơn hàng, phân tích dữ liệu giao dịch.</t>
  </si>
  <si>
    <t>Thiết kế cơ sở dữ liệu cho hệ thống thương mại điện tử.</t>
  </si>
  <si>
    <t>Phân biệt thông tin công khai và dữ liệu cá nhân trong thương mại điện tử.</t>
  </si>
  <si>
    <t>Ứng dụng phân tích dữ liệu khách hàng, xu hướng mua sắm.</t>
  </si>
  <si>
    <t>Truy vấn dữ liệu đơn hàng, khách hàng từ cơ sở dữ liệu.</t>
  </si>
  <si>
    <t>Ứng dụng chatbot, AI trong hỗ trợ khách hàng.</t>
  </si>
  <si>
    <t>Mô tả kiến trúc tích hợp hệ thống website, thanh toán, quảng cáo.</t>
  </si>
  <si>
    <t>Mô tả luồng dữ liệu trong quá trình giao dịch thương mại điện tử.</t>
  </si>
  <si>
    <t>Áp dụng UI/UX cho website thương mại điện tử.</t>
  </si>
  <si>
    <t>So sánh PHP, Python, JavaScript trong phát triển web.</t>
  </si>
  <si>
    <t>Kết nối API giữa hệ thống thương mại điện tử và các nền tảng khác.</t>
  </si>
  <si>
    <t>Viết script xử lý đơn hàng tự động.</t>
  </si>
  <si>
    <t>Làm việc nhóm, thương lượng yêu cầu dự án.</t>
  </si>
  <si>
    <t>Viết tài liệu hướng dẫn sử dụng hệ thống.</t>
  </si>
  <si>
    <t>Tra cứu tài liệu để khắc phục sự cố hệ thống.</t>
  </si>
  <si>
    <t>Sinh viên tìm hiểu các công nghệ thương mại điện tử mới nhất, bao gồm AI, blockchain, và phân tích dữ liệu lớn trong TMĐT, từ đó đánh giá tác động của chúng.</t>
  </si>
  <si>
    <t>Đáp ứng tốt cho tiêu chí với các kiến thức như: lãnh đạo đấu tranh, kháng chiến, xây dựng chủ nghĩa xã hội, đổi mới.</t>
  </si>
  <si>
    <t>Đáp ứng tốt cho tiêu chí với các kiến thức như: biến, kiểu dữ liệu, danh sách, vòng lặp, hàm, lớp, file.</t>
  </si>
  <si>
    <t>Đáp ứng tốt cho tiêu chí với các kiến thức như: nhập xuất dữ liệu, hàm, lớp, mô-đun, xử lý ngoại lệ, trực quan hóa dữ liệu.</t>
  </si>
  <si>
    <t>Đáp ứng tốt cho tiêu chí với các kiến thức như: biến, kiểu dữ liệu, danh sách, vòng lặp, hàm, lớp, mô-đun.</t>
  </si>
  <si>
    <t>Đáp ứng tốt cho tiêu chí với các kiến thức như: cú pháp, hàm, lớp, mô-đun, xử lý ngoại lệ.</t>
  </si>
  <si>
    <t>Đáp ứng tốt cho tiêu chí với các kiến thức như: hệ điều hành, hệ thống file, quản lý tiến trình, quản lý bộ nhớ.</t>
  </si>
  <si>
    <t>Đáp ứng tốt cho tiêu chí với các kiến thức như: giao thức, chuyển mạch, mô hình logic, định tuyến, IPv4/IPv6, Ethernet.</t>
  </si>
  <si>
    <t>Đáp ứng tốt cho tiêu chí với các kiến thức như: kiểu dữ liệu, cấu trúc điều khiển, lớp, đối tượng, kế thừa.</t>
  </si>
  <si>
    <t>Đáp ứng tốt cho tiêu chí với các kiến thức như: mảng, xâu ký tự, xử lý ngoại lệ, vào ra, đóng gói, đa hình, giao diện.</t>
  </si>
  <si>
    <t>Đáp ứng tốt cho tiêu chí với các kiến thức như: lớp, đối tượng, kế thừa, đa hình, generics, collections.</t>
  </si>
  <si>
    <t>Đáp ứng tốt cho tiêu chí với các kiến thức như: SQL cơ bản</t>
  </si>
  <si>
    <t>Đáp ứng tốt cho tiêu chí với các kiến thức như: cơ sở dữ liệu, hệ quản trị, mô hình dữ liệu, ngôn ngữ truy vấn.</t>
  </si>
  <si>
    <t>Đáp ứng tốt cho tiêu chí với các kiến thức như: cơ sở dữ liệu, mô hình thực thể liên kết, mô hình quan hệ, SQL, phụ thuộc hàm.</t>
  </si>
  <si>
    <t>Không đáp ứng</t>
  </si>
  <si>
    <t>Đáp ứng tốt cho tiêu chí với các kiến thức như: Nâng cao năng lực tiếng Anh, tương thích 7 phần TOEIC.</t>
  </si>
  <si>
    <t>Đáp ứng tốt cho tiêu chí với các kiến thức như: Định hướng bài thi TOEIC, tài liệu bổ trợ TOEIC.</t>
  </si>
  <si>
    <t>Đáp ứng tốt cho tiêu chí với các kiến thức như: Nâng cao năng lực tiếng Anh, tài liệu bổ trợ TOEIC.</t>
  </si>
  <si>
    <t>Đáp ứng tốt cho tiêu chí với các kiến thức như: lập trình truy vấn cơ sở dữ liệu</t>
  </si>
  <si>
    <t>Đáp ứng tốt cho tiêu chí với các kiến thức như: Java, JavaScript, HTML, CSS, JSP, XML.</t>
  </si>
  <si>
    <t>Đáp ứng tốt cho tiêu chí với các kiến thức như: Lập trình web, HTML, CSS, JavaScript, JSP, JDBC, MVC, SQL.</t>
  </si>
  <si>
    <t>Đáp ứng tốt cho tiêu chí với các kiến thức như: Java, JSP, JDBC.</t>
  </si>
  <si>
    <t>Đáp ứng tốt cho tiêu chí với các kiến thức như: JDBC, kết nối cơ sở dữ liệu.</t>
  </si>
  <si>
    <t>Đáp ứng tốt cho tiêu chí với các kiến thức như: Case study, làm việc nhóm, xây dựng ứng dụng web.</t>
  </si>
  <si>
    <t>Đáp ứng tốt cho tiêu chí với các kiến thức như: Thuật ngữ chuyên ngành tiếng Anh (HTML, CSS, JavaScript, JSP, JDBC, XML, MVC, Spring, Struts).</t>
  </si>
  <si>
    <t>Đáp ứng tốt cho tiêu chí với các kiến thức như: An toàn thông tin, an toàn hệ thống, mã hóa, mạng, giao thức.</t>
  </si>
  <si>
    <t>Đáp ứng tốt cho tiêu chí với các kiến thức như: Thuật ngữ chuyên ngành an toàn thông tin (Encryption, Firewall, Intrusion Detection, Malware).</t>
  </si>
  <si>
    <t>Đáp ứng tốt cho tiêu chí với các kiến thức như: Phát triển phần mềm, quy trình phần mềm, mô hình vòng đời, UML, kiểm thử, CSDL.</t>
  </si>
  <si>
    <t>Đáp ứng tốt cho tiêu chí với các kiến thức như: Case study, làm việc nhóm, báo cáo, trình bày.</t>
  </si>
  <si>
    <t>Đáp ứng tốt cho tiêu chí với các kiến thức như: Thuật ngữ chuyên ngành công nghệ phần mềm (Requirement, Analysis, Design, Testing, UML).</t>
  </si>
  <si>
    <t>Đáp ứng tốt cho tiêu chí với các kiến thức như: Trí tuệ nhân tạo, tìm kiếm, biểu diễn tri thức, suy diễn, học máy.</t>
  </si>
  <si>
    <t>Đáp ứng tốt cho tiêu chí với các kiến thức như: Thuật ngữ chuyên ngành trí tuệ nhân tạo (Artificial Intelligence, Search, Inference, Machine Learning).</t>
  </si>
  <si>
    <t>Đáp ứng tốt cho tiêu chí với các kiến thức như: truy vấn cơ sở dữ liệu phân tán</t>
  </si>
  <si>
    <t>Đáp ứng tốt cho tiêu chí với các kiến thức như: Cơ sở dữ liệu phân tán, mô hình dữ liệu, kiến trúc hệ thống.</t>
  </si>
  <si>
    <t>Đáp ứng tốt cho tiêu chí với các kiến thức như: Cơ sở dữ liệu phân tán, truy vấn, giao dịch, phân mảnh, bảo mật.</t>
  </si>
  <si>
    <t>Đáp ứng tốt cho tiêu chí với các kiến thức như: Cơ sở dữ liệu phân tán, các hệ quản trị CSDL phân tán.</t>
  </si>
  <si>
    <t>Đáp ứng tốt cho tiêu chí với các kiến thức như: Điện toán đám mây, dữ liệu luồng.</t>
  </si>
  <si>
    <t>Đáp ứng tốt cho tiêu chí với các kiến thức như: Thuật ngữ chuyên ngành cơ sở dữ liệu phân tán (Distributed Database, Fragmentation, Query Processing, Transaction Management).</t>
  </si>
  <si>
    <t>Đáp ứng tốt cho tiêu chí với các kiến thức như: Tìm hiểu công nghệ/kỹ thuật mới, báo cáo, trao đổi với giáo viên.</t>
  </si>
  <si>
    <t>Đáp ứng tốt cho tiêu chí với các kiến thức như: Tìm hiểu công nghệ/kỹ thuật mới, xây dựng ứng dụng demo.</t>
  </si>
  <si>
    <t>Đáp ứng tốt cho tiêu chí với các kiến thức như: Báo cáo hàng tuần, trao đổi với giáo viên, xây dựng ứng dụng demo.</t>
  </si>
  <si>
    <t>Đáp ứng tốt cho tiêu chí với các kiến thức như: Tìm hiểu công nghệ/kỹ thuật mới (có thể bằng tiếng Anh).</t>
  </si>
  <si>
    <t>Đáp ứng tốt cho tiêu chí với các kiến thức như: Xử lý ảnh số, lọc không gian, xử lý ảnh màu, phân đoạn ảnh, trích xuất đặc trưng, phân loại ảnh.</t>
  </si>
  <si>
    <t>Đáp ứng tốt cho tiêu chí với các kiến thức như: Thuật ngữ chuyên ngành xử lý ảnh (Image Processing, Filtering, Segmentation, Feature Extraction, Classification).</t>
  </si>
  <si>
    <t>Đáp ứng tốt cho tiêu chí với các kiến thức như: Quản lý dự án, tiến trình xử lý, lập kế hoạch, rủi ro, chất lượng.</t>
  </si>
  <si>
    <t>Đáp ứng tốt cho tiêu chí với các kiến thức như: Quản lý tài nguyên con người, giao tiếp, kiểm soát dự án, làm việc nhóm.</t>
  </si>
  <si>
    <t>Đáp ứng tốt cho tiêu chí với các kiến thức như: Thuật ngữ chuyên ngành quản lý dự án (Project Management, Planning, Risk, Quality, Communication).</t>
  </si>
  <si>
    <t>Đáp ứng tốt cho tiêu chí với các kiến thức như: Phân tích yêu cầu, thiết kế hệ thống, UML, mô hình hóa, CSDL.</t>
  </si>
  <si>
    <t>Đáp ứng tốt cho tiêu chí với các kiến thức như: Case study, làm việc nhóm, đề xuất dự án, trình bày.</t>
  </si>
  <si>
    <t>Đáp ứng tốt cho tiêu chí với các kiến thức như: Thuật ngữ chuyên ngành phân tích và thiết kế hệ thống (Requirement, Analysis, Design, UML).</t>
  </si>
  <si>
    <t>Đáp ứng tốt cho tiêu chí với các kiến thức như: Hệ thống thông minh, học máy, thiết kế hệ thống, ứng dụng thông minh, dữ liệu.</t>
  </si>
  <si>
    <t>Đáp ứng tốt cho tiêu chí với các kiến thức như: Thư viện Python (cho học máy).</t>
  </si>
  <si>
    <t>Đáp ứng tốt cho tiêu chí với các kiến thức như: Case study, xây dựng ứng dụng, làm việc nhóm.</t>
  </si>
  <si>
    <t>Đáp ứng tốt cho tiêu chí với các kiến thức như: Thuật ngữ chuyên ngành hệ thống thông minh (Intelligent System, Machine Learning, Deep Learning).</t>
  </si>
  <si>
    <t>Đáp ứng tốt cho tiêu chí với các kiến thức như: IoT, giao thức, mạng cảm biến, thiết bị nhúng, học máy, ứng dụng IoT.</t>
  </si>
  <si>
    <t>Đáp ứng tốt cho tiêu chí với các kiến thức như: Amazon Web Services (AWS), Xyvely Cloud.</t>
  </si>
  <si>
    <t>Đáp ứng tốt cho tiêu chí với các kiến thức như: Phát triển hệ thống IoT, tích hợp thiết bị, kiểm thử.</t>
  </si>
  <si>
    <t>Đáp ứng tốt cho tiêu chí với các kiến thức như: Thuật ngữ chuyên ngành IoT (Internet of Things, Sensor, Network, Cloud).</t>
  </si>
  <si>
    <t>Đáp ứng tốt cho tiêu chí với các kiến thức như: Agent thông minh, hệ đa agent, tương tác agent, ontology, phương pháp luận phát triển agent.</t>
  </si>
  <si>
    <t>Đáp ứng tốt cho tiêu chí với các kiến thức như: Case study, làm việc nhóm, phát triển ứng dụng, phân tích, thiết kế.</t>
  </si>
  <si>
    <t>Đáp ứng tốt cho tiêu chí với các kiến thức như: Thuật ngữ chuyên ngành phát triển phần mềm hướng agent (Agent, Multi-Agent System, Ontology, FIPA-ACL, KQML).</t>
  </si>
  <si>
    <t>Đáp ứng tốt cho tiêu chí với các kiến thức như: Tương tác người máy, mô hình tương tác, thiết kế tương tác, đánh giá hệ thống.</t>
  </si>
  <si>
    <t>Đáp ứng tốt cho tiêu chí với các kiến thức như: Thiết kế hợp tác, đánh giá heuristic, đánh giá bằng đi qua nhiệm vụ.</t>
  </si>
  <si>
    <t>Đáp ứng tốt cho tiêu chí với các kiến thức như: Thuật ngữ chuyên ngành tương tác người máy (Human-Computer Interaction, User Interface, Usability, Evaluation).</t>
  </si>
  <si>
    <t>Đáp ứng tốt cho tiêu chí với các kiến thức như: Cấu trúc dữ liệu, giải thuật, sắp xếp, tìm kiếm, ngăn xếp, hàng đợi, đồ thị.</t>
  </si>
  <si>
    <t>Đáp ứng tốt cho tiêu chí với các kiến thức như: Java, cấu trúc dữ liệu, giải thuật.</t>
  </si>
  <si>
    <t>Đáp ứng tốt cho tiêu chí với các kiến thức như: Case study, phân tích thuật toán, cài đặt giải thuật.</t>
  </si>
  <si>
    <t>Đáp ứng tốt cho tiêu chí với các kiến thức như: Thuật ngữ chuyên ngành cấu trúc dữ liệu và giải thuật (Algorithm, Data Structure, Sorting, Searching, Graph).</t>
  </si>
  <si>
    <t>Đáp ứng tốt cho tiêu chí với các kiến thức như: Phát triển phần mềm an toàn, yêu cầu bảo mật, thiết kế, cài đặt, kiểm thử.</t>
  </si>
  <si>
    <t>Đáp ứng tốt cho tiêu chí với các kiến thức như: Viết tài liệu, đánh giá thiết kế, cài đặt, kiểm thử.</t>
  </si>
  <si>
    <t>Đáp ứng tốt cho tiêu chí với các kiến thức như: Thuật ngữ chuyên ngành phát triển phần mềm an toàn (Secure Software Development, Security Requirement, Vulnerability, Testing).</t>
  </si>
  <si>
    <t>Đáp ứng tốt cho tiêu chí với các kiến thức như: truy vẫn cơ sở dũ liệu mạng</t>
  </si>
  <si>
    <t>Đáp ứng tốt cho tiêu chí với các kiến thức như: Lập trình mạng, TCP/UDP Socket, RMI, JDBC, MVC, J2EE, giao thức mạng.</t>
  </si>
  <si>
    <t>Đáp ứng tốt cho tiêu chí với các kiến thức như: Java, JDBC, RMI, J2EE.</t>
  </si>
  <si>
    <t>Đáp ứng tốt cho tiêu chí với các kiến thức như: Case study, xây dựng ứng dụng mạng, thử nghiệm chức năng.</t>
  </si>
  <si>
    <t>Đáp ứng tốt cho tiêu chí với các kiến thức như: Thuật ngữ chuyên ngành lập trình mạng (Socket, TCP/UDP, RMI, JDBC, MVC, J2EE).</t>
  </si>
  <si>
    <t>Đáp ứng tốt cho tiêu chí với các kiến thức như: Hệ trợ giúp quyết định, quá trình ra quyết định, mô hình quyết định, GDSS.</t>
  </si>
  <si>
    <t>Đáp ứng tốt cho tiêu chí với các kiến thức như: GDSS, ra quyết định nhóm, kỹ năng giao tiếp, phối hợp nhóm.</t>
  </si>
  <si>
    <t>Đáp ứng tốt cho tiêu chí với các kiến thức như: Thuật ngữ chuyên ngành hệ trợ giúp quyết định (Decision Support System, Group Decision Support System, Rational Model).</t>
  </si>
  <si>
    <t>Đáp ứng tốt cho tiêu chí với các kiến thức như: Hệ thống dựa trên tri thức, biểu diễn tri thức, logic tân từ, lập trình logic, tìm kiếm, lập kế hoạch.</t>
  </si>
  <si>
    <t>Đáp ứng tốt cho tiêu chí với các kiến thức như: Phân tích bài toán, xây dựng mô hình tri thức, tìm kiếm giải pháp.</t>
  </si>
  <si>
    <t>Đáp ứng tốt cho tiêu chí với các kiến thức như: Thuật ngữ chuyên ngành hệ thống dựa trên tri thức (Knowledge-Based System, Logic, Inference, Planning, Ontology).</t>
  </si>
  <si>
    <t>Đáp ứng tốt cho tiêu chí với các kiến thức như: truy vấn hệ cơ sở dữ liệu đa phương tiện</t>
  </si>
  <si>
    <t>Đáp ứng tốt cho tiêu chí với các kiến thức như: Cơ sở dữ liệu đa phương tiện, quản trị dữ liệu, mô hình hóa dữ liệu, siêu dữ liệu.</t>
  </si>
  <si>
    <t>Đáp ứng tốt cho tiêu chí với các kiến thức như: Dữ liệu đa phương tiện, cơ sở dữ liệu, truy vấn thông tin, chỉ số hóa dữ liệu.</t>
  </si>
  <si>
    <t>Đáp ứng tốt cho tiêu chí với các kiến thức như: Thuật ngữ chuyên ngành cơ sở dữ liệu đa phương tiện (Multimedia Database, Indexing, Querying).</t>
  </si>
  <si>
    <t>Đáp ứng tốt cho tiêu chí với các kiến thức như: Kho dữ liệu, mô hình hóa dữ liệu, ETL, OLAP.</t>
  </si>
  <si>
    <t>Đáp ứng tốt cho tiêu chí với các kiến thức như: Công cụ BI (Tableau, Power BI, QlikView), trực quan hóa dữ liệu.</t>
  </si>
  <si>
    <t>Đáp ứng tốt cho tiêu chí với các kiến thức như: Business Intelligence, kho dữ liệu, mô hình dữ liệu, ETL, phân tích dữ liệu.</t>
  </si>
  <si>
    <t>Đáp ứng tốt cho tiêu chí với các kiến thức như: Dự án nhóm, thuyết trình, tạo bảng thông tin, báo cáo tương tác.</t>
  </si>
  <si>
    <t>Đáp ứng tốt cho tiêu chí với các kiến thức như: Thuật ngữ chuyên ngành quản trị nghiệp vụ thông minh (Business Intelligence, Data Warehousing, ETL, OLAP).</t>
  </si>
  <si>
    <t>Đáp ứng tốt cho tiêu chí với các kiến thức như: Hệ quản trị cơ sở dữ liệu, dữ liệu lớn, điện toán đám mây.</t>
  </si>
  <si>
    <t>Đáp ứng tốt cho tiêu chí với các kiến thức như: Hệ thống thông tin quản lý, cơ sở hạ tầng CNTT, ERP, CRM, DSS, KMS.</t>
  </si>
  <si>
    <t>Đáp ứng tốt cho tiêu chí với các kiến thức như: Điện toán đám mây.</t>
  </si>
  <si>
    <t>Đáp ứng tốt cho tiêu chí với các kiến thức như: Phát triển hệ thống, vòng đời phát triển hệ thống, quá trình phát triển.</t>
  </si>
  <si>
    <t>Đáp ứng tốt cho tiêu chí với các kiến thức như: Thuật ngữ chuyên ngành hệ thống thông tin quản lý (MIS, ERP, CRM, DSS, KMS).</t>
  </si>
  <si>
    <t>Đáp ứng tốt cho tiêu chí với các kiến thức như: Cơ sở dữ liệu, SQL, NoSQL.</t>
  </si>
  <si>
    <t>Đáp ứng tốt cho tiêu chí với các kiến thức như: Khoa học dữ liệu, học máy, cơ sở dữ liệu, SQL, trực quan hóa dữ liệu.</t>
  </si>
  <si>
    <t>Đáp ứng tốt cho tiêu chí với các kiến thức như: SQL, NoSQL.</t>
  </si>
  <si>
    <t>Đáp ứng tốt cho tiêu chí với các kiến thức như: Bài tập lớn, phân tích dữ liệu, trực quan hóa dữ liệu.</t>
  </si>
  <si>
    <t>Đáp ứng tốt cho tiêu chí với các kiến thức như: Thuật ngữ chuyên ngành khoa học dữ liệu (Data Science, Machine Learning, SQL, Visualization).</t>
  </si>
  <si>
    <t>Đáp ứng tốt cho tiêu chí với các kiến thức như: Yêu cầu phần mềm, phân tích nghiệp vụ, mô hình hóa yêu cầu, UML, quản lý yêu cầu.</t>
  </si>
  <si>
    <t>Đáp ứng tốt cho tiêu chí với các kiến thức như: Case study, làm việc nhóm, thu thập yêu cầu, phân tích yêu cầu.</t>
  </si>
  <si>
    <t>Đáp ứng tốt cho tiêu chí với các kiến thức như: Thuật ngữ chuyên ngành phân tích yêu cầu phần mềm (Requirement, Analysis, Specification, UML).</t>
  </si>
  <si>
    <t xml:space="preserve"> TRÌNH ĐÀO TẠO: 
MÃ NGÀNH: 
TRÌNH ĐỘ ĐÀO TẠO:
KHOA QUẢN LÝ CTĐT:</t>
  </si>
  <si>
    <t>Đáp ứng tốt cho tiêu chí với các kiến thức như: Hệ thống nhúng, bo mạch nhúng, hệ điều hành thời gian thực, thiết kế hệ thống.</t>
  </si>
  <si>
    <t>Đáp ứng tốt cho tiêu chí với các kiến thức như: Thiết kế hệ thống, cài đặt phần cứng, cài đặt phần mềm, thử nghiệm hệ thống.</t>
  </si>
  <si>
    <t>Đáp ứng tốt cho tiêu chí với các kiến thức như: Thuật ngữ chuyên ngành hệ thống nhúng (Embedded System, Real-Time Operating System, Hardware-Software Partitioning).</t>
  </si>
  <si>
    <r>
      <rPr>
        <b/>
        <sz val="10"/>
        <color rgb="FF000000"/>
        <rFont val="Calibri"/>
      </rPr>
      <t xml:space="preserve"> trình đào tạo đối sánh  (trong nước) Đại học Công nghệ, Đại học Quốc gia Hà Nội: </t>
    </r>
    <r>
      <rPr>
        <b/>
        <sz val="10"/>
        <color rgb="FF000000"/>
        <rFont val="Calibri"/>
      </rPr>
      <t>https://uet.vnu.edu.vn/chuong-trinh-dao-tao-nganh-cong-nghe-thong-tin-3/</t>
    </r>
  </si>
  <si>
    <t>Đáp ứng tốt cho tiêu chí với các kiến thức như: Kiến trúc phần mềm, mẫu thiết kế, UML, JavaBeans, EJB, .NET.</t>
  </si>
  <si>
    <t>Đáp ứng tốt cho tiêu chí với các kiến thức như: JavaBeans, EJB.</t>
  </si>
  <si>
    <t>Đáp ứng tốt cho tiêu chí với các kiến thức như: Case study, phát triển hệ thống, xây dựng mẫu thiết kế.</t>
  </si>
  <si>
    <t>Đáp ứng tốt cho tiêu chí với các kiến thức như: Thuật ngữ chuyên ngành kiến trúc và thiết kế phần mềm (Software Architecture, Design Pattern, UML, JavaBeans, EJB).</t>
  </si>
  <si>
    <t>Đáp ứng tốt cho tiêu chí với các kiến thức như: truy vấn, quản trị các hệ cơ sở dữ liệu phân tán</t>
  </si>
  <si>
    <t>So sánh chung</t>
  </si>
  <si>
    <t>Đáp ứng tốt cho tiêu chí với các kiến thức như: Hệ thống phân tán, giao thức mạng, RPC, RMI, SOA, DCOM, CORBA.</t>
  </si>
  <si>
    <t>Đáp ứng tốt cho tiêu chí với các kiến thức như: RMI (Java Remote Method Invocation).</t>
  </si>
  <si>
    <t>Đáp ứng tốt cho tiêu chí với các kiến thức như: Phát triển ứng dụng phân tán, thiết kế hệ thống phân tán.</t>
  </si>
  <si>
    <t>Đáp ứng tốt cho tiêu chí với các kiến thức như: Thuật ngữ chuyên ngành hệ thống phân tán (Distributed System, RPC, RMI, SOA, CORBA).</t>
  </si>
  <si>
    <t>Đáp ứng tốt cho tiêu chí với các kiến thức như: Đảm bảo chất lượng phần mềm, quy trình phát triển phần mềm, kiểm thử phần mềm.</t>
  </si>
  <si>
    <t>Đáp ứng tốt cho tiêu chí với các kiến thức như: Lập kế hoạch SQA, đánh giá yêu cầu, đánh giá thiết kế, áp dụng công cụ SQA.</t>
  </si>
  <si>
    <t>Đáp ứng tốt cho tiêu chí với các kiến thức như: Thuật ngữ chuyên ngành đảm bảo chất lượng phần mềm (SQA, Blackbox Testing, Whitebox Testing, CMMI).</t>
  </si>
  <si>
    <t>Đáp ứng tốt cho tiêu chí với các kiến thức như: truy vấn, khai thác cơ sở dũ liệu, kho dữ liệu</t>
  </si>
  <si>
    <t>Đáp ứng tốt cho tiêu chí với các kiến thức như: Kho dữ liệu, mô hình dữ liệu đa chiều, CSDL, tích hợp CSDL</t>
  </si>
  <si>
    <t>Đáp ứng tốt cho tiêu chí với các kiến thức như: Khai phá dữ liệu, kho dữ liệu, OLAP, luật kết hợp, cây quyết định.</t>
  </si>
  <si>
    <t>Học phần 
bắt buộc/tự chọn</t>
  </si>
  <si>
    <t>Đáp ứng tốt cho tiêu chí với các kiến thức như: Bài tập lớn, báo cáo, phân tích dữ liệu, khai phá dữ liệu.</t>
  </si>
  <si>
    <t>Ghi chú</t>
  </si>
  <si>
    <t>Đáp ứng tốt cho tiêu chí với các kiến thức như: Thuật ngữ chuyên ngành kho dữ liệu và khai phá dữ liệu (Data Warehouse, Data Mining, OLAP, Association Rules).</t>
  </si>
  <si>
    <t>Nội dung</t>
  </si>
  <si>
    <t>VNU</t>
  </si>
  <si>
    <t>PTIT</t>
  </si>
  <si>
    <t>Đáp ứng tốt cho tiêu chí với các kiến thức như: truy vấn cơ sở dũ liệu di động</t>
  </si>
  <si>
    <t>Đáp ứng tốt cho tiêu chí với các kiến thức như: C++, Java, C#, Android, lập trình ứng dụng di động.</t>
  </si>
  <si>
    <t>Đáp ứng tốt cho tiêu chí với các kiến thức như: Phát triển ứng dụng di động, quy trình phát triển, hệ điều hành di động, lập trình Android.</t>
  </si>
  <si>
    <t>Đáp ứng tốt cho tiêu chí với các kiến thức như: Java (lập trình Android).</t>
  </si>
  <si>
    <t>Đáp ứng tốt cho tiêu chí với các kiến thức như: SQLite (cơ sở dữ liệu trên Android).</t>
  </si>
  <si>
    <t>Đáp ứng tốt cho tiêu chí với các kiến thức như: Dự án phát triển ứng dụng di động, lập trình giao diện, quản lý dữ liệu.</t>
  </si>
  <si>
    <t>Đáp ứng tốt cho tiêu chí với các kiến thức như: Thuật ngữ chuyên ngành phát triển ứng dụng di động (Android, Activity, Intent, SQLite).</t>
  </si>
  <si>
    <t>Đáp ứng tốt cho tiêu chí với các kiến thức như: Hệ thống thương mại điện tử, thiết kế hệ thống, cơ sở dữ liệu, phát triển chức năng.</t>
  </si>
  <si>
    <t>Đáp ứng tốt cho tiêu chí với các kiến thức như: Xây dựng chức năng, thiết kế giao diện, tối ưu hóa tìm kiếm, quản lý khách hàng.</t>
  </si>
  <si>
    <t>Đáp ứng tốt cho tiêu chí với các kiến thức như: Thuật ngữ chuyên ngành thương mại điện tử (E-commerce, Online Payment, Search Engine Optimization).</t>
  </si>
  <si>
    <t>Đáp ứng tốt cho tiêu chí với các kiến thức như: Tổ chức nhóm nghiên cứu, thuyết trình khoa học, báo cáo nghiên cứu.</t>
  </si>
  <si>
    <t>Đáp ứng tốt cho tiêu chí với các kiến thức như: Phương pháp nghiên cứu tài liệu khoa học, trích dẫn khoa học, ngôn ngữ khoa học.</t>
  </si>
  <si>
    <t>Đáp ứng tốt cho tiêu chí với các kiến thức như: Tham khảo tài liệu kỹ thuật chuyên ngành.</t>
  </si>
  <si>
    <t>Đáp ứng tốt cho tiêu chí với các kiến thức như: Áp dụng kiến thức chuyên ngành, làm việc thực tế, quy trình làm việc doanh nghiệp.</t>
  </si>
  <si>
    <t>Đáp ứng tốt cho tiêu chí với các kiến thức như: Làm việc tại doanh nghiệp, học hỏi kinh nghiệm, hoàn thành báo cáo.</t>
  </si>
  <si>
    <t>Đáp ứng tốt cho tiêu chí với các kiến thức như: Thương mại điện tử, cơ sở hạ tầng, mô hình kinh doanh, kiến trúc công nghệ.</t>
  </si>
  <si>
    <t>Đáp ứng tốt cho tiêu chí với các kiến thức như: Thiết kế website, hệ thống thương mại điện tử, cài đặt, vận hành.</t>
  </si>
  <si>
    <t>Đáp ứng tốt cho tiêu chí với các kiến thức như: Thuật ngữ chuyên ngành thương mại điện tử.</t>
  </si>
  <si>
    <t>PHI1006</t>
  </si>
  <si>
    <t>Triết học Mác – Lênin</t>
  </si>
  <si>
    <t>Khối kiến thức chung</t>
  </si>
  <si>
    <t>Năm học</t>
  </si>
  <si>
    <t>4 năm</t>
  </si>
  <si>
    <t>4.5 năm</t>
  </si>
  <si>
    <t>MAT1041</t>
  </si>
  <si>
    <t>Khối kiến thức theo lĩnh vực</t>
  </si>
  <si>
    <t>Khối kiến thức</t>
  </si>
  <si>
    <t>5 khối: 
- Khối kiến thức chung
- Khối kiến thức theo lĩnh vực   
- Khối kiến thức theo khối ngành
- Khối kiến thức theo nhóm ngành
- Khối kiến thức ngành</t>
  </si>
  <si>
    <t>3 khối:
- Kiến thức giáo dục đại cương
- Kiến thức giáo dục chuyên nghiệp
- Thực tập và Tốt nghiệp</t>
  </si>
  <si>
    <t>126 (không tính GDQP)</t>
  </si>
  <si>
    <t>150 tính cả GDQP</t>
  </si>
  <si>
    <t>MAT1093</t>
  </si>
  <si>
    <t>Các loại học phần</t>
  </si>
  <si>
    <t>3 loại:
- Học phần bắt buộc
- Học phần tự chọn
- Học phần bổ trợ</t>
  </si>
  <si>
    <t>2 loại:
 - Học phần bắt buộc 
- Học phần tự chọn</t>
  </si>
  <si>
    <t>VNU: Học phần bổ trợ, cho phép lựa chọn học từ các ngành khác, trong khi PTIT không có.</t>
  </si>
  <si>
    <t>Giáo dục thể chất</t>
  </si>
  <si>
    <t>Tổng số môn học</t>
  </si>
  <si>
    <t>17 học phần bổ trợ, còn lại 53 học phần cho mỗi SV, khá tương đồng với PTIT. Chỉ khác phần học bổ trợ</t>
  </si>
  <si>
    <t>Giáo dục quốc phòng – an ninh</t>
  </si>
  <si>
    <t>PEC1008</t>
  </si>
  <si>
    <t>Kinh tế chính trị Mác – Lênin</t>
  </si>
  <si>
    <t>FLF1107</t>
  </si>
  <si>
    <t>Tiếng Anh B1</t>
  </si>
  <si>
    <t>MAT1042</t>
  </si>
  <si>
    <t>EPN1095</t>
  </si>
  <si>
    <t>Vật lý đại cương 1</t>
  </si>
  <si>
    <r>
      <rPr>
        <b/>
        <sz val="11"/>
        <color rgb="FF000000"/>
        <rFont val="Josefin Sans"/>
      </rPr>
      <t xml:space="preserve"> trình đào tạo quốc tế 
Bachelor of Science in Computer Science and Engineering of MIT Electrical Engineering &amp; Computer Science Department: </t>
    </r>
    <r>
      <rPr>
        <b/>
        <u/>
        <sz val="11"/>
        <color rgb="FF1155CC"/>
        <rFont val="Josefin Sans"/>
      </rPr>
      <t>https://www.eecs.mit.edu/academics/undergraduate-programs/curriculum/6-3-computer-science-and-engineering/</t>
    </r>
  </si>
  <si>
    <t>Học phần
 bắt buộc/tự chọn</t>
  </si>
  <si>
    <t>MIT</t>
  </si>
  <si>
    <t>2 khối:
- General Institute Requirements (GIRs)
- Departmental Program</t>
  </si>
  <si>
    <t>PHI1002</t>
  </si>
  <si>
    <t>183 - 186 units Beyond the GIRs Required</t>
  </si>
  <si>
    <t xml:space="preserve">Các học phần thuộc Departmental Program số chủ yếu từ 12 - 15; trong khi của PTIT chủ yếu 3 tín chỉ (trừ Khóa luận) </t>
  </si>
  <si>
    <t>- Môn học cung cấp kiến thức về lôgic toán, tập hợp, ánh xạ, đại số Boole, và đại số tuyến tính như không gian vector, ma trận, định thức, hệ phương trình tuyến tính, hỗ trợ giải quyết các bài toán tuyến tính trong điện tử viễn thông và công nghệ thông tin.</t>
  </si>
  <si>
    <t xml:space="preserve">- 18.06
- 18.C06[J] </t>
  </si>
  <si>
    <t>- Linear Algebra
- Linear Algebra and Optimization</t>
  </si>
  <si>
    <t>Computer Science Requirements</t>
  </si>
  <si>
    <t>- Môn học cơ bản về lý thuyết ma trận và đại số tuyến tính, tập trung vào phương trình hệ, không gian vector, định thức, trị riêng, phân tích giá trị kỳ dị, và ma trận xác định dương. Ứng dụng gồm xấp xỉ bình phương tối thiểu, ổn định phương trình vi phân, mạng, biến đổi Fourier, và chuỗi Markov. Nhấn mạnh thuật toán ma trận và ứng dụng thực tiễn.</t>
  </si>
  <si>
    <t xml:space="preserve">2 loại:
 -Học phần bắt buộc 
- Học phần tự chọn </t>
  </si>
  <si>
    <t>Elective subjects của MIT khá tương đồng với Học phần bổ trợ của VNU</t>
  </si>
  <si>
    <t>INT1050</t>
  </si>
  <si>
    <t>Toán học rời rạc</t>
  </si>
  <si>
    <t>MAT1101</t>
  </si>
  <si>
    <t>ELT2035</t>
  </si>
  <si>
    <t>Tín hiệu và hệ thống</t>
  </si>
  <si>
    <t>Khối kiến thức theo khối ngành</t>
  </si>
  <si>
    <t>INT1008</t>
  </si>
  <si>
    <t>Nhập môn lập trình</t>
  </si>
  <si>
    <r>
      <rPr>
        <b/>
        <sz val="10"/>
        <color rgb="FF000000"/>
        <rFont val="Josefin Sans"/>
      </rPr>
      <t xml:space="preserve">CTĐT: Công nghệ thông tin
Căn cứ  </t>
    </r>
    <r>
      <rPr>
        <b/>
        <sz val="10"/>
        <color rgb="FF1155CC"/>
        <rFont val="Josefin Sans"/>
      </rPr>
      <t xml:space="preserve">Quy định Đào tạo Trường ĐH </t>
    </r>
    <r>
      <rPr>
        <b/>
        <sz val="10"/>
        <color rgb="FF000000"/>
        <rFont val="Josefin Sans"/>
      </rPr>
      <t xml:space="preserve">
ĐIều chỉnh Khối kiến thức: Giáo dục Đại cương; Cơ sở khối ngành; Cơ sở ngành; Chuyên ngành; Kiến thức bổ trợ; Tốt nghiệp </t>
    </r>
  </si>
  <si>
    <t>LO1: Nhận diện được vấn đề và các giải pháp có thể để giải quyết vấn đề liên quan đến công nghệ thông tin
(Identify problems and posible solutions to solve IT-related issues)</t>
  </si>
  <si>
    <t>LO2: Áp dụng kiến thức đã học để giải quyết một bài toán liên quan đến ngành công nghệ thông tin
(Apply learned knowledge to solve a IT-related problem)</t>
  </si>
  <si>
    <t>LO3: Giao tiếp hiệu quả trong nhiều bối cảnh chuyên môn khác nhau
(Communicate effectively in a variety of professional contexts)</t>
  </si>
  <si>
    <t>LO4: Tuân thủ các nguyên tắc pháp lý và đạo đức nghề nghiệp.
(Respect legal and ethical principles)</t>
  </si>
  <si>
    <t>LO5: Hoạt động hiệu quả với tư cách là thành viên hoặc người lãnh đạo của một nhóm tham gia vào các hoạt động phù hợp với ngành
(Function effectively as a member or leader of a team engaged in activities appropriate to the program's discipline)</t>
  </si>
  <si>
    <t>LO6: Tham gia được ít nhất một công đoạn của quy trình phát triển một phần mềm và/hoặc quy trình xây dựng và vận hành một hệ thống thông tin.
(Work in at least one phare of software development process and/or build and operate an information system)</t>
  </si>
  <si>
    <t>POL1001</t>
  </si>
  <si>
    <t>Môn học giới thiệu các khái niệm cơ bản của toán học rời rạc và ứng dụng trong khoa học máy tính và kỹ thuật. Nội dung bao gồm đếm, mối quan hệ giữa các tập hữu hạn, và các quá trình hữu hạn, với trọng tâm là giải quyết bài toán đếm, liệt kê, tối ưu hóa, và ứng dụng thực tiễn.</t>
  </si>
  <si>
    <t xml:space="preserve">6.1400[J] 	</t>
  </si>
  <si>
    <t>Computability and Complexity Theory</t>
  </si>
  <si>
    <t>Môn học giới thiệu lý thuyết tính toán, khám phá các nhiệm vụ mà máy tính có thể giải quyết hiệu quả thông qua tự động hữu hạn, máy Turing, và độ phức tạp giao tiếp. Nội dung bao gồm Vấn đề Dừng, Luận đề Church-Turing, bài toán P so với NP, và vai trò của ngẫu nhiên, đồng thời rèn luyện kỹ năng phân loại độ khó của các nhiệm vụ tính toán.</t>
  </si>
  <si>
    <t xml:space="preserve">Môn học gồm hai phần chính: lý thuyết xác suất, nghiên cứu hiện tượng ngẫu nhiên, biến cố, biến ngẫu nhiên, luật số lớn và định lý giới hạn trung tâm; và thống kê toán, tập trung vào lý thuyết mẫu, ước lượng và kiểm định giả thiết.
</t>
  </si>
  <si>
    <t xml:space="preserve">18.05
6.37	</t>
  </si>
  <si>
    <t>Introduction to Probability and Statistics
Introduction to Probability</t>
  </si>
  <si>
    <t>Thầy Cô xác định mức độ (level) của mỗi miền (domain): Cx: level x của domain Cognitive; Py: level y của domain Psychomotor; Az: level z của domain Affective</t>
  </si>
  <si>
    <t>- Môn học giới thiệu lý thuyết xác suất, mô hình hóa, phân tích hệ thống ngẫu nhiên và thống kê suy diễn. Nội dung bao gồm xác suất có điều kiện, biến ngẫu nhiên rời rạc và liên tục, kỳ vọng, định lý giới hạn, ước lượng Bayesian, kiểm định giả thuyết, quá trình Bernoulli, Poisson, và chuỗi Markov. Phiên bản cao học yêu cầu bài tập bổ sung.</t>
  </si>
  <si>
    <t>INT2212</t>
  </si>
  <si>
    <t>Cx</t>
  </si>
  <si>
    <t>Khối kiến thức theo nhóm ngành</t>
  </si>
  <si>
    <t>Py</t>
  </si>
  <si>
    <t>Az</t>
  </si>
  <si>
    <t xml:space="preserve">Mỗi PLO được thiết kế 3 PI tương ứng; xác định thống nhất mức độ đóng góp của học phần vào mỗi PI của từng PLO </t>
  </si>
  <si>
    <t>INT2210</t>
  </si>
  <si>
    <t>PI1.1</t>
  </si>
  <si>
    <t>PI1.2</t>
  </si>
  <si>
    <t>PI2.1</t>
  </si>
  <si>
    <t>PI2.2</t>
  </si>
  <si>
    <t>PI3.1</t>
  </si>
  <si>
    <t>PI3.2</t>
  </si>
  <si>
    <t>PI3.3</t>
  </si>
  <si>
    <t>PI4.1</t>
  </si>
  <si>
    <t>PI5.1</t>
  </si>
  <si>
    <t>PI5.2</t>
  </si>
  <si>
    <t xml:space="preserve">- Computation Structures
</t>
  </si>
  <si>
    <t>PI6.1</t>
  </si>
  <si>
    <t>Môn học giới thiệu các chủ đề nâng cao của toán rời rạc và ứng dụng trong khoa học máy tính, tập trung vào cấu trúc đồ thị và thuật toán. Nội dung bao gồm tìm đường đi ngắn nhất, thiết kế luồng mạng tối ưu, mô hình hóa đồ thị, phát triển thuật toán hiệu quả, xử lý đồ thị Euler, Hamilton, và xây dựng cây bao trùm, cũng như tối ưu hóa lưu lượng mạng.</t>
  </si>
  <si>
    <t xml:space="preserve">6.1200[J] </t>
  </si>
  <si>
    <t>Mathematics for Computer Science</t>
  </si>
  <si>
    <t>giới thiệu toán học rời rạc cơ bản cho khoa học và kỹ thuật, tập trung vào các công cụ và kỹ thuật chứng minh trong khoa học máy tính. Nội dung bao gồm logic, tập hợp, quan hệ, lý thuyết đồ thị, máy trạng thái, quy nạp, đệ quy, độ phức tạp thuật toán, số học, mật mã, tổ hợp, và xác suất rời rạc.</t>
  </si>
  <si>
    <t>OUTCOME (i) COMMUNICATION, (ii) SATURATION AND (iii) ASSESSMENT</t>
  </si>
  <si>
    <t>HIS1001</t>
  </si>
  <si>
    <t>Lịch sử Đảng Cộng sản Việt Nam</t>
  </si>
  <si>
    <t>Môn học cung cấp kiến thức nền tảng về thuật toán và cấu trúc dữ liệu, bao gồm cách biểu diễn, đánh giá độ phức tạp, cài đặt, và ứng dụng. Sinh viên học cách chuyển đổi đối tượng thực tế thành dữ liệu trong hệ thống máy tính và áp dụng các thuật toán để giải quyết vấn đề trong Công nghệ thông tin.</t>
  </si>
  <si>
    <t xml:space="preserve">6.121
6.1903        
6.101
6.1220[J] 	</t>
  </si>
  <si>
    <t>- Introduction to Algorithms
- Introduction to Low-level Programming in C and Assembly
- Fundamentals of Programming
- Design and Analysis of Algorithms</t>
  </si>
  <si>
    <t xml:space="preserve">- Giới thiệu các khái niệm cơ bản về lập trình, nhằm phát triển kỹ năng áp dụng các phương pháp cơ bản của ngôn ngữ lập trình để giải quyết vấn đề trừu tượng. Nội dung bao gồm: lập trình cơ bản với Python, khái niệm tính toán, kỹ thuật phần mềm, thuật toán, kiểu dữ liệu, và đệ quy. Phần thực hành tập trung vào thiết kế, xây dựng, và triển khai phần mềm.
- Môn học giới thiệu ngôn ngữ C và assembly dành cho sinh viên có nền tảng Python, tập trung vào quản lý bộ nhớ, con trỏ, cấu trúc dữ liệu, stack, heap, và cách ngôn ngữ bậc cao được dịch sang lệnh máy.
</t>
  </si>
  <si>
    <t>INT2214</t>
  </si>
  <si>
    <t>Nguyên lý hệ điều hành</t>
  </si>
  <si>
    <t>Giới thiệu về ngôn ngữ lập trình python</t>
  </si>
  <si>
    <t xml:space="preserve">6.100A 
6.100L </t>
  </si>
  <si>
    <t>- Introduction to Computer Science Programming in Python
- Introduction to Computer Science and Programming</t>
  </si>
  <si>
    <t xml:space="preserve"> Nội dung bao gồm khái niệm tính toán, lập trình Python, thuật toán và cấu trúc dữ liệu cơ bản, kiểm thử, gỡ lỗi, và phân tích độ phức tạp thuật toán. Khóa học giúp phát triển kỹ năng lập trình và áp dụng kỹ thuật tính toán để giải quyết các vấn đề thực tế. Kết hợp 6.100A và 6.100B hoặc 16.C20[J] được tính là môn REST</t>
  </si>
  <si>
    <t xml:space="preserve">6.191
6.1800	</t>
  </si>
  <si>
    <t>Computation Structures
Computer Systems Engineering</t>
  </si>
  <si>
    <t>INT2213</t>
  </si>
  <si>
    <t xml:space="preserve">Môn học giới thiệu thiết kế hệ thống số và kiến trúc máy tính, tập trung vào sử dụng ngôn ngữ mô tả phần cứng để thiết kế và tổng hợp. Nội dung bao gồm mạch tổ hợp, tuần tự, tập lệnh, bộ xử lý đơn chu kỳ và pipeline, hệ thống bộ nhớ đa cấp, bộ nhớ ảo, ngoại lệ, I/O, và hệ thống song song.
</t>
  </si>
  <si>
    <t xml:space="preserve">	Khối kiến thức theo nhóm ngành</t>
  </si>
  <si>
    <t>6.1800</t>
  </si>
  <si>
    <t>Computer Systems Engineering</t>
  </si>
  <si>
    <t>INT2204</t>
  </si>
  <si>
    <t>Tự chọn</t>
  </si>
  <si>
    <t>INT2211</t>
  </si>
  <si>
    <t xml:space="preserve">Cơ sở dữ liệu </t>
  </si>
  <si>
    <t xml:space="preserve">Môn học trang bị kiến thức và kỹ năng về quy trình phát triển phần mềm, từ yêu cầu, phân tích, thiết kế, cài đặt, kiểm thử đến bảo trì. Người học sẽ sử dụng UML để vẽ sơ đồ, đọc hiểu tài liệu kỹ thuật, và áp dụng phương pháp kỹ thuật vào phát triển phần mềm thực tế. </t>
  </si>
  <si>
    <t xml:space="preserve"> Software Construction</t>
  </si>
  <si>
    <t>Môn học giới thiệu các nguyên tắc và kỹ thuật cơ bản trong phát triển phần mềm, tập trung vào viết phần mềm an toàn, dễ hiểu, và linh hoạt. Nội dung bao gồm</t>
  </si>
  <si>
    <t xml:space="preserve">- Môn học giới thiệu kiến thức cơ bản về biểu diễn, tìm kiếm, giải quyết vấn đề và các phương pháp học tập trong trí tuệ nhân tạo. Nội dung bao gồm biểu diễn tri thức, lập kế hoạch, tìm kiếm giải pháp tối ưu, xử lý bất định và học từ dữ liệu, với ứng dụng trong nhiều lĩnh vực như công nghiệp, y tế, tài chính, và robot.
</t>
  </si>
  <si>
    <t>Introduction to Inference</t>
  </si>
  <si>
    <t xml:space="preserve">- Môn học giới thiệu mô hình xác suất cho suy luận và học máy từ dữ liệu, tập trung vào phân phối, điều kiện, cấu trúc, truyền niềm tin, phân loại, ước lượng, dự đoán, và phương pháp lấy mẫu. Sinh viên thiết kế thuật toán suy luận, phân tích dữ liệu thực tế, và thảo luận kết quả trong bối cảnh ứng dụng hiện đại.
</t>
  </si>
  <si>
    <t>INT3306</t>
  </si>
  <si>
    <t>Phát triển ứng dụng Web</t>
  </si>
  <si>
    <t xml:space="preserve">	Khối kiến thức ngành</t>
  </si>
  <si>
    <t>INT2208</t>
  </si>
  <si>
    <t>Công nghệ phần mềm</t>
  </si>
  <si>
    <t>INT3401</t>
  </si>
  <si>
    <t>Trí tuệ nhân tạo</t>
  </si>
  <si>
    <t>INT3206</t>
  </si>
  <si>
    <t>INT3404</t>
  </si>
  <si>
    <t>Xử lý ảnh</t>
  </si>
  <si>
    <t>INT3111</t>
  </si>
  <si>
    <t>Quản lý dự án phần mềm</t>
  </si>
  <si>
    <t>INT2020</t>
  </si>
  <si>
    <t>Phân tích thiết kế các HTTT</t>
  </si>
  <si>
    <t>INT3505</t>
  </si>
  <si>
    <t>Kiến trúc hướng dịch vụ</t>
  </si>
  <si>
    <t>(iv) COURSE BREADTH SCORES</t>
  </si>
  <si>
    <t>(v) COURSE DEPTH SCORES</t>
  </si>
  <si>
    <t>[i] Outcome Statement (X, Y)</t>
  </si>
  <si>
    <t>[ii] Mode (I, R, E)</t>
  </si>
  <si>
    <t xml:space="preserve">Science Requirement	</t>
  </si>
  <si>
    <t>GIR</t>
  </si>
  <si>
    <t>[iii] Assessment (A)</t>
  </si>
  <si>
    <t>Humanities, Arts, and Social Sciences (HASS) Requirement</t>
  </si>
  <si>
    <t>INT3304</t>
  </si>
  <si>
    <t>Restricted Electives in Science and Technology (REST)</t>
  </si>
  <si>
    <t>Laboratory Requirement</t>
  </si>
  <si>
    <t>- Computer Systems Engineering</t>
  </si>
  <si>
    <t>Môn học tập trung vào kỹ thuật phần mềm và hệ thống phần cứng, bao gồm kiểm soát độ phức tạp, thiết kế module, hệ điều hành, mạng, bảo mật, hệ thống chịu lỗi, và tác động xã hội của hệ thống máy tính. Sinh viên tham gia phân tích hệ thống thực tế, đọc tài liệu chuyên ngành, thực hiện dự án thiết kế kéo dài cả kỳ và các bài tập viết chuyên sâu. Số lượng đăng ký có thể bị giới hạn.</t>
  </si>
  <si>
    <t>Elective Subjects 1</t>
  </si>
  <si>
    <t>Out of the subjects taken for the Departmental Program, at least two must be from the list of Advanced Undergraduate Subjects, and at least one must be from the list of Independent Inquiry subjects.</t>
  </si>
  <si>
    <t>Select two subjects from a Computer Science track</t>
  </si>
  <si>
    <t>Select two subjects from a Computer Science, Artificial Intelligence + Decision Making, or Electrical Engineering track</t>
  </si>
  <si>
    <t>Select one subject that satisfies a degree requirement in 6-2, 6-3, 6-4, or 18</t>
  </si>
  <si>
    <t>INT3109</t>
  </si>
  <si>
    <t>Thu thập và phân tích yêu cầu</t>
  </si>
  <si>
    <t>Lưu ý: 
- Chỉ chèn dòng ở giữa, không chèn ở hàng đầu tiên và hàng cuối cùng
- Kéo lại công thức các cột học kỳ sau khi chèn hàng</t>
  </si>
  <si>
    <t>INT3108</t>
  </si>
  <si>
    <t>Lập trình nhúng và thời gian thực</t>
  </si>
  <si>
    <t>HỌC PHẦN ĐẦU VÀO</t>
  </si>
  <si>
    <t>HỌC PHẦN ĐANG THIẾT KẾ</t>
  </si>
  <si>
    <t>HỌC PHẦN ĐẦU RA</t>
  </si>
  <si>
    <t>PLO</t>
  </si>
  <si>
    <r>
      <rPr>
        <b/>
        <sz val="12"/>
        <color theme="1"/>
        <rFont val="Josefin Sans"/>
      </rPr>
      <t xml:space="preserve">Tên học phần
</t>
    </r>
    <r>
      <rPr>
        <b/>
        <sz val="12"/>
        <color theme="1"/>
        <rFont val="Josefin Sans"/>
      </rPr>
      <t>(tiên quyết/ học trước)</t>
    </r>
  </si>
  <si>
    <r>
      <rPr>
        <b/>
        <sz val="12"/>
        <color theme="1"/>
        <rFont val="Josefin Sans"/>
      </rPr>
      <t xml:space="preserve">CĐR học phần
</t>
    </r>
    <r>
      <rPr>
        <b/>
        <sz val="12"/>
        <color theme="1"/>
        <rFont val="Josefin Sans"/>
      </rPr>
      <t>(kiến thức/kỹ năng)</t>
    </r>
  </si>
  <si>
    <t>PLO/PI</t>
  </si>
  <si>
    <t>Tên học phần</t>
  </si>
  <si>
    <t>CĐR Học phần đang thiết kế</t>
  </si>
  <si>
    <t>PLO đánh giá</t>
  </si>
  <si>
    <t xml:space="preserve">Tên học phần 
sử dụng </t>
  </si>
  <si>
    <t>INT3105</t>
  </si>
  <si>
    <t>Kiến trúc phần mềm</t>
  </si>
  <si>
    <t>PLO1, I</t>
  </si>
  <si>
    <t>Kinh tế vi mô 1</t>
  </si>
  <si>
    <t>Hiểu được các kiến thức liên quan đến kinh tế để đưa ra các quyết định lựa chọn trong từng tình huống cụ thể</t>
  </si>
  <si>
    <t>Kinh tế vi mô 2</t>
  </si>
  <si>
    <t>INT3117</t>
  </si>
  <si>
    <t>Kiểm thử và đảm bảo chất lượng phần mềm</t>
  </si>
  <si>
    <t>Kinh tế đầu tư 1</t>
  </si>
  <si>
    <t>Hiểu được các kiến thức liên quan đến hoạt động đầu tư phát triển của doanh nghiệp và hoạt động đầu tư công</t>
  </si>
  <si>
    <t>INT3207
INT3209</t>
  </si>
  <si>
    <t>Kho dữ liệu
Khai phá dữ liệu</t>
  </si>
  <si>
    <t>PLO1, R</t>
  </si>
  <si>
    <t>Phân tích lợi ích chi phí</t>
  </si>
  <si>
    <t>Hiểu biết được các kiến thức về đầu tư để phân tích; thẩm định và đánh giá các  trình, chính sách và dự án.</t>
  </si>
  <si>
    <t>Khóa luận tốt nghiệp (*)</t>
  </si>
  <si>
    <t>Kinh tế đầu tư 2</t>
  </si>
  <si>
    <t>Hiểu biết được các kiến thức về đầu tư để quản lý, phân tích và đánh giá kết quả, hiệu quả của hoạt động đầu tư phát triển.</t>
  </si>
  <si>
    <t>INT3120 
INT3415</t>
  </si>
  <si>
    <t>Phát triển ứng dụng di động
Phát triển ứng dụng di động nâng cao</t>
  </si>
  <si>
    <t>INT3506</t>
  </si>
  <si>
    <t>Các hệ thống thương mại điện tử</t>
  </si>
  <si>
    <t>Lập dự án đầu tư</t>
  </si>
  <si>
    <t>Hiểu những kiến thức cơ bản về lập dự án đầu tư để tham gia thực hiện công tác đầu tư</t>
  </si>
  <si>
    <t>PLO1, E</t>
  </si>
  <si>
    <t xml:space="preserve">Hiểu biết được các kiến thức về đầu tư để phân tích; thẩm định và đánh giá các  trình, chính sách và dự án.
</t>
  </si>
  <si>
    <t>Thẩm định dự án đầu tư</t>
  </si>
  <si>
    <t>Vận dụng đầy đủ các kiến thức chuyên sâu liên quan đến thẩm định dự án đầu tư để tham gia thực hiện công tác đầu tư</t>
  </si>
  <si>
    <t>INT3508</t>
  </si>
  <si>
    <t>Thực tập chuyên ngành</t>
  </si>
  <si>
    <t>Hiểu biết được các kiến thức về đầu tư để quản lý, phân tích và đánh giá kết quả, hiệu quả của hoạt động đầu tư phát triển</t>
  </si>
  <si>
    <t>Chuyên đề thực tập tốt nghiệp</t>
  </si>
  <si>
    <t xml:space="preserve"> Vận dụng được kiến thức liên quan đến lập, thẩm định và quản lý dự án để tham gia thực hiện công tác đầu tư.</t>
  </si>
  <si>
    <t>NT4050</t>
  </si>
  <si>
    <t>Khóa luận tốt nghiệp</t>
  </si>
  <si>
    <t>INT1007</t>
  </si>
  <si>
    <t>Giới thiệu về Công nghệ thông tin</t>
  </si>
  <si>
    <t xml:space="preserve">Khối kiến thức theo lĩnh vực	</t>
  </si>
  <si>
    <t>Học phần thay thế khóa luận tốt nghiệp</t>
  </si>
  <si>
    <t>ELT2029</t>
  </si>
  <si>
    <t>Toán trong công nghệ</t>
  </si>
  <si>
    <t>INT2215</t>
  </si>
  <si>
    <t>Lập trình nâng cao</t>
  </si>
  <si>
    <t>Thuế và chính sách thuế</t>
  </si>
  <si>
    <t>INT3110</t>
  </si>
  <si>
    <t>Phân tích và thiết kế hướng đối tượng</t>
  </si>
  <si>
    <t>INT3507</t>
  </si>
  <si>
    <t>Các vấn đề hiện đại Công nghệ thông tin</t>
  </si>
  <si>
    <t>Phân tích kế hoạch sản xuất kinh doanh</t>
  </si>
  <si>
    <t>INT3106</t>
  </si>
  <si>
    <t>Phương pháp hình thức</t>
  </si>
  <si>
    <t>INT3115</t>
  </si>
  <si>
    <t>Thiết kế giao diện người dùng</t>
  </si>
  <si>
    <t>Kỹ năng xúc tiến đầu tư</t>
  </si>
  <si>
    <t>Áp dụng được kiến thức cơ bản về xã hội để giải quyết các vấn đề thực tiễn về xúc tiến đầu tư</t>
  </si>
  <si>
    <t>INT3216</t>
  </si>
  <si>
    <t>Phân tích, đánh giá hiệu năng hệ thống</t>
  </si>
  <si>
    <t>PLO2, I</t>
  </si>
  <si>
    <t>Kinh tế vĩ mô 1</t>
  </si>
  <si>
    <t>Hiểu được các kiến thức liên quan đến kinh tế vĩ mô để đưa ra quyết định lựa chọn trong tình huống cụ thể</t>
  </si>
  <si>
    <t>INT3211</t>
  </si>
  <si>
    <t>Tích hợp hệ thống</t>
  </si>
  <si>
    <t>Kinh tế vĩ mô 2</t>
  </si>
  <si>
    <t>Hiểu được các kiến thức liên quan đến kinh tế vĩ mô như các mô hình kinh tế trong dài hạn, lý thuyết chu kỳ kinh doanh để phân tích các chính sách kinh tế vĩ mô</t>
  </si>
  <si>
    <t>INT3301</t>
  </si>
  <si>
    <t>Thực hành hệ điều hành mạng</t>
  </si>
  <si>
    <t xml:space="preserve">Kinh tế phát triển </t>
  </si>
  <si>
    <t>Hiểu được các kiến thức liên quan đến kinh tế phát triển như vai trò của các nguồn lực đối với tăng trưởng kinh tế,  phân tích vai trò của các nguồn lực đối với tăng trưởng  kinh tế.</t>
  </si>
  <si>
    <t>INT3303</t>
  </si>
  <si>
    <t>Mạng không dây</t>
  </si>
  <si>
    <t>PLO2, R</t>
  </si>
  <si>
    <t>INT3305</t>
  </si>
  <si>
    <t xml:space="preserve">Kinh tế công cộng </t>
  </si>
  <si>
    <t>Truyền thông đa phương tiện</t>
  </si>
  <si>
    <t>- Vận dụng được kiến thức liên quan đến phân tích nguồn lực, chính sách phát triển để thực hiện tính toán được các chỉ tiêu kinh tế xã hội.
- Phân tích sơ bộ các nguồn lực, xác định được các mục tiêu, phương pháp và công cụ để xây dựng một kế hoạch trong một tình huống cụ thể.</t>
  </si>
  <si>
    <t>INT3319</t>
  </si>
  <si>
    <t>Điện toán đám mây</t>
  </si>
  <si>
    <t>Kế hoạch hóa phát triển kinh tế -xã hội</t>
  </si>
  <si>
    <t>- Hiểu được các kiến thức liên quan đến kế hoạch như vai trò của kế hoạch, quy trình lập kế hoạch, phân tích thực trạng kinh tế -xã hội.
- Thực hiện một số nội dung trong một kế hoạch đơn giản cho một tình huống cụ thể.</t>
  </si>
  <si>
    <t>INT3310</t>
  </si>
  <si>
    <t>Quản trị mạng</t>
  </si>
  <si>
    <t>Quản trị sản xuất và tác nghiệp</t>
  </si>
  <si>
    <t>Hiểu biết các kiến thức tổng quát và hệ thống về quản trị sản xuất để phân tích nguồn lực, dự báo, lập kế hoạch và ra quyết định trong quản trị sản xuất.</t>
  </si>
  <si>
    <t>INT3512</t>
  </si>
  <si>
    <t>Lập trình thi đấu</t>
  </si>
  <si>
    <t>PLO2, E</t>
  </si>
  <si>
    <t>Chiến lược và kế hoạch kinh doanh</t>
  </si>
  <si>
    <t>INT3407</t>
  </si>
  <si>
    <t>Tin sinh học</t>
  </si>
  <si>
    <t>Vận dụng được kiến thức liên quan đến phân tích các nguồn lực bên trong và bên ngoài để thực hiện công tác hoạch định chiến lược và lập kế hoạch kinh doanh cho đơn vị.</t>
  </si>
  <si>
    <t>INT3132</t>
  </si>
  <si>
    <t>Dự án công nghệ</t>
  </si>
  <si>
    <t>X</t>
  </si>
  <si>
    <t>I</t>
  </si>
  <si>
    <t>INT3514</t>
  </si>
  <si>
    <t>Pháp luật và đạo đức nghề nghiệp trong CNTT</t>
  </si>
  <si>
    <t>Các học phần bổ trợ</t>
  </si>
  <si>
    <t>Vận dụng được kiến thức liên quan đến phân tích nguồn lực, chính sách phát triển để thực hiện công tác lập kế hoạch</t>
  </si>
  <si>
    <t>INT3102</t>
  </si>
  <si>
    <t>Phương pháp tính</t>
  </si>
  <si>
    <t>INT3103</t>
  </si>
  <si>
    <t>Tối ưu hóa</t>
  </si>
  <si>
    <t>UET1001</t>
  </si>
  <si>
    <t>Tiếng Anh bổ trợ</t>
  </si>
  <si>
    <t>Vận dụng đầy đủ các kiến thức chuyên sâu liên quan đến phân tích kế hoạch sản xuất kinh doanh để hoạch định, tổ chức thực hiện các công việc liên quan</t>
  </si>
  <si>
    <t>PLO3, I</t>
  </si>
  <si>
    <t>Kỹ năng giao tiếp</t>
  </si>
  <si>
    <t>Lựa chọn được phương pháp thuyết trình, truyền đạt ý tưởng</t>
  </si>
  <si>
    <t>Tiếng Anh 1</t>
  </si>
  <si>
    <t>Đọc, hiểu được tài liệu tiếng Anh</t>
  </si>
  <si>
    <t>Tiếng Anh 2</t>
  </si>
  <si>
    <t xml:space="preserve">Đọc hiểu được tài liệu tiếng Anh </t>
  </si>
  <si>
    <t>PLO3, R</t>
  </si>
  <si>
    <t>Marketing căn bản</t>
  </si>
  <si>
    <t>Lựa chọn phương pháp thuyết trình, truyền đạt ý tưởng các vấn đề liên quan đến lĩnh vực kinh tế</t>
  </si>
  <si>
    <t>Tiếng Anh chuyên ngành</t>
  </si>
  <si>
    <t>Đọc hiểu được tài liệu tiếng Anh liên quan lĩnh vực Kinh tế</t>
  </si>
  <si>
    <t>Phương pháp nghiên cứu khoa học trong kinh tế</t>
  </si>
  <si>
    <t>Có khả năng thực hiện được các văn bản cần thiết theo yêu cầu công việc và thực tiễn.</t>
  </si>
  <si>
    <t>PLO3, E</t>
  </si>
  <si>
    <t>Chọn 1 trong 2 học phần</t>
  </si>
  <si>
    <t>Quản lý phát triển địa phương</t>
  </si>
  <si>
    <t>Sau khi kết thúc học phần, người học có khả năng vận dụng kỹ năng trình bày văn bản phù hợp với yêu cầu của môn học.</t>
  </si>
  <si>
    <t>Đầu tư nước ngoài</t>
  </si>
  <si>
    <t>Thể hiện khả năng thuyết trình tốt
Trình bày được văn bản trong lĩnh vực đầu tư nước ngoài</t>
  </si>
  <si>
    <t xml:space="preserve">
Thể hiện khả năng thuyết trình tốt
Trình bày được văn bản trong lĩnh vực kinh tế</t>
  </si>
  <si>
    <t>Trình bày được văn bản trong lĩnh vực kinh tế</t>
  </si>
  <si>
    <t>Trình bày được văn bản trong lĩnh vực kinh tế theo đúng quy định.</t>
  </si>
  <si>
    <t>PLO4, I</t>
  </si>
  <si>
    <t>Toán cao cấp cho kinh tế</t>
  </si>
  <si>
    <t>Thực hiện các thao tác khai thác dữ liệu kinh tế để thực hiện các phép toán</t>
  </si>
  <si>
    <t>Toán kinh tế</t>
  </si>
  <si>
    <t>Tin học cơ sở (kinh tế)</t>
  </si>
  <si>
    <t>Vận dụng được quy trình khai thác và xử lý dữ liệu trong kinh tế</t>
  </si>
  <si>
    <t>PLO4, R</t>
  </si>
  <si>
    <t>Lý thuyết xác suất và thống kê toán</t>
  </si>
  <si>
    <t>Thực hiện thu thập và xử lý dữ liệu từ các nguồn thông tin để thực hiện các công việc chuyên môn</t>
  </si>
  <si>
    <t>Nguyên lý thống kê kinh tế</t>
  </si>
  <si>
    <t>Thực hiện các thao tác khai thác và sử dụng dữ liệu trong kinh tế để thực hiện các công việc chuyên môn</t>
  </si>
  <si>
    <t>Kinh tế lượng</t>
  </si>
  <si>
    <t>- Thực hiện được quy trình thu thập và xử lý dữ liệu một cách đầy đủ
- Thực hành việc ước lượng mô hình để lượng hóa các mối quan hệ trong kinh tế - xã hội một cách hoàn chỉnh</t>
  </si>
  <si>
    <t>PLO4, E</t>
  </si>
  <si>
    <t>Quản lý rủi ro trong đầu tư</t>
  </si>
  <si>
    <t>Sử dụng được quy trình khai thác và xử lý dữ liệu trong kinh tế để thực hiện các công việc chuyên môn</t>
  </si>
  <si>
    <t>Phân tích định lượng trong kinh tế</t>
  </si>
  <si>
    <t>Áp dụng được các mô hình phân tích định lượng giải quyết các vấn đề kinh tế</t>
  </si>
  <si>
    <t>Vận dụng được quy trình khai thác và xử lý dữ liệu trong kinh tế để thực hiện các công việc chuyên môn</t>
  </si>
  <si>
    <t>Vận dụng được quy trình khai thác và xử lý dữ liệu trong kinh tế để thực hiện các công việc</t>
  </si>
  <si>
    <t>Tự thực hiện thuần thục quy trình xử lí thuế, mang lại hiệu quả cho công việc</t>
  </si>
  <si>
    <t>PLO5, I</t>
  </si>
  <si>
    <t>Tài chính - Tiền tệ</t>
  </si>
  <si>
    <t>Có khả năng làm việc nhóm để giải quyết các công việc</t>
  </si>
  <si>
    <t>Kinh tế môi trường</t>
  </si>
  <si>
    <t>Sau khi kết thúc học phần, người học có khả năng vận dụng kỹ năng làm việc nhóm để giải quyết các yêu cầu của môn học.</t>
  </si>
  <si>
    <t>Kinh tế quốc tế</t>
  </si>
  <si>
    <t>PLO5, R</t>
  </si>
  <si>
    <t>Tài chính doanh nghiệp</t>
  </si>
  <si>
    <t>Kinh tế và chính sách phát triển vùng</t>
  </si>
  <si>
    <t>BẢNG NHẬN XÉT MA TRẬN HỌC PHẦN</t>
  </si>
  <si>
    <t>Nghiệp vụ Đấu thầu</t>
  </si>
  <si>
    <t>PLO5, E</t>
  </si>
  <si>
    <t>Có khả năng làm việc nhóm để giải quyết các vấn đề liên quan phân tích tài chính doanh nghiệp và ra quyết định đầu tư dài hạn trong doanh nghiệp</t>
  </si>
  <si>
    <t>Tiêu chuẩn đánh giá CM đối với Curriculum V2</t>
  </si>
  <si>
    <t>Có khả năng làm việc nhóm để giải quyết công việc liên quan</t>
  </si>
  <si>
    <t>Chuyên gia/ CTĐT nhận xét chi tiết cho từng CĐR</t>
  </si>
  <si>
    <t>Quản lý dự án đầu tư</t>
  </si>
  <si>
    <t>Cho mỗi CĐR</t>
  </si>
  <si>
    <t>PLO 1: ….</t>
  </si>
  <si>
    <t>PLO 2:…..</t>
  </si>
  <si>
    <t>PLO 3:…...</t>
  </si>
  <si>
    <t>PLO 4…..</t>
  </si>
  <si>
    <t>PLO 5…...</t>
  </si>
  <si>
    <t>PLO 6…..</t>
  </si>
  <si>
    <t>Thị trường vốn đầu tư</t>
  </si>
  <si>
    <t>PLO 7…..</t>
  </si>
  <si>
    <t>Có khả năng làm việc nhóm để giải quyết công việc</t>
  </si>
  <si>
    <t>PLO 8…..</t>
  </si>
  <si>
    <t>PLO6, I</t>
  </si>
  <si>
    <t>Triết học Mác - Lênin</t>
  </si>
  <si>
    <t>Thể hiện sự tự chủ, tự chịu trách nhiệm với bản thân và xã hội</t>
  </si>
  <si>
    <t xml:space="preserve">Đảm bảo lộ trình đóng góp của các học phần theo thứ tự các học kỳ: I đến R đến E </t>
  </si>
  <si>
    <t xml:space="preserve">Đảm bảo số học phần cốt lõi (X - Explicit) tối thiểu theo cấu trúc sau: </t>
  </si>
  <si>
    <t>Phương pháp tối ưu trong kinh doanh</t>
  </si>
  <si>
    <t>Thể hiện khả năng tự học, tự nghiên cứu để nâng cao năng lực chuyên môn và phát triển nghề nghiệp cá nhân.</t>
  </si>
  <si>
    <t>Toán tài chính</t>
  </si>
  <si>
    <t>a</t>
  </si>
  <si>
    <t>+ 2-3 courses I hỗ trợ người học đạt Rubric Level 2</t>
  </si>
  <si>
    <t>PLO6, R</t>
  </si>
  <si>
    <t>b</t>
  </si>
  <si>
    <t>Thể hiện sự tự chủ, tự chịu trách nhiệm đối với quá trình học tập thông qua việc chủ động thu thập kiến thức, thông tin liên quan từ các nguồn khác nhau và áp dụng giải quyết các vấn đề</t>
  </si>
  <si>
    <t>+ 3-4 courses R (sẽ được thu thập dữ liệu - A) hỗ trợ người học đạt Rubric Level 3</t>
  </si>
  <si>
    <t>c</t>
  </si>
  <si>
    <t>+ 3-4 courses E (sẽ được thu thập dữ liệu - A) hỗ trợ người học đạt Rubric Level 4</t>
  </si>
  <si>
    <t>Thực tập nhận thức</t>
  </si>
  <si>
    <t>Thể hiện khả năng tự học, tự nghiên cứu, năng lực học tập suốt đời</t>
  </si>
  <si>
    <t>Đảm bảo các chỉ số [ii] Communication và [iii] Saturation không quá lệch nhau giữa các CĐR</t>
  </si>
  <si>
    <t>Dự báo kinh tế &amp; Phân tích dữ liệu</t>
  </si>
  <si>
    <t>Có khả năng tự học, tự nghiên cứu để nâng cao năng lực chuyên môn và phát triển nghề nghiệp cá nhân.</t>
  </si>
  <si>
    <t>Thu thập dữ liệu (A) để đo mức độ đạt CĐR CTĐT: đảm bảo chỉ sampling những course E, và có thể thêm Courses R nếu cần thiết</t>
  </si>
  <si>
    <t>Chuyên gia/ CTĐT nhận xét chi tiết cho từng học phần</t>
  </si>
  <si>
    <t>PLO6, E</t>
  </si>
  <si>
    <t>Đề án chuyên ngành</t>
  </si>
  <si>
    <t>Cho mỗi học phần</t>
  </si>
  <si>
    <t xml:space="preserve">Đối với các HP Cơ sở ngành, chuyên ngành: Đảm bảo đóng góp X cho tối đa 2 CĐR </t>
  </si>
  <si>
    <t>Đối với các HP TTTN và ĐATN: Khuyến nghị đóng góp X cho hầu hết các CĐR</t>
  </si>
  <si>
    <t>Đảm bảo các chỉ số (iv) COURSE BREADTH SCORES và (v) COURSE DEPTH SCORES không quá lệch nhau giữa các học phần</t>
  </si>
  <si>
    <t>PLO7, I</t>
  </si>
  <si>
    <t>Nhận diện vấn đề đạo đức trong thực thi pháp luật</t>
  </si>
  <si>
    <t>Nguyên lý kế toán</t>
  </si>
  <si>
    <t>Nhận diện những vấn đề đạo đức và trách nhiệm nghề nghiệp của kế toán trong các hoạt động chuyên môn</t>
  </si>
  <si>
    <t>PLO7, R</t>
  </si>
  <si>
    <t>Luật đầu tư</t>
  </si>
  <si>
    <t>Thể hiện đạo đức và trách nhiệm nghề nghiệp qua việc sử dụng luật vào hoạt động chuyên môn</t>
  </si>
  <si>
    <t>- Thể hiện sự hiểu biết đầy đủ về đạo đức và trách nhiệm nghề nghiệp trong thực hiện phân tích lợi ích chi phí một dự án cụ thể, có thể đánh giá chính xác chi phí cơ hội của các bên liên quan trực tiếp và gián tiếp tham gia trong dự án.</t>
  </si>
  <si>
    <t>Thể hiện đạo đức và trách nhiệm nghề nghiệp qua việc đưa ra những nhận định, đánh giá chuyên môn trong lĩnh vực kinh tế</t>
  </si>
  <si>
    <t>PLO7, E</t>
  </si>
  <si>
    <t>Đưa ra được các nhận định, đánh giá chuyên môn xác đáng dựa trên việc phân tích bản chất của vấn đề đạo đức, trách nhiệm nghề nghiệp</t>
  </si>
  <si>
    <t>R</t>
  </si>
  <si>
    <t>Đưa ra được các nhận định, đánh giá chuyên môn xác đáng dựa trên việc phân tích bản chất của vấn đề đạo đức, trách nhiệm nghề nghiệp và các ảnh hưởng của nó trong một hoàn cảnh cụ thể</t>
  </si>
  <si>
    <t>PLO1: Nhận diện được vấn đề và đề xuất giải pháp — bao gồm giải pháp ứng dụng công nghệ số và trí tuệ nhân tạo (AI) — để giải quyết vấn đề liên quan đến công nghệ thông tin.</t>
  </si>
  <si>
    <t>PLO2: Giao tiếp hiệu quả bằng ngôn ngữ phù hợp (bao gồm cả ngoại ngữ) trong nhiều bối cảnh chuyên nghiệp khác nhau.</t>
  </si>
  <si>
    <t>PLO3. Nhận thức được trách nhiệm nghề nghiệp và đưa ra những đánh giá sáng suốt trong hoạt động CNTT dựa trên các nguyên tắc pháp lý và đạo đức.</t>
  </si>
  <si>
    <t>PLO4: Làm việc hiệu quả với vai trò thành viên hoặc trưởng nhóm trong các hoạt động phù hợp với lĩnh vực chuyên môn của chương trình đào tạo.</t>
  </si>
  <si>
    <t>PLO5: Thực hiện được dự án nghiên cứu và phát triển, độc lập hoặc theo nhóm, trong lĩnh vực hệ thống thông tin, thể hiện khả năng tự học và thích ứng với công nghệ mới.</t>
  </si>
  <si>
    <t xml:space="preserve">PLO6: Tạo ra được các sản phẩm, giải pháp hoặc tri thức có giá trị.
</t>
  </si>
  <si>
    <t>Xác định mức độ (level) của mỗi miền (domain): Cx: level x của domain Cognitive; Py: level y của domain Psychomotor; Az: level z của domain Affective</t>
  </si>
  <si>
    <t>C4</t>
  </si>
  <si>
    <t>P3</t>
  </si>
  <si>
    <t>C3</t>
  </si>
  <si>
    <t>A3</t>
  </si>
  <si>
    <t>A2</t>
  </si>
  <si>
    <t>C6</t>
  </si>
  <si>
    <t>P4</t>
  </si>
  <si>
    <t>C5</t>
  </si>
  <si>
    <t xml:space="preserve">Mỗi PLO được thiết kế tối đa 3 PI tương ứng; xác định thống nhất mức độ đóng góp của học phần vào mỗi PI của từng PLO </t>
  </si>
  <si>
    <t>PI1.3</t>
  </si>
  <si>
    <t>PI4.2</t>
  </si>
  <si>
    <t>PI6.2</t>
  </si>
  <si>
    <t>Nhập môn tin học và lập trình</t>
  </si>
  <si>
    <t>Nhập môn công nghệ số và AI</t>
  </si>
  <si>
    <t>Y</t>
  </si>
  <si>
    <t xml:space="preserve">PLO6: Tạo ra được các sản phẩm, giải pháp hoặc tri thức có giá trị.
</t>
  </si>
  <si>
    <t>Vật lý và ứng dụng</t>
  </si>
  <si>
    <t>Pháp luật và sở hữu trí tuệ</t>
  </si>
  <si>
    <t>E</t>
  </si>
  <si>
    <t>Điện tử số</t>
  </si>
  <si>
    <t>Tiếng Anh (Course 3 plus)</t>
  </si>
  <si>
    <t>i</t>
  </si>
  <si>
    <t>ii</t>
  </si>
  <si>
    <t>iii</t>
  </si>
  <si>
    <t>-</t>
  </si>
  <si>
    <t>An toàn bảo mật HTTT</t>
  </si>
  <si>
    <t>Lập trình Web</t>
  </si>
  <si>
    <t>Kho dữ liệu và khai phá dữ liêu</t>
  </si>
  <si>
    <t>Phát triển hệ thống TMĐT</t>
  </si>
  <si>
    <t>Tự chọn chuyên ngành cử nhân 1</t>
  </si>
  <si>
    <t>Tự chọn chuyên ngành cử nhân 2</t>
  </si>
  <si>
    <t>Tự chọn chuyên ngành cử nhân 3</t>
  </si>
  <si>
    <t>Thực tập tốt nghiệp (bậc đại học)</t>
  </si>
  <si>
    <t>Các HP tự chọn chuyên ngành bậc cử nhân</t>
  </si>
  <si>
    <t>Triển khai và vận hành hệ thống</t>
  </si>
  <si>
    <t>Kỳ 6,7</t>
  </si>
  <si>
    <t>Phân tích và trực quan hóa dữ liệu</t>
  </si>
  <si>
    <t>Phát triển UD cho các TB di động</t>
  </si>
  <si>
    <t>Học máy</t>
  </si>
  <si>
    <t>Hệ CSDL đa phương tiện</t>
  </si>
  <si>
    <t>BẬC THẠC SĨ</t>
  </si>
  <si>
    <t>Công cụ toán cho CNTT</t>
  </si>
  <si>
    <t>Thuật toán nâng cao</t>
  </si>
  <si>
    <t>Dữ liệu lớn</t>
  </si>
  <si>
    <t>Phân tích và thiết hế HTTT</t>
  </si>
  <si>
    <t>Các hệ thống CSDL</t>
  </si>
  <si>
    <t>Tự chọn cơ sở ngành thạc sĩ 1</t>
  </si>
  <si>
    <t>Phát triển ứng dụng TMĐT</t>
  </si>
  <si>
    <t>Chuyên đề nghiên cứu HTTT 1</t>
  </si>
  <si>
    <t>Các HP tự chọn cơ sở ngành bậc thạc sĩ</t>
  </si>
  <si>
    <t>Tìm kiếm và truy xuất thông tin</t>
  </si>
  <si>
    <t>Các kỹ thuật tối ưu</t>
  </si>
  <si>
    <t>Phương pháp phân tích số liệu thống kê</t>
  </si>
  <si>
    <t>Nhận dạng mẫu</t>
  </si>
  <si>
    <t>Khai phá dữ liệu nâng cao</t>
  </si>
  <si>
    <t>Các mô hình lập trình tiên tiến</t>
  </si>
  <si>
    <t>Hệ điều hành mạng</t>
  </si>
  <si>
    <t>Tính toán phân tán</t>
  </si>
  <si>
    <t>SUM X I</t>
  </si>
  <si>
    <t>Các hệ thống IoT hiện đại</t>
  </si>
  <si>
    <t>Kiến trúc HTTT</t>
  </si>
  <si>
    <t>Tự chọn chuyên ngành thạc sĩ 1</t>
  </si>
  <si>
    <t>Tự chọn chuyên ngành thạc sĩ 2</t>
  </si>
  <si>
    <t>Chuyên đề nghiên cứu HTTT 2</t>
  </si>
  <si>
    <t>Các HP tự chọn chuyên ngành bậc thạc sĩ</t>
  </si>
  <si>
    <t>SUM X R</t>
  </si>
  <si>
    <t>Trí tuệ nhân tạo trong HTTT</t>
  </si>
  <si>
    <t>Khai phá tri thức và phân tích dữ liệu</t>
  </si>
  <si>
    <t>Quản trị nghiệp vụ thông minh nâng cao</t>
  </si>
  <si>
    <t>Hệ thống thông tin tác tử</t>
  </si>
  <si>
    <t>Luận văn tốt nghiệp</t>
  </si>
  <si>
    <t>Kỳ 10</t>
  </si>
  <si>
    <t>Tự chọn cơ sở ngành thạc sĩ 2</t>
  </si>
  <si>
    <t>SUM X E</t>
  </si>
  <si>
    <t>Tự chọn cơ sở ngành thạc sĩ 3</t>
  </si>
  <si>
    <t>(*): vì các môn tự chọn bắt buộc đang không cùng LO nên được map riêng, do đó tổng ở đây bị đội lên do các môn cùng lựa chọn có thể bị tính lặp nhiều lần</t>
  </si>
  <si>
    <t>SUM Y I</t>
  </si>
  <si>
    <t>SUM Y R</t>
  </si>
  <si>
    <t>SUM Y E</t>
  </si>
  <si>
    <t>Tự chọn chuyên ngành thạc sĩ 3</t>
  </si>
  <si>
    <t>Tự chọn chuyên ngành thạc sĩ 4</t>
  </si>
  <si>
    <t>Thiết kế và tối ưu mạng</t>
  </si>
  <si>
    <t>An toàn HTTT</t>
  </si>
  <si>
    <t>Mô hình hóa và mô phỏng các HT phức tạp</t>
  </si>
  <si>
    <t>Kiểm thử các HTTT</t>
  </si>
  <si>
    <t>Các HTTT doanh nghiệp</t>
  </si>
  <si>
    <t>Tối ưu và vận hành HTTT</t>
  </si>
  <si>
    <t>Blockchain trong HTTT</t>
  </si>
  <si>
    <t>Thực tập tốt nghiệp (bậc thạc sĩ)</t>
  </si>
  <si>
    <t>Đề án tốt nghiệp</t>
  </si>
  <si>
    <r>
      <t xml:space="preserve">CTĐT: Thạc sĩ tài năng, định hướng nghiên cứu - ngành Hệ thống thông tin 
Căn cứ  </t>
    </r>
    <r>
      <rPr>
        <b/>
        <sz val="10"/>
        <color rgb="FF1155CC"/>
        <rFont val="Josefin Sans"/>
      </rPr>
      <t xml:space="preserve">Quy định Đào tạo Trường ĐH </t>
    </r>
    <r>
      <rPr>
        <b/>
        <sz val="10"/>
        <color rgb="FF000000"/>
        <rFont val="Josefin Sans"/>
      </rPr>
      <t xml:space="preserve">
ĐIều chỉnh Khối kiến thức: Giáo dục Đại cương; Cơ sở khối ngành; Cơ sở ngành; Chuyên ngành; Kiến thức bổ trợ; Tốt nghiệp </t>
    </r>
  </si>
  <si>
    <r>
      <t xml:space="preserve">CTĐT: Thạc sĩ tài năng, định hướng ứng dụng - ngành Hệ thống thông tin
Căn cứ  </t>
    </r>
    <r>
      <rPr>
        <b/>
        <sz val="10"/>
        <color rgb="FF1155CC"/>
        <rFont val="Josefin Sans"/>
      </rPr>
      <t xml:space="preserve">Quy định Đào tạo Trường ĐH </t>
    </r>
    <r>
      <rPr>
        <b/>
        <sz val="10"/>
        <color rgb="FF000000"/>
        <rFont val="Josefin Sans"/>
      </rPr>
      <t xml:space="preserve">
ĐIều chỉnh Khối kiến thức: Giáo dục Đại cương; Cơ sở khối ngành; Cơ sở ngành; Chuyên ngành; Kiến thức bổ trợ; Tốt nghiệp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</si>
</sst>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font>
      <sz val="11"/>
      <color theme="1"/>
      <name val="Calibri"/>
      <scheme val="minor"/>
    </font>
    <font>
      <b/>
      <sz val="11"/>
      <color theme="1"/>
      <name val="Josefin Sans"/>
    </font>
    <font>
      <b/>
      <sz val="11"/>
      <color rgb="FF000000"/>
      <name val="Josefin Sans"/>
    </font>
    <font>
      <b/>
      <sz val="10"/>
      <color rgb="FF000000"/>
      <name val="Calibri"/>
    </font>
    <font>
      <sz val="11"/>
      <name val="Calibri"/>
    </font>
    <font>
      <sz val="11"/>
      <color rgb="FF000000"/>
      <name val="Calibri"/>
    </font>
    <font>
      <u/>
      <sz val="11"/>
      <color rgb="FF0000FF"/>
      <name val="Josefin Sans"/>
    </font>
    <font>
      <sz val="11"/>
      <color theme="1"/>
      <name val="Josefin Sans"/>
    </font>
    <font>
      <u/>
      <sz val="11"/>
      <color rgb="FF0000FF"/>
      <name val="Arial"/>
    </font>
    <font>
      <sz val="11"/>
      <color theme="1"/>
      <name val="Arial"/>
    </font>
    <font>
      <u/>
      <sz val="11"/>
      <color rgb="FF0000FF"/>
      <name val="Josefin Sans"/>
    </font>
    <font>
      <sz val="16"/>
      <color rgb="FF000000"/>
      <name val="Calibri"/>
    </font>
    <font>
      <b/>
      <u/>
      <sz val="10"/>
      <color rgb="FF000000"/>
      <name val="Calibri"/>
    </font>
    <font>
      <sz val="11"/>
      <color rgb="FF000000"/>
      <name val="Josefin Sans"/>
    </font>
    <font>
      <sz val="16"/>
      <color rgb="FF000000"/>
      <name val="Arial"/>
    </font>
    <font>
      <sz val="11"/>
      <color rgb="FF000000"/>
      <name val="Arial"/>
    </font>
    <font>
      <b/>
      <u/>
      <sz val="11"/>
      <color rgb="FF000000"/>
      <name val="Josefin Sans"/>
    </font>
    <font>
      <sz val="11"/>
      <color rgb="FFFFFFFF"/>
      <name val="Josefin Sans"/>
    </font>
    <font>
      <b/>
      <sz val="11"/>
      <color rgb="FFFFFFFF"/>
      <name val="Josefin Sans"/>
    </font>
    <font>
      <sz val="10"/>
      <color rgb="FF000000"/>
      <name val="Calibri"/>
    </font>
    <font>
      <sz val="11"/>
      <color theme="1"/>
      <name val="Calibri"/>
    </font>
    <font>
      <b/>
      <sz val="16"/>
      <color rgb="FF000000"/>
      <name val="Calibri"/>
    </font>
    <font>
      <sz val="11"/>
      <color rgb="FF000000"/>
      <name val="Tahoma"/>
    </font>
    <font>
      <sz val="11"/>
      <color theme="1"/>
      <name val="Tahoma"/>
    </font>
    <font>
      <sz val="11"/>
      <color rgb="FFFF0000"/>
      <name val="Josefin Sans"/>
    </font>
    <font>
      <sz val="16"/>
      <color rgb="FF000000"/>
      <name val="Josefin Sans"/>
    </font>
    <font>
      <b/>
      <sz val="16"/>
      <color theme="1"/>
      <name val="Calibri"/>
    </font>
    <font>
      <sz val="16"/>
      <color theme="1"/>
      <name val="Calibri"/>
    </font>
    <font>
      <b/>
      <sz val="16"/>
      <color rgb="FF000000"/>
      <name val="Josefin Sans"/>
    </font>
    <font>
      <sz val="12"/>
      <color theme="1"/>
      <name val="Josefin Sans"/>
    </font>
    <font>
      <sz val="12"/>
      <color theme="1"/>
      <name val="Arial"/>
    </font>
    <font>
      <u/>
      <sz val="11"/>
      <color theme="1"/>
      <name val="Josefin Sans"/>
    </font>
    <font>
      <b/>
      <sz val="11"/>
      <color rgb="FF000000"/>
      <name val="Calibri"/>
    </font>
    <font>
      <b/>
      <sz val="11"/>
      <color rgb="FFFFFFFF"/>
      <name val="Calibri"/>
    </font>
    <font>
      <u/>
      <sz val="11"/>
      <color rgb="FF0000FF"/>
      <name val="Josefin Sans"/>
    </font>
    <font>
      <b/>
      <sz val="12"/>
      <color rgb="FFFFFFFF"/>
      <name val="Josefin Sans"/>
    </font>
    <font>
      <b/>
      <sz val="9"/>
      <color rgb="FF000000"/>
      <name val="Arial"/>
    </font>
    <font>
      <sz val="9"/>
      <color rgb="FF000000"/>
      <name val="Arial"/>
    </font>
    <font>
      <sz val="15"/>
      <color theme="1"/>
      <name val="Josefin Sans"/>
    </font>
    <font>
      <sz val="15"/>
      <color theme="1"/>
      <name val="Arial"/>
    </font>
    <font>
      <sz val="16"/>
      <color theme="1"/>
      <name val="Arial"/>
    </font>
    <font>
      <b/>
      <u/>
      <sz val="11"/>
      <color rgb="FF000000"/>
      <name val="Josefin Sans"/>
    </font>
    <font>
      <u/>
      <sz val="11"/>
      <color rgb="FF000000"/>
      <name val="FS-PFBeauSansPro"/>
    </font>
    <font>
      <u/>
      <sz val="11"/>
      <color rgb="FF000000"/>
      <name val="Josefin Sans"/>
    </font>
    <font>
      <sz val="18"/>
      <color rgb="FFFF0000"/>
      <name val="Arial"/>
    </font>
    <font>
      <sz val="16"/>
      <color theme="1"/>
      <name val="Josefin Sans"/>
    </font>
    <font>
      <b/>
      <u/>
      <sz val="10"/>
      <color rgb="FF000000"/>
      <name val="Calibri"/>
    </font>
    <font>
      <sz val="11"/>
      <color rgb="FF333333"/>
      <name val="Josefin Sans"/>
    </font>
    <font>
      <b/>
      <u/>
      <sz val="11"/>
      <color rgb="FF000000"/>
      <name val="Josefin Sans"/>
    </font>
    <font>
      <b/>
      <sz val="10"/>
      <color rgb="FF000000"/>
      <name val="Josefin Sans"/>
    </font>
    <font>
      <sz val="10"/>
      <color theme="1"/>
      <name val="Josefin Sans"/>
    </font>
    <font>
      <sz val="10"/>
      <color rgb="FF000000"/>
      <name val="Josefin Sans"/>
    </font>
    <font>
      <b/>
      <sz val="10"/>
      <color theme="1"/>
      <name val="Josefin Sans"/>
    </font>
    <font>
      <sz val="11"/>
      <color rgb="FF000000"/>
      <name val="Helvetica Neue"/>
    </font>
    <font>
      <sz val="10"/>
      <color rgb="FF9C0006"/>
      <name val="Josefin Sans"/>
    </font>
    <font>
      <sz val="10"/>
      <color rgb="FF006100"/>
      <name val="Josefin Sans"/>
    </font>
    <font>
      <sz val="11"/>
      <color rgb="FF9C0006"/>
      <name val="Josefin Sans"/>
    </font>
    <font>
      <b/>
      <sz val="10"/>
      <color rgb="FFFF0000"/>
      <name val="Josefin Sans"/>
    </font>
    <font>
      <b/>
      <sz val="12"/>
      <color rgb="FFFF0000"/>
      <name val="Josefin Sans"/>
    </font>
    <font>
      <b/>
      <i/>
      <sz val="10"/>
      <color rgb="FF000000"/>
      <name val="Josefin Sans"/>
    </font>
    <font>
      <b/>
      <i/>
      <sz val="10"/>
      <color rgb="FFFF0000"/>
      <name val="Josefin Sans"/>
    </font>
    <font>
      <b/>
      <sz val="12"/>
      <color theme="1"/>
      <name val="Josefin Sans"/>
    </font>
    <font>
      <b/>
      <sz val="12"/>
      <color rgb="FF000000"/>
      <name val="Josefin Sans"/>
    </font>
    <font>
      <sz val="12"/>
      <color rgb="FF000000"/>
      <name val="Josefin Sans"/>
    </font>
    <font>
      <sz val="12"/>
      <color rgb="FFFF0000"/>
      <name val="Josefin Sans"/>
    </font>
    <font>
      <sz val="12"/>
      <color rgb="FF1F1F1F"/>
      <name val="Josefin Sans"/>
    </font>
    <font>
      <sz val="12"/>
      <color rgb="FF015198"/>
      <name val="Arial"/>
    </font>
    <font>
      <i/>
      <sz val="11"/>
      <color rgb="FF000000"/>
      <name val="Josefin Sans"/>
    </font>
    <font>
      <sz val="11"/>
      <color rgb="FF006100"/>
      <name val="Josefin Sans"/>
    </font>
    <font>
      <sz val="10"/>
      <color rgb="FFFF0000"/>
      <name val="Josefin Sans"/>
    </font>
    <font>
      <sz val="11"/>
      <name val="Josefin Sans"/>
    </font>
    <font>
      <u/>
      <sz val="11"/>
      <color rgb="FF1155CC"/>
      <name val="Josefin Sans"/>
    </font>
    <font>
      <sz val="11"/>
      <name val="&quot;Josefin Sans&quot;"/>
    </font>
    <font>
      <u/>
      <sz val="11"/>
      <color rgb="FF1155CC"/>
      <name val="&quot;Josefin Sans&quot;"/>
    </font>
    <font>
      <sz val="11"/>
      <name val="Arial"/>
    </font>
    <font>
      <u/>
      <sz val="11"/>
      <color rgb="FF1155CC"/>
      <name val="Arial"/>
    </font>
    <font>
      <b/>
      <i/>
      <sz val="10"/>
      <color theme="1"/>
      <name val="Josefin Sans"/>
    </font>
    <font>
      <b/>
      <sz val="10"/>
      <color rgb="FF0000FF"/>
      <name val="Josefin Sans"/>
    </font>
    <font>
      <b/>
      <sz val="10"/>
      <color rgb="FF7F6000"/>
      <name val="Josefin Sans"/>
    </font>
    <font>
      <b/>
      <sz val="10"/>
      <color rgb="FF9900FF"/>
      <name val="Josefin Sans"/>
    </font>
    <font>
      <b/>
      <sz val="10"/>
      <color rgb="FF38761D"/>
      <name val="Josefin Sans"/>
    </font>
    <font>
      <b/>
      <sz val="11"/>
      <color rgb="FF000000"/>
      <name val="&quot;Josefin Sans&quot;"/>
    </font>
    <font>
      <sz val="11"/>
      <color rgb="FF000000"/>
      <name val="&quot;Josefin Sans&quot;"/>
    </font>
    <font>
      <b/>
      <u/>
      <sz val="11"/>
      <color rgb="FF1155CC"/>
      <name val="Josefin Sans"/>
    </font>
    <font>
      <b/>
      <sz val="11"/>
      <color rgb="FFFFFFFF"/>
      <name val="&quot;Josefin Sans&quot;"/>
    </font>
    <font>
      <sz val="11"/>
      <color rgb="FFFFFFFF"/>
      <name val="&quot;Josefin Sans&quot;"/>
    </font>
    <font>
      <b/>
      <i/>
      <sz val="10"/>
      <color rgb="FF0000FF"/>
      <name val="Josefin Sans"/>
    </font>
    <font>
      <i/>
      <sz val="10"/>
      <color rgb="FF0000FF"/>
      <name val="Josefin Sans"/>
    </font>
    <font>
      <b/>
      <i/>
      <sz val="11"/>
      <color rgb="FF000000"/>
      <name val="&quot;Josefin Sans&quot;"/>
    </font>
    <font>
      <sz val="10"/>
      <color rgb="FF0000FF"/>
      <name val="Josefin Sans"/>
    </font>
    <font>
      <u/>
      <sz val="11"/>
      <color rgb="FF000000"/>
      <name val="Arial"/>
    </font>
    <font>
      <b/>
      <sz val="10"/>
      <color rgb="FF1155CC"/>
      <name val="Josefin Sans"/>
    </font>
    <font>
      <sz val="10"/>
      <name val="Josefin Sans"/>
    </font>
  </fonts>
  <fills count="34">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00FF00"/>
        <bgColor rgb="FF00FF00"/>
      </patternFill>
    </fill>
    <fill>
      <patternFill patternType="solid">
        <fgColor rgb="FF00FFFF"/>
        <bgColor rgb="FF00FFFF"/>
      </patternFill>
    </fill>
    <fill>
      <patternFill patternType="solid">
        <fgColor rgb="FF0000FF"/>
        <bgColor rgb="FF0000FF"/>
      </patternFill>
    </fill>
    <fill>
      <patternFill patternType="solid">
        <fgColor rgb="FFFF00FF"/>
        <bgColor rgb="FFFF00FF"/>
      </patternFill>
    </fill>
    <fill>
      <patternFill patternType="solid">
        <fgColor rgb="FFB8CCE4"/>
        <bgColor rgb="FFB8CCE4"/>
      </patternFill>
    </fill>
    <fill>
      <patternFill patternType="solid">
        <fgColor rgb="FFFFF2CC"/>
        <bgColor rgb="FFFFF2CC"/>
      </patternFill>
    </fill>
    <fill>
      <patternFill patternType="solid">
        <fgColor rgb="FF999999"/>
        <bgColor rgb="FF999999"/>
      </patternFill>
    </fill>
    <fill>
      <patternFill patternType="solid">
        <fgColor rgb="FFFFE599"/>
        <bgColor rgb="FFFFE599"/>
      </patternFill>
    </fill>
    <fill>
      <patternFill patternType="solid">
        <fgColor rgb="FFCCCCCC"/>
        <bgColor rgb="FFCCCCCC"/>
      </patternFill>
    </fill>
    <fill>
      <patternFill patternType="solid">
        <fgColor rgb="FFFF0000"/>
        <bgColor rgb="FFFF0000"/>
      </patternFill>
    </fill>
    <fill>
      <patternFill patternType="solid">
        <fgColor rgb="FFC9DAF8"/>
        <bgColor rgb="FFC9DAF8"/>
      </patternFill>
    </fill>
    <fill>
      <patternFill patternType="solid">
        <fgColor rgb="FFD9D2E9"/>
        <bgColor rgb="FFD9D2E9"/>
      </patternFill>
    </fill>
    <fill>
      <patternFill patternType="solid">
        <fgColor rgb="FFEAD1DC"/>
        <bgColor rgb="FFEAD1DC"/>
      </patternFill>
    </fill>
    <fill>
      <patternFill patternType="solid">
        <fgColor rgb="FFD9EAD3"/>
        <bgColor rgb="FFD9EAD3"/>
      </patternFill>
    </fill>
    <fill>
      <patternFill patternType="solid">
        <fgColor rgb="FFD9D9D9"/>
        <bgColor rgb="FFD9D9D9"/>
      </patternFill>
    </fill>
    <fill>
      <patternFill patternType="solid">
        <fgColor rgb="FF4A86E8"/>
        <bgColor rgb="FF4A86E8"/>
      </patternFill>
    </fill>
    <fill>
      <patternFill patternType="solid">
        <fgColor rgb="FFB7B7B7"/>
        <bgColor rgb="FFB7B7B7"/>
      </patternFill>
    </fill>
    <fill>
      <patternFill patternType="solid">
        <fgColor rgb="FFFF9900"/>
        <bgColor rgb="FFFF9900"/>
      </patternFill>
    </fill>
    <fill>
      <patternFill patternType="solid">
        <fgColor rgb="FFCC0000"/>
        <bgColor rgb="FFCC0000"/>
      </patternFill>
    </fill>
    <fill>
      <patternFill patternType="solid">
        <fgColor theme="0"/>
        <bgColor theme="0"/>
      </patternFill>
    </fill>
    <fill>
      <patternFill patternType="solid">
        <fgColor rgb="FFFFC7CE"/>
        <bgColor rgb="FFFFC7CE"/>
      </patternFill>
    </fill>
    <fill>
      <patternFill patternType="solid">
        <fgColor rgb="FFC6EFCE"/>
        <bgColor rgb="FFC6EFCE"/>
      </patternFill>
    </fill>
    <fill>
      <patternFill patternType="solid">
        <fgColor rgb="FFA8D08D"/>
        <bgColor rgb="FFA8D08D"/>
      </patternFill>
    </fill>
    <fill>
      <patternFill patternType="solid">
        <fgColor rgb="FF000000"/>
        <bgColor rgb="FF000000"/>
      </patternFill>
    </fill>
    <fill>
      <patternFill patternType="solid">
        <fgColor rgb="FFD0E0E3"/>
        <bgColor rgb="FFD0E0E3"/>
      </patternFill>
    </fill>
    <fill>
      <patternFill patternType="solid">
        <fgColor rgb="FFFCE5CD"/>
        <bgColor rgb="FFFCE5CD"/>
      </patternFill>
    </fill>
    <fill>
      <patternFill patternType="solid">
        <fgColor rgb="FFCFE2F3"/>
        <bgColor rgb="FFCFE2F3"/>
      </patternFill>
    </fill>
    <fill>
      <patternFill patternType="solid">
        <fgColor rgb="FFFBE4D5"/>
        <bgColor rgb="FFFBE4D5"/>
      </patternFill>
    </fill>
    <fill>
      <patternFill patternType="solid">
        <fgColor rgb="FFA4C2F4"/>
        <bgColor rgb="FFA4C2F4"/>
      </patternFill>
    </fill>
    <fill>
      <patternFill patternType="solid">
        <fgColor rgb="FFF9CB9C"/>
        <bgColor rgb="FFF9CB9C"/>
      </patternFill>
    </fill>
  </fills>
  <borders count="95">
    <border>
      <left/>
      <right/>
      <top/>
      <bottom/>
      <diagonal/>
    </border>
    <border>
      <left/>
      <right/>
      <top/>
      <bottom/>
      <diagonal/>
    </border>
    <border>
      <left/>
      <right/>
      <top/>
      <bottom/>
      <diagonal/>
    </border>
    <border>
      <left/>
      <right/>
      <top style="thin">
        <color rgb="FF999999"/>
      </top>
      <bottom/>
      <diagonal/>
    </border>
    <border>
      <left/>
      <right style="thin">
        <color rgb="FF999999"/>
      </right>
      <top style="thin">
        <color rgb="FF999999"/>
      </top>
      <bottom/>
      <diagonal/>
    </border>
    <border>
      <left/>
      <right/>
      <top/>
      <bottom/>
      <diagonal/>
    </border>
    <border>
      <left/>
      <right/>
      <top/>
      <bottom/>
      <diagonal/>
    </border>
    <border>
      <left/>
      <right/>
      <top/>
      <bottom style="thin">
        <color rgb="FF999999"/>
      </bottom>
      <diagonal/>
    </border>
    <border>
      <left/>
      <right/>
      <top/>
      <bottom/>
      <diagonal/>
    </border>
    <border>
      <left style="thin">
        <color rgb="FFB7B7B7"/>
      </left>
      <right/>
      <top style="thin">
        <color rgb="FFB7B7B7"/>
      </top>
      <bottom style="thin">
        <color rgb="FFB7B7B7"/>
      </bottom>
      <diagonal/>
    </border>
    <border>
      <left style="thin">
        <color rgb="FF999999"/>
      </left>
      <right/>
      <top style="thin">
        <color rgb="FF999999"/>
      </top>
      <bottom style="thin">
        <color rgb="FF999999"/>
      </bottom>
      <diagonal/>
    </border>
    <border>
      <left/>
      <right/>
      <top style="thin">
        <color rgb="FFB7B7B7"/>
      </top>
      <bottom style="thin">
        <color rgb="FFB7B7B7"/>
      </bottom>
      <diagonal/>
    </border>
    <border>
      <left/>
      <right/>
      <top style="thin">
        <color rgb="FF999999"/>
      </top>
      <bottom style="thin">
        <color rgb="FF999999"/>
      </bottom>
      <diagonal/>
    </border>
    <border>
      <left/>
      <right style="thin">
        <color rgb="FFB7B7B7"/>
      </right>
      <top style="thin">
        <color rgb="FFB7B7B7"/>
      </top>
      <bottom style="thin">
        <color rgb="FFB7B7B7"/>
      </bottom>
      <diagonal/>
    </border>
    <border>
      <left/>
      <right style="thin">
        <color rgb="FF999999"/>
      </right>
      <top style="thin">
        <color rgb="FF999999"/>
      </top>
      <bottom style="thin">
        <color rgb="FF999999"/>
      </bottom>
      <diagonal/>
    </border>
    <border>
      <left/>
      <right/>
      <top/>
      <bottom/>
      <diagonal/>
    </border>
    <border>
      <left style="thin">
        <color rgb="FF000000"/>
      </left>
      <right/>
      <top style="thin">
        <color rgb="FF000000"/>
      </top>
      <bottom style="thin">
        <color rgb="FF999999"/>
      </bottom>
      <diagonal/>
    </border>
    <border>
      <left/>
      <right/>
      <top style="thin">
        <color rgb="FF000000"/>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right style="thin">
        <color rgb="FF000000"/>
      </right>
      <top style="thin">
        <color rgb="FF000000"/>
      </top>
      <bottom style="thin">
        <color rgb="FF999999"/>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999999"/>
      </left>
      <right style="thin">
        <color rgb="FF999999"/>
      </right>
      <top/>
      <bottom/>
      <diagonal/>
    </border>
    <border>
      <left/>
      <right style="thin">
        <color rgb="FF999999"/>
      </right>
      <top/>
      <bottom/>
      <diagonal/>
    </border>
    <border>
      <left/>
      <right/>
      <top style="thin">
        <color rgb="FFB7B7B7"/>
      </top>
      <bottom style="thin">
        <color rgb="FFB7B7B7"/>
      </bottom>
      <diagonal/>
    </border>
    <border>
      <left style="thin">
        <color rgb="FF000000"/>
      </left>
      <right style="thin">
        <color rgb="FF999999"/>
      </right>
      <top/>
      <bottom style="thin">
        <color rgb="FF000000"/>
      </bottom>
      <diagonal/>
    </border>
    <border>
      <left/>
      <right style="thin">
        <color rgb="FF999999"/>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999999"/>
      </left>
      <right style="thin">
        <color rgb="FF000000"/>
      </right>
      <top style="thin">
        <color rgb="FF999999"/>
      </top>
      <bottom style="thin">
        <color rgb="FF99999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B7B7B7"/>
      </bottom>
      <diagonal/>
    </border>
    <border>
      <left style="thin">
        <color rgb="FF999999"/>
      </left>
      <right style="thin">
        <color rgb="FF999999"/>
      </right>
      <top/>
      <bottom style="thin">
        <color rgb="FF999999"/>
      </bottom>
      <diagonal/>
    </border>
    <border>
      <left/>
      <right style="thin">
        <color rgb="FF999999"/>
      </right>
      <top/>
      <bottom style="thin">
        <color rgb="FF999999"/>
      </bottom>
      <diagonal/>
    </border>
    <border>
      <left style="thin">
        <color rgb="FF999999"/>
      </left>
      <right style="thin">
        <color rgb="FF999999"/>
      </right>
      <top style="thin">
        <color rgb="FF999999"/>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999999"/>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000000"/>
      </right>
      <top/>
      <bottom style="thin">
        <color rgb="FF999999"/>
      </bottom>
      <diagonal/>
    </border>
    <border>
      <left/>
      <right style="thin">
        <color rgb="FF000000"/>
      </right>
      <top style="thin">
        <color rgb="FF000000"/>
      </top>
      <bottom style="thin">
        <color rgb="FF000000"/>
      </bottom>
      <diagonal/>
    </border>
    <border>
      <left style="thin">
        <color rgb="FF999999"/>
      </left>
      <right style="thin">
        <color rgb="FF000000"/>
      </right>
      <top/>
      <bottom style="thin">
        <color rgb="FF999999"/>
      </bottom>
      <diagonal/>
    </border>
    <border>
      <left/>
      <right style="thin">
        <color rgb="FF999999"/>
      </right>
      <top/>
      <bottom style="thin">
        <color rgb="FF999999"/>
      </bottom>
      <diagonal/>
    </border>
    <border>
      <left/>
      <right/>
      <top/>
      <bottom style="thin">
        <color rgb="FF999999"/>
      </bottom>
      <diagonal/>
    </border>
    <border>
      <left style="thin">
        <color rgb="FF000000"/>
      </left>
      <right style="thin">
        <color rgb="FF000000"/>
      </right>
      <top style="thin">
        <color rgb="FF999999"/>
      </top>
      <bottom style="thin">
        <color rgb="FF999999"/>
      </bottom>
      <diagonal/>
    </border>
    <border>
      <left style="thin">
        <color rgb="FF999999"/>
      </left>
      <right style="thin">
        <color rgb="FF999999"/>
      </right>
      <top/>
      <bottom style="thin">
        <color rgb="FF999999"/>
      </bottom>
      <diagonal/>
    </border>
    <border>
      <left/>
      <right style="thin">
        <color rgb="FF999999"/>
      </right>
      <top/>
      <bottom style="thin">
        <color rgb="FF000000"/>
      </bottom>
      <diagonal/>
    </border>
    <border>
      <left style="thin">
        <color rgb="FF999999"/>
      </left>
      <right style="thin">
        <color rgb="FF999999"/>
      </right>
      <top/>
      <bottom/>
      <diagonal/>
    </border>
    <border>
      <left/>
      <right style="thin">
        <color rgb="FF999999"/>
      </right>
      <top/>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999999"/>
      </top>
      <bottom/>
      <diagonal/>
    </border>
    <border>
      <left style="thin">
        <color rgb="FF000000"/>
      </left>
      <right style="thin">
        <color rgb="FF000000"/>
      </right>
      <top/>
      <bottom style="thin">
        <color rgb="FF999999"/>
      </bottom>
      <diagonal/>
    </border>
    <border>
      <left style="thin">
        <color rgb="FF999999"/>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999999"/>
      </bottom>
      <diagonal/>
    </border>
    <border>
      <left style="thin">
        <color rgb="FF999999"/>
      </left>
      <right style="thin">
        <color rgb="FF000000"/>
      </right>
      <top/>
      <bottom/>
      <diagonal/>
    </border>
    <border>
      <left/>
      <right/>
      <top/>
      <bottom style="thin">
        <color rgb="FF000000"/>
      </bottom>
      <diagonal/>
    </border>
    <border>
      <left/>
      <right/>
      <top style="thin">
        <color rgb="FF999999"/>
      </top>
      <bottom/>
      <diagonal/>
    </border>
    <border>
      <left style="thin">
        <color rgb="FF000000"/>
      </left>
      <right style="thin">
        <color rgb="FF000000"/>
      </right>
      <top style="thin">
        <color rgb="FF999999"/>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999999"/>
      </left>
      <right/>
      <top style="thin">
        <color rgb="FF999999"/>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999999"/>
      </bottom>
      <diagonal/>
    </border>
    <border>
      <left/>
      <right style="thin">
        <color rgb="FF000000"/>
      </right>
      <top/>
      <bottom style="thin">
        <color rgb="FF999999"/>
      </bottom>
      <diagonal/>
    </border>
    <border>
      <left style="thin">
        <color rgb="FF000000"/>
      </left>
      <right/>
      <top style="thin">
        <color rgb="FF000000"/>
      </top>
      <bottom/>
      <diagonal/>
    </border>
    <border>
      <left/>
      <right/>
      <top style="thin">
        <color rgb="FF000000"/>
      </top>
      <bottom/>
      <diagonal/>
    </border>
    <border>
      <left/>
      <right style="thin">
        <color rgb="FF999999"/>
      </right>
      <top style="thin">
        <color rgb="FF000000"/>
      </top>
      <bottom/>
      <diagonal/>
    </border>
    <border>
      <left style="thin">
        <color rgb="FFB7B7B7"/>
      </left>
      <right/>
      <top style="thin">
        <color rgb="FFB7B7B7"/>
      </top>
      <bottom style="thin">
        <color rgb="FFB7B7B7"/>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style="thin">
        <color rgb="FFB7B7B7"/>
      </right>
      <top style="thin">
        <color rgb="FFB7B7B7"/>
      </top>
      <bottom/>
      <diagonal/>
    </border>
    <border>
      <left style="thin">
        <color rgb="FFB7B7B7"/>
      </left>
      <right/>
      <top style="thin">
        <color rgb="FFB7B7B7"/>
      </top>
      <bottom/>
      <diagonal/>
    </border>
    <border>
      <left/>
      <right style="thin">
        <color rgb="FFB7B7B7"/>
      </right>
      <top/>
      <bottom style="thin">
        <color rgb="FFB7B7B7"/>
      </bottom>
      <diagonal/>
    </border>
    <border>
      <left style="thin">
        <color rgb="FFB7B7B7"/>
      </left>
      <right style="thin">
        <color rgb="FFB7B7B7"/>
      </right>
      <top/>
      <bottom style="thin">
        <color rgb="FFB7B7B7"/>
      </bottom>
      <diagonal/>
    </border>
    <border>
      <left/>
      <right/>
      <top/>
      <bottom style="thin">
        <color rgb="FF999999"/>
      </bottom>
      <diagonal/>
    </border>
    <border>
      <left/>
      <right/>
      <top/>
      <bottom style="thin">
        <color rgb="FF999999"/>
      </bottom>
      <diagonal/>
    </border>
    <border>
      <left/>
      <right style="thin">
        <color rgb="FF999999"/>
      </right>
      <top/>
      <bottom style="thin">
        <color rgb="FF999999"/>
      </bottom>
      <diagonal/>
    </border>
    <border>
      <left style="thin">
        <color rgb="FF999999"/>
      </left>
      <right/>
      <top/>
      <bottom style="thin">
        <color rgb="FF999999"/>
      </bottom>
      <diagonal/>
    </border>
    <border>
      <left style="thin">
        <color rgb="FF999999"/>
      </left>
      <right style="thin">
        <color rgb="FF999999"/>
      </right>
      <top style="thin">
        <color rgb="FF999999"/>
      </top>
      <bottom/>
      <diagonal/>
    </border>
    <border>
      <left style="thin">
        <color rgb="FFB7B7B7"/>
      </left>
      <right style="thin">
        <color rgb="FFB7B7B7"/>
      </right>
      <top style="thin">
        <color rgb="FFB7B7B7"/>
      </top>
      <bottom/>
      <diagonal/>
    </border>
    <border>
      <left style="thin">
        <color rgb="FF999999"/>
      </left>
      <right/>
      <top style="thin">
        <color rgb="FF999999"/>
      </top>
      <bottom style="thin">
        <color rgb="FF999999"/>
      </bottom>
      <diagonal/>
    </border>
    <border>
      <left style="thin">
        <color rgb="FF999999"/>
      </left>
      <right/>
      <top style="thin">
        <color rgb="FF999999"/>
      </top>
      <bottom/>
      <diagonal/>
    </border>
  </borders>
  <cellStyleXfs count="1">
    <xf numFmtId="0" fontId="0" fillId="0" borderId="0"/>
  </cellStyleXfs>
  <cellXfs count="955">
    <xf numFmtId="0" fontId="0" fillId="0" borderId="0" xfId="0"/>
    <xf numFmtId="0" fontId="1" fillId="0" borderId="0" xfId="0" applyFont="1" applyAlignment="1">
      <alignment horizontal="center" vertical="top" wrapText="1"/>
    </xf>
    <xf numFmtId="0" fontId="3" fillId="0" borderId="0" xfId="0" applyFont="1" applyAlignment="1">
      <alignment horizontal="left" vertical="top" wrapText="1"/>
    </xf>
    <xf numFmtId="0" fontId="2" fillId="0" borderId="0" xfId="0" applyFont="1" applyAlignment="1">
      <alignment horizontal="center" vertical="center" wrapText="1"/>
    </xf>
    <xf numFmtId="0" fontId="3" fillId="0" borderId="3" xfId="0" applyFont="1" applyBorder="1" applyAlignment="1">
      <alignment horizontal="left" vertical="top" wrapText="1"/>
    </xf>
    <xf numFmtId="0" fontId="5" fillId="0" borderId="0" xfId="0" applyFont="1" applyAlignment="1">
      <alignment horizontal="center" vertical="center" wrapText="1"/>
    </xf>
    <xf numFmtId="0" fontId="7" fillId="0" borderId="0" xfId="0" applyFont="1" applyAlignment="1">
      <alignment vertical="top" wrapText="1"/>
    </xf>
    <xf numFmtId="1" fontId="9" fillId="2" borderId="8" xfId="0" applyNumberFormat="1" applyFont="1" applyFill="1" applyBorder="1"/>
    <xf numFmtId="0" fontId="11" fillId="0" borderId="0" xfId="0" applyFont="1" applyAlignment="1">
      <alignment vertical="center" wrapText="1"/>
    </xf>
    <xf numFmtId="0" fontId="14" fillId="2" borderId="8" xfId="0" applyFont="1" applyFill="1" applyBorder="1" applyAlignment="1">
      <alignment horizontal="center" wrapText="1"/>
    </xf>
    <xf numFmtId="0" fontId="15" fillId="2" borderId="8" xfId="0" applyFont="1" applyFill="1" applyBorder="1" applyAlignment="1">
      <alignment wrapText="1"/>
    </xf>
    <xf numFmtId="0" fontId="1" fillId="0" borderId="19" xfId="0" applyFont="1" applyBorder="1" applyAlignment="1">
      <alignment horizontal="center" vertical="top" wrapText="1"/>
    </xf>
    <xf numFmtId="0" fontId="7" fillId="0" borderId="0" xfId="0" applyFont="1" applyAlignment="1">
      <alignment horizontal="center" vertical="top" wrapText="1"/>
    </xf>
    <xf numFmtId="0" fontId="19" fillId="0" borderId="0" xfId="0" applyFont="1" applyAlignment="1">
      <alignment horizontal="left" vertical="top" wrapText="1"/>
    </xf>
    <xf numFmtId="0" fontId="11" fillId="0" borderId="0" xfId="0" applyFont="1" applyAlignment="1">
      <alignment horizontal="center" vertical="center" wrapText="1"/>
    </xf>
    <xf numFmtId="0" fontId="2" fillId="0" borderId="21" xfId="0" applyFont="1" applyBorder="1" applyAlignment="1">
      <alignment horizontal="center" vertical="center" wrapText="1"/>
    </xf>
    <xf numFmtId="0" fontId="2" fillId="0" borderId="13" xfId="0" applyFont="1" applyBorder="1" applyAlignment="1">
      <alignment horizontal="left" vertical="center" wrapText="1"/>
    </xf>
    <xf numFmtId="0" fontId="20" fillId="0" borderId="0" xfId="0" applyFont="1" applyAlignment="1">
      <alignment vertical="center"/>
    </xf>
    <xf numFmtId="0" fontId="2" fillId="0" borderId="13" xfId="0" applyFont="1" applyBorder="1" applyAlignment="1">
      <alignment horizontal="center" vertical="center" wrapText="1"/>
    </xf>
    <xf numFmtId="0" fontId="2" fillId="2" borderId="22" xfId="0" applyFont="1" applyFill="1" applyBorder="1" applyAlignment="1">
      <alignment horizontal="center" vertical="center" wrapText="1"/>
    </xf>
    <xf numFmtId="0" fontId="13" fillId="9" borderId="23" xfId="0" applyFont="1" applyFill="1" applyBorder="1" applyAlignment="1">
      <alignment horizontal="left" vertical="center" wrapText="1"/>
    </xf>
    <xf numFmtId="0" fontId="13" fillId="9" borderId="24" xfId="0" applyFont="1" applyFill="1" applyBorder="1" applyAlignment="1">
      <alignment horizontal="left" vertical="center" wrapText="1"/>
    </xf>
    <xf numFmtId="0" fontId="11" fillId="2" borderId="8" xfId="0" applyFont="1" applyFill="1" applyBorder="1" applyAlignment="1">
      <alignment horizontal="center" wrapText="1"/>
    </xf>
    <xf numFmtId="0" fontId="5" fillId="2" borderId="8" xfId="0" applyFont="1" applyFill="1" applyBorder="1" applyAlignment="1">
      <alignment horizontal="center" wrapText="1"/>
    </xf>
    <xf numFmtId="0" fontId="2" fillId="2" borderId="21"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13" fillId="9" borderId="26" xfId="0" applyFont="1" applyFill="1" applyBorder="1" applyAlignment="1">
      <alignment horizontal="center" vertical="center" wrapText="1"/>
    </xf>
    <xf numFmtId="1" fontId="7" fillId="9" borderId="19" xfId="0" applyNumberFormat="1" applyFont="1" applyFill="1" applyBorder="1" applyAlignment="1">
      <alignment horizontal="center" vertical="center" wrapText="1"/>
    </xf>
    <xf numFmtId="0" fontId="13" fillId="9" borderId="27"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13" fillId="9" borderId="29" xfId="0" applyFont="1" applyFill="1" applyBorder="1" applyAlignment="1">
      <alignment horizontal="center" vertical="center" wrapText="1"/>
    </xf>
    <xf numFmtId="0" fontId="13" fillId="0" borderId="30" xfId="0" applyFont="1" applyBorder="1" applyAlignment="1">
      <alignment horizontal="center" vertical="center" wrapText="1"/>
    </xf>
    <xf numFmtId="0" fontId="5" fillId="0" borderId="14" xfId="0" applyFont="1" applyBorder="1" applyAlignment="1">
      <alignment horizontal="left" vertical="center" wrapText="1"/>
    </xf>
    <xf numFmtId="0" fontId="13" fillId="0" borderId="14" xfId="0" applyFont="1" applyBorder="1" applyAlignment="1">
      <alignment horizontal="left" vertical="center" wrapText="1"/>
    </xf>
    <xf numFmtId="0" fontId="13" fillId="0" borderId="14" xfId="0" applyFont="1" applyBorder="1" applyAlignment="1">
      <alignment horizontal="right" vertical="center" wrapText="1"/>
    </xf>
    <xf numFmtId="0" fontId="22" fillId="0" borderId="0" xfId="0" applyFont="1" applyAlignment="1">
      <alignment horizontal="center" vertical="center" wrapText="1"/>
    </xf>
    <xf numFmtId="0" fontId="13" fillId="0" borderId="12" xfId="0" applyFont="1" applyBorder="1" applyAlignment="1">
      <alignment horizontal="center" vertical="center" wrapText="1"/>
    </xf>
    <xf numFmtId="0" fontId="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5" fillId="0" borderId="32" xfId="0" applyFont="1" applyBorder="1" applyAlignment="1">
      <alignment horizontal="center" vertical="center" wrapText="1"/>
    </xf>
    <xf numFmtId="0" fontId="13" fillId="9" borderId="26" xfId="0" applyFont="1" applyFill="1" applyBorder="1" applyAlignment="1">
      <alignment horizontal="left" vertical="center" wrapText="1"/>
    </xf>
    <xf numFmtId="0" fontId="20" fillId="0" borderId="0" xfId="0" applyFont="1" applyAlignment="1">
      <alignment horizontal="center" vertical="center"/>
    </xf>
    <xf numFmtId="0" fontId="13" fillId="9" borderId="27" xfId="0" applyFont="1" applyFill="1" applyBorder="1" applyAlignment="1">
      <alignment horizontal="left" vertical="center" wrapText="1"/>
    </xf>
    <xf numFmtId="0" fontId="1" fillId="0" borderId="21" xfId="0" applyFont="1" applyBorder="1" applyAlignment="1">
      <alignment horizontal="center" vertical="top" wrapText="1"/>
    </xf>
    <xf numFmtId="0" fontId="1" fillId="0" borderId="9" xfId="0" applyFont="1" applyBorder="1" applyAlignment="1">
      <alignment horizontal="center" vertical="top" wrapText="1"/>
    </xf>
    <xf numFmtId="0" fontId="1" fillId="0" borderId="33" xfId="0" applyFont="1" applyBorder="1" applyAlignment="1">
      <alignment horizontal="center" vertical="top" wrapText="1"/>
    </xf>
    <xf numFmtId="0" fontId="1" fillId="0" borderId="13" xfId="0" applyFont="1" applyBorder="1" applyAlignment="1">
      <alignment horizontal="center" vertical="top" wrapText="1"/>
    </xf>
    <xf numFmtId="0" fontId="13" fillId="9" borderId="29" xfId="0" applyFont="1" applyFill="1" applyBorder="1" applyAlignment="1">
      <alignment horizontal="left" vertical="center" wrapText="1"/>
    </xf>
    <xf numFmtId="0" fontId="21" fillId="2" borderId="8" xfId="0" applyFont="1" applyFill="1" applyBorder="1" applyAlignment="1">
      <alignment horizontal="center" vertical="center" wrapText="1"/>
    </xf>
    <xf numFmtId="0" fontId="1" fillId="2" borderId="21" xfId="0" applyFont="1" applyFill="1" applyBorder="1" applyAlignment="1">
      <alignment horizontal="center" vertical="top" wrapText="1"/>
    </xf>
    <xf numFmtId="0" fontId="11" fillId="4" borderId="2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3" fillId="0" borderId="34" xfId="0" applyFont="1" applyBorder="1" applyAlignment="1">
      <alignment horizontal="center" vertical="center" wrapText="1"/>
    </xf>
    <xf numFmtId="0" fontId="5" fillId="0" borderId="35" xfId="0" applyFont="1" applyBorder="1" applyAlignment="1">
      <alignment horizontal="left" vertical="center" wrapText="1"/>
    </xf>
    <xf numFmtId="0" fontId="13" fillId="2" borderId="30" xfId="0" applyFont="1" applyFill="1" applyBorder="1" applyAlignment="1">
      <alignment horizontal="center" vertical="center" wrapText="1"/>
    </xf>
    <xf numFmtId="0" fontId="13" fillId="0" borderId="35" xfId="0" applyFont="1" applyBorder="1" applyAlignment="1">
      <alignment horizontal="left" vertical="center" wrapText="1"/>
    </xf>
    <xf numFmtId="1" fontId="7" fillId="11" borderId="36" xfId="0" applyNumberFormat="1" applyFont="1" applyFill="1" applyBorder="1" applyAlignment="1">
      <alignment vertical="top" wrapText="1"/>
    </xf>
    <xf numFmtId="0" fontId="13" fillId="0" borderId="35" xfId="0" applyFont="1" applyBorder="1" applyAlignment="1">
      <alignment horizontal="right" vertical="center" wrapText="1"/>
    </xf>
    <xf numFmtId="0" fontId="13" fillId="0" borderId="7" xfId="0" applyFont="1" applyBorder="1" applyAlignment="1">
      <alignment horizontal="center" vertical="center" wrapText="1"/>
    </xf>
    <xf numFmtId="0" fontId="5" fillId="0" borderId="37" xfId="0" applyFont="1" applyBorder="1" applyAlignment="1">
      <alignment horizontal="center" vertical="center" wrapText="1"/>
    </xf>
    <xf numFmtId="1" fontId="20" fillId="0" borderId="31" xfId="0" applyNumberFormat="1" applyFont="1" applyBorder="1" applyAlignment="1">
      <alignment horizontal="center" vertical="center" wrapText="1"/>
    </xf>
    <xf numFmtId="0" fontId="5" fillId="0" borderId="38" xfId="0" applyFont="1" applyBorder="1" applyAlignment="1">
      <alignment horizontal="center" vertical="center" wrapText="1"/>
    </xf>
    <xf numFmtId="0" fontId="5" fillId="2" borderId="39" xfId="0" applyFont="1" applyFill="1" applyBorder="1" applyAlignment="1">
      <alignment vertical="center" wrapText="1"/>
    </xf>
    <xf numFmtId="1" fontId="7" fillId="0" borderId="31" xfId="0" applyNumberFormat="1" applyFont="1" applyBorder="1" applyAlignment="1">
      <alignment horizontal="center" vertical="center" wrapText="1"/>
    </xf>
    <xf numFmtId="0" fontId="15" fillId="0" borderId="38" xfId="0" applyFont="1" applyBorder="1" applyAlignment="1">
      <alignment horizontal="center" vertical="center" wrapText="1"/>
    </xf>
    <xf numFmtId="0" fontId="13" fillId="2" borderId="39" xfId="0" applyFont="1" applyFill="1" applyBorder="1" applyAlignment="1">
      <alignment horizontal="left" vertical="center" wrapText="1"/>
    </xf>
    <xf numFmtId="1" fontId="23" fillId="0" borderId="31" xfId="0" applyNumberFormat="1" applyFont="1" applyBorder="1" applyAlignment="1">
      <alignment horizontal="center" vertical="center" wrapText="1"/>
    </xf>
    <xf numFmtId="0" fontId="13" fillId="2" borderId="39" xfId="0" applyFont="1" applyFill="1" applyBorder="1" applyAlignment="1">
      <alignment horizontal="right" vertical="center" wrapText="1"/>
    </xf>
    <xf numFmtId="0" fontId="22" fillId="2" borderId="8"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0" borderId="41" xfId="0" applyFont="1" applyBorder="1" applyAlignment="1">
      <alignment horizontal="center" vertical="center" wrapText="1"/>
    </xf>
    <xf numFmtId="0" fontId="13" fillId="2" borderId="42" xfId="0" applyFont="1" applyFill="1" applyBorder="1" applyAlignment="1">
      <alignment horizontal="center" vertical="center" wrapText="1"/>
    </xf>
    <xf numFmtId="0" fontId="15" fillId="0" borderId="37" xfId="0" applyFont="1" applyBorder="1" applyAlignment="1">
      <alignment horizontal="center" vertical="center" wrapText="1"/>
    </xf>
    <xf numFmtId="0" fontId="13" fillId="2" borderId="43" xfId="0" applyFont="1" applyFill="1" applyBorder="1" applyAlignment="1">
      <alignment horizontal="center" vertical="center" wrapText="1"/>
    </xf>
    <xf numFmtId="0" fontId="5" fillId="2" borderId="44" xfId="0" applyFont="1" applyFill="1" applyBorder="1" applyAlignment="1">
      <alignment horizontal="left" vertical="center" wrapText="1"/>
    </xf>
    <xf numFmtId="0" fontId="13" fillId="2" borderId="44" xfId="0" applyFont="1" applyFill="1" applyBorder="1" applyAlignment="1">
      <alignment horizontal="left" vertical="center" wrapText="1"/>
    </xf>
    <xf numFmtId="0" fontId="13" fillId="2" borderId="44" xfId="0" applyFont="1" applyFill="1" applyBorder="1" applyAlignment="1">
      <alignment horizontal="right" vertical="center" wrapText="1"/>
    </xf>
    <xf numFmtId="0" fontId="7" fillId="0" borderId="30" xfId="0" applyFont="1" applyBorder="1" applyAlignment="1">
      <alignment horizontal="center" vertical="center" wrapText="1"/>
    </xf>
    <xf numFmtId="0" fontId="5" fillId="2" borderId="8" xfId="0" applyFont="1" applyFill="1" applyBorder="1" applyAlignment="1">
      <alignment vertical="center" wrapText="1"/>
    </xf>
    <xf numFmtId="1" fontId="20" fillId="0" borderId="12" xfId="0" applyNumberFormat="1" applyFont="1" applyBorder="1" applyAlignment="1">
      <alignment vertical="center" wrapText="1"/>
    </xf>
    <xf numFmtId="0" fontId="13" fillId="2" borderId="45" xfId="0" applyFont="1" applyFill="1" applyBorder="1" applyAlignment="1">
      <alignment horizontal="center" vertical="center" wrapText="1"/>
    </xf>
    <xf numFmtId="1" fontId="7" fillId="0" borderId="46" xfId="0" applyNumberFormat="1" applyFont="1" applyBorder="1" applyAlignment="1">
      <alignment vertical="center" wrapText="1"/>
    </xf>
    <xf numFmtId="0" fontId="5" fillId="2" borderId="28"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5" fillId="2" borderId="29" xfId="0" applyFont="1" applyFill="1" applyBorder="1" applyAlignment="1">
      <alignment horizontal="center" vertical="center" wrapText="1"/>
    </xf>
    <xf numFmtId="1" fontId="7" fillId="0" borderId="14" xfId="0" applyNumberFormat="1" applyFont="1" applyBorder="1" applyAlignment="1">
      <alignment horizontal="right" vertical="center" wrapText="1"/>
    </xf>
    <xf numFmtId="1" fontId="7" fillId="0" borderId="14" xfId="0" applyNumberFormat="1" applyFont="1" applyBorder="1" applyAlignment="1">
      <alignment vertical="center" wrapText="1"/>
    </xf>
    <xf numFmtId="1" fontId="23" fillId="0" borderId="0" xfId="0" applyNumberFormat="1" applyFont="1" applyAlignment="1">
      <alignment horizontal="center" vertical="center" wrapText="1"/>
    </xf>
    <xf numFmtId="0" fontId="15" fillId="2" borderId="29" xfId="0" applyFont="1" applyFill="1" applyBorder="1" applyAlignment="1">
      <alignment horizontal="center" vertical="center" wrapText="1"/>
    </xf>
    <xf numFmtId="1" fontId="7" fillId="0" borderId="12" xfId="0" applyNumberFormat="1" applyFont="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1" fillId="2" borderId="8"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5" fillId="2" borderId="44" xfId="0" applyFont="1" applyFill="1" applyBorder="1" applyAlignment="1">
      <alignment vertical="center" wrapText="1"/>
    </xf>
    <xf numFmtId="0" fontId="9" fillId="0" borderId="31" xfId="0" applyFont="1" applyBorder="1" applyAlignment="1">
      <alignment horizontal="center" vertical="center" wrapText="1"/>
    </xf>
    <xf numFmtId="0" fontId="7" fillId="0" borderId="34" xfId="0" applyFont="1" applyBorder="1" applyAlignment="1">
      <alignment horizontal="center" vertical="center" wrapText="1"/>
    </xf>
    <xf numFmtId="1" fontId="7" fillId="0" borderId="35" xfId="0" applyNumberFormat="1" applyFont="1" applyBorder="1" applyAlignment="1">
      <alignment horizontal="right" vertical="center" wrapText="1"/>
    </xf>
    <xf numFmtId="1" fontId="7" fillId="0" borderId="7" xfId="0" applyNumberFormat="1" applyFont="1" applyBorder="1" applyAlignment="1">
      <alignment horizontal="center" vertical="center" wrapText="1"/>
    </xf>
    <xf numFmtId="0" fontId="13" fillId="2" borderId="29" xfId="0" applyFont="1" applyFill="1" applyBorder="1" applyAlignment="1">
      <alignment horizontal="center" vertical="center" wrapText="1"/>
    </xf>
    <xf numFmtId="0" fontId="7" fillId="0" borderId="41" xfId="0" applyFont="1" applyBorder="1" applyAlignment="1">
      <alignment horizontal="center" vertical="center" wrapText="1"/>
    </xf>
    <xf numFmtId="0" fontId="20" fillId="0" borderId="31" xfId="0" applyFont="1" applyBorder="1" applyAlignment="1">
      <alignment horizontal="center" vertical="center" wrapText="1"/>
    </xf>
    <xf numFmtId="0" fontId="7" fillId="2" borderId="43" xfId="0" applyFont="1" applyFill="1" applyBorder="1" applyAlignment="1">
      <alignment horizontal="center" vertical="center" wrapText="1"/>
    </xf>
    <xf numFmtId="0" fontId="13" fillId="0" borderId="34" xfId="0" applyFont="1" applyBorder="1" applyAlignment="1">
      <alignment vertical="center" wrapText="1"/>
    </xf>
    <xf numFmtId="0" fontId="5" fillId="0" borderId="0" xfId="0" applyFont="1" applyAlignment="1">
      <alignment horizontal="left" vertical="center" wrapText="1"/>
    </xf>
    <xf numFmtId="1" fontId="20" fillId="2" borderId="40" xfId="0" applyNumberFormat="1" applyFont="1" applyFill="1" applyBorder="1" applyAlignment="1">
      <alignment vertical="center" wrapText="1"/>
    </xf>
    <xf numFmtId="0" fontId="13" fillId="0" borderId="14" xfId="0" applyFont="1" applyBorder="1" applyAlignment="1">
      <alignment horizontal="center" vertical="center" wrapText="1"/>
    </xf>
    <xf numFmtId="1" fontId="7" fillId="2" borderId="46" xfId="0" applyNumberFormat="1" applyFont="1" applyFill="1" applyBorder="1" applyAlignment="1">
      <alignment vertical="center" wrapText="1"/>
    </xf>
    <xf numFmtId="1" fontId="7" fillId="2" borderId="44" xfId="0" applyNumberFormat="1" applyFont="1" applyFill="1" applyBorder="1" applyAlignment="1">
      <alignment horizontal="right" vertical="center" wrapText="1"/>
    </xf>
    <xf numFmtId="1" fontId="7" fillId="2" borderId="39" xfId="0" applyNumberFormat="1" applyFont="1" applyFill="1" applyBorder="1" applyAlignment="1">
      <alignment vertical="center" wrapText="1"/>
    </xf>
    <xf numFmtId="1" fontId="20" fillId="2" borderId="8" xfId="0" applyNumberFormat="1" applyFont="1" applyFill="1" applyBorder="1" applyAlignment="1">
      <alignment vertical="center" wrapText="1"/>
    </xf>
    <xf numFmtId="0" fontId="13" fillId="0" borderId="35" xfId="0" applyFont="1" applyBorder="1" applyAlignment="1">
      <alignment horizontal="center" vertical="center" wrapText="1"/>
    </xf>
    <xf numFmtId="1" fontId="7" fillId="2" borderId="45" xfId="0" applyNumberFormat="1" applyFont="1" applyFill="1" applyBorder="1" applyAlignment="1">
      <alignment horizontal="center" vertical="center" wrapText="1"/>
    </xf>
    <xf numFmtId="0" fontId="7" fillId="0" borderId="31" xfId="0" applyFont="1" applyBorder="1" applyAlignment="1">
      <alignment horizontal="center" vertical="center" wrapText="1"/>
    </xf>
    <xf numFmtId="0" fontId="15" fillId="2" borderId="31" xfId="0" applyFont="1" applyFill="1" applyBorder="1" applyAlignment="1">
      <alignment horizontal="center" vertical="center" wrapText="1"/>
    </xf>
    <xf numFmtId="0" fontId="20" fillId="2" borderId="8" xfId="0" applyFont="1" applyFill="1" applyBorder="1"/>
    <xf numFmtId="0" fontId="5" fillId="0" borderId="48" xfId="0" applyFont="1" applyBorder="1" applyAlignment="1">
      <alignment horizontal="left" vertical="center" wrapText="1"/>
    </xf>
    <xf numFmtId="0" fontId="13" fillId="0" borderId="38" xfId="0" applyFont="1" applyBorder="1" applyAlignment="1">
      <alignment horizontal="left" vertical="center" wrapText="1"/>
    </xf>
    <xf numFmtId="0" fontId="5" fillId="2" borderId="29" xfId="0" applyFont="1" applyFill="1" applyBorder="1" applyAlignment="1">
      <alignment horizontal="left" vertical="center" wrapText="1"/>
    </xf>
    <xf numFmtId="1" fontId="23" fillId="2" borderId="8" xfId="0" applyNumberFormat="1" applyFont="1" applyFill="1" applyBorder="1" applyAlignment="1">
      <alignment horizontal="center" vertical="center" wrapText="1"/>
    </xf>
    <xf numFmtId="0" fontId="5" fillId="0" borderId="35" xfId="0" applyFont="1" applyBorder="1" applyAlignment="1">
      <alignment vertical="center" wrapText="1"/>
    </xf>
    <xf numFmtId="0" fontId="20" fillId="2" borderId="31" xfId="0" applyFont="1" applyFill="1" applyBorder="1" applyAlignment="1">
      <alignment horizontal="center" vertical="center" wrapText="1"/>
    </xf>
    <xf numFmtId="0" fontId="13" fillId="2" borderId="29" xfId="0" applyFont="1" applyFill="1" applyBorder="1" applyAlignment="1">
      <alignment horizontal="left" vertical="center" wrapText="1"/>
    </xf>
    <xf numFmtId="0" fontId="24" fillId="2" borderId="29"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13" fillId="0" borderId="0" xfId="0" applyFont="1" applyAlignment="1">
      <alignment horizontal="center" vertical="top" wrapText="1"/>
    </xf>
    <xf numFmtId="0" fontId="13" fillId="2" borderId="47" xfId="0" applyFont="1" applyFill="1" applyBorder="1" applyAlignment="1">
      <alignment vertical="center" wrapText="1"/>
    </xf>
    <xf numFmtId="0" fontId="13" fillId="2" borderId="39" xfId="0" applyFont="1" applyFill="1" applyBorder="1" applyAlignment="1">
      <alignment horizontal="center" vertical="center" wrapText="1"/>
    </xf>
    <xf numFmtId="1" fontId="7" fillId="0" borderId="12" xfId="0" applyNumberFormat="1" applyFont="1" applyBorder="1" applyAlignment="1">
      <alignment vertical="center" wrapText="1"/>
    </xf>
    <xf numFmtId="0" fontId="13" fillId="2" borderId="44" xfId="0" applyFont="1" applyFill="1" applyBorder="1" applyAlignment="1">
      <alignment horizontal="center" vertical="center" wrapText="1"/>
    </xf>
    <xf numFmtId="0" fontId="24" fillId="0" borderId="38" xfId="0" applyFont="1" applyBorder="1" applyAlignment="1">
      <alignment horizontal="center" vertical="center" wrapText="1"/>
    </xf>
    <xf numFmtId="0" fontId="5" fillId="2" borderId="27" xfId="0" applyFont="1" applyFill="1" applyBorder="1" applyAlignment="1">
      <alignment vertical="center" wrapText="1"/>
    </xf>
    <xf numFmtId="0" fontId="13" fillId="0" borderId="48" xfId="0" applyFont="1" applyBorder="1" applyAlignment="1">
      <alignment horizontal="left" vertical="center" wrapText="1"/>
    </xf>
    <xf numFmtId="0" fontId="5" fillId="0" borderId="38" xfId="0" applyFont="1" applyBorder="1" applyAlignment="1">
      <alignment horizontal="left" vertical="center" wrapText="1"/>
    </xf>
    <xf numFmtId="0" fontId="5" fillId="2" borderId="29" xfId="0" applyFont="1" applyFill="1" applyBorder="1" applyAlignment="1">
      <alignment vertical="center" wrapText="1"/>
    </xf>
    <xf numFmtId="0" fontId="5" fillId="2" borderId="31" xfId="0" applyFont="1" applyFill="1" applyBorder="1" applyAlignment="1">
      <alignment horizontal="center" vertical="center" wrapText="1"/>
    </xf>
    <xf numFmtId="0" fontId="7" fillId="0" borderId="34" xfId="0" applyFont="1" applyBorder="1" applyAlignment="1">
      <alignment vertical="center" wrapText="1"/>
    </xf>
    <xf numFmtId="0" fontId="20" fillId="0" borderId="0" xfId="0" applyFont="1" applyAlignment="1">
      <alignment vertical="center" wrapText="1"/>
    </xf>
    <xf numFmtId="1" fontId="7" fillId="0" borderId="14" xfId="0" applyNumberFormat="1" applyFont="1" applyBorder="1" applyAlignment="1">
      <alignment horizontal="center" vertical="center" wrapText="1"/>
    </xf>
    <xf numFmtId="0" fontId="7" fillId="2" borderId="47" xfId="0" applyFont="1" applyFill="1" applyBorder="1" applyAlignment="1">
      <alignment vertical="center" wrapText="1"/>
    </xf>
    <xf numFmtId="0" fontId="13" fillId="0" borderId="49" xfId="0" applyFont="1" applyBorder="1" applyAlignment="1">
      <alignment vertical="center" wrapText="1"/>
    </xf>
    <xf numFmtId="0" fontId="20" fillId="2" borderId="45" xfId="0" applyFont="1" applyFill="1" applyBorder="1" applyAlignment="1">
      <alignment vertical="center" wrapText="1"/>
    </xf>
    <xf numFmtId="0" fontId="13" fillId="0" borderId="50" xfId="0" applyFont="1" applyBorder="1" applyAlignment="1">
      <alignment horizontal="left" vertical="center" wrapText="1"/>
    </xf>
    <xf numFmtId="0" fontId="13" fillId="0" borderId="50" xfId="0" applyFont="1" applyBorder="1" applyAlignment="1">
      <alignment horizontal="right" vertical="center" wrapText="1"/>
    </xf>
    <xf numFmtId="1" fontId="7" fillId="2" borderId="39" xfId="0" applyNumberFormat="1" applyFont="1" applyFill="1" applyBorder="1" applyAlignment="1">
      <alignment horizontal="center" vertical="center" wrapText="1"/>
    </xf>
    <xf numFmtId="0" fontId="13" fillId="0" borderId="50" xfId="0" applyFont="1" applyBorder="1" applyAlignment="1">
      <alignment horizontal="center" vertical="center" wrapText="1"/>
    </xf>
    <xf numFmtId="0" fontId="13" fillId="0" borderId="0" xfId="0" applyFont="1" applyAlignment="1">
      <alignment horizontal="center" vertical="center" wrapText="1"/>
    </xf>
    <xf numFmtId="0" fontId="13" fillId="0" borderId="41" xfId="0" applyFont="1" applyBorder="1" applyAlignment="1">
      <alignment vertical="center" wrapText="1"/>
    </xf>
    <xf numFmtId="0" fontId="7" fillId="0" borderId="7" xfId="0" applyFont="1" applyBorder="1" applyAlignment="1">
      <alignment horizontal="center" vertical="center" wrapText="1"/>
    </xf>
    <xf numFmtId="1" fontId="7" fillId="0" borderId="35" xfId="0" applyNumberFormat="1" applyFont="1" applyBorder="1" applyAlignment="1">
      <alignment vertical="center" wrapText="1"/>
    </xf>
    <xf numFmtId="0" fontId="20" fillId="0" borderId="51" xfId="0" applyFont="1" applyBorder="1" applyAlignment="1">
      <alignment vertical="center" wrapText="1"/>
    </xf>
    <xf numFmtId="0" fontId="7" fillId="0" borderId="38" xfId="0" applyFont="1" applyBorder="1" applyAlignment="1">
      <alignment horizontal="center" vertical="center" wrapText="1"/>
    </xf>
    <xf numFmtId="0" fontId="7" fillId="9" borderId="43" xfId="0" applyFont="1" applyFill="1" applyBorder="1" applyAlignment="1">
      <alignment horizontal="center" vertical="center" wrapText="1"/>
    </xf>
    <xf numFmtId="0" fontId="20" fillId="9" borderId="29" xfId="0" applyFont="1" applyFill="1" applyBorder="1" applyAlignment="1">
      <alignment vertical="center" wrapText="1"/>
    </xf>
    <xf numFmtId="0" fontId="13" fillId="0" borderId="49" xfId="0" applyFont="1" applyBorder="1" applyAlignment="1">
      <alignment horizontal="center" vertical="center" wrapText="1"/>
    </xf>
    <xf numFmtId="1" fontId="7" fillId="9" borderId="46" xfId="0" applyNumberFormat="1" applyFont="1" applyFill="1" applyBorder="1" applyAlignment="1">
      <alignment vertical="center" wrapText="1"/>
    </xf>
    <xf numFmtId="1" fontId="7" fillId="9" borderId="44" xfId="0" applyNumberFormat="1" applyFont="1" applyFill="1" applyBorder="1" applyAlignment="1">
      <alignment horizontal="right" vertical="center" wrapText="1"/>
    </xf>
    <xf numFmtId="0" fontId="13" fillId="2" borderId="27" xfId="0" applyFont="1" applyFill="1" applyBorder="1" applyAlignment="1">
      <alignment horizontal="center" vertical="center" wrapText="1"/>
    </xf>
    <xf numFmtId="1" fontId="7" fillId="9" borderId="39" xfId="0" applyNumberFormat="1" applyFont="1" applyFill="1" applyBorder="1" applyAlignment="1">
      <alignment vertical="center" wrapText="1"/>
    </xf>
    <xf numFmtId="1" fontId="20" fillId="9" borderId="39" xfId="0" applyNumberFormat="1" applyFont="1" applyFill="1" applyBorder="1" applyAlignment="1">
      <alignment vertical="center" wrapText="1"/>
    </xf>
    <xf numFmtId="0" fontId="5" fillId="2" borderId="31" xfId="0" applyFont="1" applyFill="1" applyBorder="1" applyAlignment="1">
      <alignment horizontal="left" vertical="center" wrapText="1"/>
    </xf>
    <xf numFmtId="1" fontId="7" fillId="9" borderId="45" xfId="0" applyNumberFormat="1" applyFont="1" applyFill="1" applyBorder="1" applyAlignment="1">
      <alignment horizontal="center" vertical="center" wrapText="1"/>
    </xf>
    <xf numFmtId="0" fontId="13" fillId="12" borderId="43" xfId="0" applyFont="1" applyFill="1" applyBorder="1" applyAlignment="1">
      <alignment horizontal="center" vertical="center" wrapText="1"/>
    </xf>
    <xf numFmtId="0" fontId="13" fillId="9" borderId="31" xfId="0" applyFont="1" applyFill="1" applyBorder="1" applyAlignment="1">
      <alignment horizontal="center" vertical="center" wrapText="1"/>
    </xf>
    <xf numFmtId="0" fontId="5" fillId="12" borderId="44" xfId="0" applyFont="1" applyFill="1" applyBorder="1" applyAlignment="1">
      <alignment horizontal="left" vertical="center" wrapText="1"/>
    </xf>
    <xf numFmtId="0" fontId="13" fillId="12" borderId="44" xfId="0" applyFont="1" applyFill="1" applyBorder="1" applyAlignment="1">
      <alignment horizontal="left" vertical="center" wrapText="1"/>
    </xf>
    <xf numFmtId="0" fontId="13" fillId="12" borderId="44" xfId="0" applyFont="1" applyFill="1" applyBorder="1" applyAlignment="1">
      <alignment horizontal="right" vertical="center" wrapText="1"/>
    </xf>
    <xf numFmtId="0" fontId="5" fillId="9" borderId="31" xfId="0" applyFont="1" applyFill="1" applyBorder="1" applyAlignment="1">
      <alignment horizontal="center" vertical="center" wrapText="1"/>
    </xf>
    <xf numFmtId="0" fontId="5" fillId="2" borderId="8" xfId="0" applyFont="1" applyFill="1" applyBorder="1" applyAlignment="1">
      <alignment horizontal="left" vertical="center" wrapText="1"/>
    </xf>
    <xf numFmtId="0" fontId="13" fillId="12" borderId="44" xfId="0" applyFont="1" applyFill="1" applyBorder="1" applyAlignment="1">
      <alignment horizontal="center" vertical="center" wrapText="1"/>
    </xf>
    <xf numFmtId="0" fontId="13" fillId="12" borderId="45" xfId="0" applyFont="1" applyFill="1" applyBorder="1" applyAlignment="1">
      <alignment horizontal="center" vertical="center" wrapText="1"/>
    </xf>
    <xf numFmtId="0" fontId="5" fillId="12" borderId="28"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20" fillId="2" borderId="29" xfId="0" applyFont="1" applyFill="1" applyBorder="1" applyAlignment="1">
      <alignment vertical="center" wrapText="1"/>
    </xf>
    <xf numFmtId="0" fontId="5" fillId="2" borderId="42" xfId="0" applyFont="1" applyFill="1" applyBorder="1" applyAlignment="1">
      <alignment horizontal="center" vertical="center" wrapText="1"/>
    </xf>
    <xf numFmtId="0" fontId="5" fillId="12" borderId="29" xfId="0" applyFont="1" applyFill="1" applyBorder="1" applyAlignment="1">
      <alignment horizontal="center" vertical="center" wrapText="1"/>
    </xf>
    <xf numFmtId="0" fontId="13" fillId="2" borderId="23" xfId="0" applyFont="1" applyFill="1" applyBorder="1" applyAlignment="1">
      <alignment vertical="center" wrapText="1"/>
    </xf>
    <xf numFmtId="0" fontId="13" fillId="2" borderId="24" xfId="0" applyFont="1" applyFill="1" applyBorder="1" applyAlignment="1">
      <alignment horizontal="left" vertical="center" wrapText="1"/>
    </xf>
    <xf numFmtId="0" fontId="13" fillId="2" borderId="24" xfId="0" applyFont="1" applyFill="1" applyBorder="1" applyAlignment="1">
      <alignment horizontal="right" vertical="center" wrapText="1"/>
    </xf>
    <xf numFmtId="0" fontId="13" fillId="2" borderId="2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43" xfId="0" applyFont="1" applyFill="1" applyBorder="1" applyAlignment="1">
      <alignment vertical="center" wrapText="1"/>
    </xf>
    <xf numFmtId="0" fontId="7" fillId="2" borderId="29"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15" fillId="2" borderId="42" xfId="0" applyFont="1" applyFill="1" applyBorder="1" applyAlignment="1">
      <alignment horizontal="center" vertical="center" wrapText="1"/>
    </xf>
    <xf numFmtId="0" fontId="24" fillId="2" borderId="44" xfId="0" applyFont="1" applyFill="1" applyBorder="1" applyAlignment="1">
      <alignment horizontal="left" vertical="center" wrapText="1"/>
    </xf>
    <xf numFmtId="0" fontId="7" fillId="2" borderId="45" xfId="0" applyFont="1" applyFill="1" applyBorder="1" applyAlignment="1">
      <alignment horizontal="center" vertical="center" wrapText="1"/>
    </xf>
    <xf numFmtId="1" fontId="7" fillId="2" borderId="31" xfId="0" applyNumberFormat="1" applyFont="1" applyFill="1" applyBorder="1" applyAlignment="1">
      <alignment horizontal="center" vertical="center" wrapText="1"/>
    </xf>
    <xf numFmtId="0" fontId="13" fillId="2" borderId="23" xfId="0" applyFont="1" applyFill="1" applyBorder="1" applyAlignment="1">
      <alignment horizontal="center" vertical="center" wrapText="1"/>
    </xf>
    <xf numFmtId="0" fontId="24" fillId="2" borderId="31" xfId="0" applyFont="1" applyFill="1" applyBorder="1" applyAlignment="1">
      <alignment horizontal="center" vertical="center" wrapText="1"/>
    </xf>
    <xf numFmtId="0" fontId="13" fillId="2" borderId="27" xfId="0" applyFont="1" applyFill="1" applyBorder="1" applyAlignment="1">
      <alignment horizontal="left" vertical="center" wrapText="1"/>
    </xf>
    <xf numFmtId="0" fontId="5" fillId="12" borderId="29" xfId="0" applyFont="1" applyFill="1" applyBorder="1" applyAlignment="1">
      <alignment horizontal="left" vertical="center" wrapText="1"/>
    </xf>
    <xf numFmtId="0" fontId="7" fillId="0" borderId="51" xfId="0" applyFont="1" applyBorder="1" applyAlignment="1">
      <alignment horizontal="center" vertical="center" wrapText="1"/>
    </xf>
    <xf numFmtId="0" fontId="15" fillId="2" borderId="52" xfId="0" applyFont="1" applyFill="1" applyBorder="1" applyAlignment="1">
      <alignment horizontal="center" vertical="center" wrapText="1"/>
    </xf>
    <xf numFmtId="0" fontId="20" fillId="0" borderId="0" xfId="0" applyFont="1" applyAlignment="1">
      <alignment wrapText="1"/>
    </xf>
    <xf numFmtId="0" fontId="7" fillId="0" borderId="49" xfId="0" applyFont="1" applyBorder="1" applyAlignment="1">
      <alignment vertical="center" wrapText="1"/>
    </xf>
    <xf numFmtId="0" fontId="5" fillId="12" borderId="39" xfId="0" applyFont="1" applyFill="1" applyBorder="1" applyAlignment="1">
      <alignment horizontal="left" vertical="center" wrapText="1"/>
    </xf>
    <xf numFmtId="1" fontId="7" fillId="0" borderId="53" xfId="0" applyNumberFormat="1" applyFont="1" applyBorder="1" applyAlignment="1">
      <alignment vertical="center" wrapText="1"/>
    </xf>
    <xf numFmtId="1" fontId="7" fillId="0" borderId="50" xfId="0" applyNumberFormat="1" applyFont="1" applyBorder="1" applyAlignment="1">
      <alignment horizontal="right" vertical="center" wrapText="1"/>
    </xf>
    <xf numFmtId="1" fontId="7" fillId="0" borderId="50" xfId="0" applyNumberFormat="1" applyFont="1" applyBorder="1" applyAlignment="1">
      <alignment vertical="center" wrapText="1"/>
    </xf>
    <xf numFmtId="1" fontId="7" fillId="0" borderId="4" xfId="0" applyNumberFormat="1" applyFont="1" applyBorder="1" applyAlignment="1">
      <alignment horizontal="center" vertical="center" wrapText="1"/>
    </xf>
    <xf numFmtId="1" fontId="7" fillId="0" borderId="0" xfId="0" applyNumberFormat="1" applyFont="1" applyAlignment="1">
      <alignment horizontal="center" vertical="center" wrapText="1"/>
    </xf>
    <xf numFmtId="0" fontId="7" fillId="0" borderId="41" xfId="0" applyFont="1" applyBorder="1" applyAlignment="1">
      <alignment vertical="center" wrapText="1"/>
    </xf>
    <xf numFmtId="0" fontId="7" fillId="0" borderId="38" xfId="0" applyFont="1" applyBorder="1" applyAlignment="1">
      <alignment vertical="center" wrapText="1"/>
    </xf>
    <xf numFmtId="1" fontId="7" fillId="0" borderId="54" xfId="0" applyNumberFormat="1" applyFont="1" applyBorder="1" applyAlignment="1">
      <alignment vertical="center" wrapText="1"/>
    </xf>
    <xf numFmtId="0" fontId="13" fillId="12" borderId="43" xfId="0" applyFont="1" applyFill="1" applyBorder="1" applyAlignment="1">
      <alignment vertical="center" wrapText="1"/>
    </xf>
    <xf numFmtId="1" fontId="7" fillId="0" borderId="35" xfId="0" applyNumberFormat="1" applyFont="1" applyBorder="1" applyAlignment="1">
      <alignment horizontal="center" vertical="center" wrapText="1"/>
    </xf>
    <xf numFmtId="1" fontId="7" fillId="2" borderId="40" xfId="0" applyNumberFormat="1" applyFont="1" applyFill="1" applyBorder="1" applyAlignment="1">
      <alignment vertical="center" wrapText="1"/>
    </xf>
    <xf numFmtId="1" fontId="7" fillId="2" borderId="44" xfId="0" applyNumberFormat="1" applyFont="1" applyFill="1" applyBorder="1" applyAlignment="1">
      <alignment vertical="center" wrapText="1"/>
    </xf>
    <xf numFmtId="1" fontId="7" fillId="2" borderId="44" xfId="0" applyNumberFormat="1" applyFont="1" applyFill="1" applyBorder="1" applyAlignment="1">
      <alignment horizontal="center" vertical="center" wrapText="1"/>
    </xf>
    <xf numFmtId="0" fontId="7" fillId="9" borderId="47" xfId="0" applyFont="1" applyFill="1" applyBorder="1" applyAlignment="1">
      <alignment horizontal="center" vertical="center" wrapText="1"/>
    </xf>
    <xf numFmtId="0" fontId="13" fillId="0" borderId="55" xfId="0" applyFont="1" applyBorder="1" applyAlignment="1">
      <alignment horizontal="center" vertical="center" wrapText="1"/>
    </xf>
    <xf numFmtId="0" fontId="7" fillId="0" borderId="49" xfId="0" applyFont="1" applyBorder="1" applyAlignment="1">
      <alignment horizontal="center" vertical="center" wrapText="1"/>
    </xf>
    <xf numFmtId="1" fontId="7" fillId="0" borderId="3" xfId="0" applyNumberFormat="1" applyFont="1" applyBorder="1" applyAlignment="1">
      <alignment vertical="center" wrapText="1"/>
    </xf>
    <xf numFmtId="1" fontId="7" fillId="0" borderId="50" xfId="0" applyNumberFormat="1" applyFont="1" applyBorder="1" applyAlignment="1">
      <alignment horizontal="center" vertical="center" wrapText="1"/>
    </xf>
    <xf numFmtId="0" fontId="7" fillId="12" borderId="43" xfId="0" applyFont="1" applyFill="1" applyBorder="1" applyAlignment="1">
      <alignment horizontal="center" vertical="center" wrapText="1"/>
    </xf>
    <xf numFmtId="1" fontId="20" fillId="12" borderId="45" xfId="0" applyNumberFormat="1" applyFont="1" applyFill="1" applyBorder="1" applyAlignment="1">
      <alignment vertical="center" wrapText="1"/>
    </xf>
    <xf numFmtId="1" fontId="7" fillId="12" borderId="58" xfId="0" applyNumberFormat="1" applyFont="1" applyFill="1" applyBorder="1" applyAlignment="1">
      <alignment vertical="center" wrapText="1"/>
    </xf>
    <xf numFmtId="1" fontId="7" fillId="12" borderId="44" xfId="0" applyNumberFormat="1" applyFont="1" applyFill="1" applyBorder="1" applyAlignment="1">
      <alignment horizontal="right" vertical="center" wrapText="1"/>
    </xf>
    <xf numFmtId="1" fontId="7" fillId="12" borderId="44" xfId="0" applyNumberFormat="1" applyFont="1" applyFill="1" applyBorder="1" applyAlignment="1">
      <alignment vertical="center" wrapText="1"/>
    </xf>
    <xf numFmtId="1" fontId="7" fillId="12" borderId="44" xfId="0" applyNumberFormat="1" applyFont="1" applyFill="1" applyBorder="1" applyAlignment="1">
      <alignment horizontal="center" vertical="center" wrapText="1"/>
    </xf>
    <xf numFmtId="0" fontId="14" fillId="4" borderId="31" xfId="0" applyFont="1" applyFill="1" applyBorder="1" applyAlignment="1">
      <alignment horizontal="center" vertical="center" wrapText="1"/>
    </xf>
    <xf numFmtId="1" fontId="7" fillId="12" borderId="45" xfId="0" applyNumberFormat="1" applyFont="1" applyFill="1" applyBorder="1" applyAlignment="1">
      <alignment horizontal="center" vertical="center" wrapText="1"/>
    </xf>
    <xf numFmtId="0" fontId="13" fillId="12" borderId="28" xfId="0" applyFont="1" applyFill="1" applyBorder="1" applyAlignment="1">
      <alignment horizontal="center" vertical="center" wrapText="1"/>
    </xf>
    <xf numFmtId="0" fontId="13" fillId="12" borderId="29" xfId="0" applyFont="1" applyFill="1" applyBorder="1" applyAlignment="1">
      <alignment horizontal="center" vertical="center" wrapText="1"/>
    </xf>
    <xf numFmtId="0" fontId="9" fillId="0" borderId="31" xfId="0" applyFont="1" applyBorder="1" applyAlignment="1">
      <alignment horizontal="center" vertical="center"/>
    </xf>
    <xf numFmtId="0" fontId="13" fillId="2" borderId="59" xfId="0" applyFont="1" applyFill="1" applyBorder="1" applyAlignment="1">
      <alignment horizontal="center" vertical="center" wrapText="1"/>
    </xf>
    <xf numFmtId="0" fontId="27" fillId="4" borderId="31" xfId="0" applyFont="1" applyFill="1" applyBorder="1" applyAlignment="1">
      <alignment horizontal="center" vertical="center" wrapText="1"/>
    </xf>
    <xf numFmtId="0" fontId="27" fillId="3" borderId="31" xfId="0" applyFont="1" applyFill="1" applyBorder="1" applyAlignment="1">
      <alignment horizontal="center" vertical="center" wrapText="1"/>
    </xf>
    <xf numFmtId="1" fontId="20" fillId="12" borderId="40" xfId="0" applyNumberFormat="1" applyFont="1" applyFill="1" applyBorder="1" applyAlignment="1">
      <alignment vertical="center" wrapText="1"/>
    </xf>
    <xf numFmtId="1" fontId="7" fillId="12" borderId="46" xfId="0" applyNumberFormat="1" applyFont="1" applyFill="1" applyBorder="1" applyAlignment="1">
      <alignment vertical="center" wrapText="1"/>
    </xf>
    <xf numFmtId="0" fontId="27" fillId="13" borderId="31" xfId="0" applyFont="1" applyFill="1" applyBorder="1" applyAlignment="1">
      <alignment horizontal="center" vertical="center" wrapText="1"/>
    </xf>
    <xf numFmtId="0" fontId="27" fillId="0" borderId="0" xfId="0" applyFont="1" applyAlignment="1">
      <alignment vertical="center" wrapText="1"/>
    </xf>
    <xf numFmtId="0" fontId="20" fillId="0" borderId="0" xfId="0" applyFont="1" applyAlignment="1">
      <alignment horizontal="left" vertical="center" wrapText="1"/>
    </xf>
    <xf numFmtId="0" fontId="20" fillId="12" borderId="45" xfId="0" applyFont="1" applyFill="1" applyBorder="1" applyAlignment="1">
      <alignment vertical="center" wrapText="1"/>
    </xf>
    <xf numFmtId="0" fontId="7" fillId="12" borderId="58" xfId="0" applyFont="1" applyFill="1" applyBorder="1" applyAlignment="1">
      <alignment vertical="center" wrapText="1"/>
    </xf>
    <xf numFmtId="0" fontId="24" fillId="2" borderId="58" xfId="0" applyFont="1" applyFill="1" applyBorder="1" applyAlignment="1">
      <alignment vertical="center" wrapText="1"/>
    </xf>
    <xf numFmtId="0" fontId="14" fillId="2" borderId="8" xfId="0" applyFont="1" applyFill="1" applyBorder="1" applyAlignment="1">
      <alignment horizontal="center" vertical="center" wrapText="1"/>
    </xf>
    <xf numFmtId="0" fontId="14" fillId="2" borderId="8" xfId="0" applyFont="1" applyFill="1" applyBorder="1" applyAlignment="1">
      <alignment vertical="center" wrapText="1"/>
    </xf>
    <xf numFmtId="0" fontId="9" fillId="2" borderId="31" xfId="0" applyFont="1" applyFill="1" applyBorder="1" applyAlignment="1">
      <alignment horizontal="center" vertical="center"/>
    </xf>
    <xf numFmtId="0" fontId="13" fillId="2" borderId="8" xfId="0" applyFont="1" applyFill="1" applyBorder="1" applyAlignment="1">
      <alignment horizontal="center" vertical="top" wrapText="1"/>
    </xf>
    <xf numFmtId="0" fontId="14" fillId="4" borderId="8"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7" fillId="2" borderId="60" xfId="0" applyFont="1" applyFill="1" applyBorder="1" applyAlignment="1">
      <alignment horizontal="center" vertical="center" wrapText="1"/>
    </xf>
    <xf numFmtId="0" fontId="20" fillId="12" borderId="29" xfId="0" applyFont="1" applyFill="1" applyBorder="1" applyAlignment="1">
      <alignment vertical="center" wrapText="1"/>
    </xf>
    <xf numFmtId="0" fontId="7" fillId="2" borderId="29" xfId="0" applyFont="1" applyFill="1" applyBorder="1" applyAlignment="1">
      <alignment vertical="center" wrapText="1"/>
    </xf>
    <xf numFmtId="0" fontId="7" fillId="12" borderId="43" xfId="0" applyFont="1" applyFill="1" applyBorder="1" applyAlignment="1">
      <alignment vertical="center" wrapText="1"/>
    </xf>
    <xf numFmtId="0" fontId="9" fillId="12" borderId="31" xfId="0" applyFont="1" applyFill="1" applyBorder="1" applyAlignment="1">
      <alignment horizontal="center" vertical="center"/>
    </xf>
    <xf numFmtId="1" fontId="20" fillId="0" borderId="14" xfId="0" applyNumberFormat="1" applyFont="1" applyBorder="1" applyAlignment="1">
      <alignment vertical="top" wrapText="1"/>
    </xf>
    <xf numFmtId="1" fontId="7" fillId="0" borderId="14" xfId="0" applyNumberFormat="1" applyFont="1" applyBorder="1" applyAlignment="1">
      <alignment vertical="top" wrapText="1"/>
    </xf>
    <xf numFmtId="1" fontId="7" fillId="0" borderId="14" xfId="0" applyNumberFormat="1" applyFont="1" applyBorder="1" applyAlignment="1">
      <alignment horizontal="right" vertical="top" wrapText="1"/>
    </xf>
    <xf numFmtId="1" fontId="23" fillId="0" borderId="0" xfId="0" applyNumberFormat="1" applyFont="1" applyAlignment="1">
      <alignment horizontal="center" vertical="top" wrapText="1"/>
    </xf>
    <xf numFmtId="1" fontId="7" fillId="0" borderId="12" xfId="0" applyNumberFormat="1" applyFont="1" applyBorder="1" applyAlignment="1">
      <alignment horizontal="center" vertical="top" wrapText="1"/>
    </xf>
    <xf numFmtId="0" fontId="7" fillId="2" borderId="43" xfId="0" applyFont="1" applyFill="1" applyBorder="1" applyAlignment="1">
      <alignment vertical="center" wrapText="1"/>
    </xf>
    <xf numFmtId="1" fontId="7" fillId="0" borderId="35" xfId="0" applyNumberFormat="1" applyFont="1" applyBorder="1" applyAlignment="1">
      <alignment horizontal="right" vertical="top" wrapText="1"/>
    </xf>
    <xf numFmtId="1" fontId="7" fillId="0" borderId="7" xfId="0" applyNumberFormat="1" applyFont="1" applyBorder="1" applyAlignment="1">
      <alignment horizontal="center" vertical="top" wrapText="1"/>
    </xf>
    <xf numFmtId="0" fontId="20" fillId="2" borderId="8" xfId="0" applyFont="1" applyFill="1" applyBorder="1" applyAlignment="1">
      <alignment wrapText="1"/>
    </xf>
    <xf numFmtId="0" fontId="7" fillId="2" borderId="59" xfId="0" applyFont="1" applyFill="1" applyBorder="1" applyAlignment="1">
      <alignment horizontal="center" vertical="center" wrapText="1"/>
    </xf>
    <xf numFmtId="1" fontId="7" fillId="2" borderId="61" xfId="0" applyNumberFormat="1" applyFont="1" applyFill="1" applyBorder="1" applyAlignment="1">
      <alignment vertical="center" wrapText="1"/>
    </xf>
    <xf numFmtId="1" fontId="7" fillId="2" borderId="62" xfId="0" applyNumberFormat="1" applyFont="1" applyFill="1" applyBorder="1" applyAlignment="1">
      <alignment vertical="center" wrapText="1"/>
    </xf>
    <xf numFmtId="1" fontId="7" fillId="2" borderId="24" xfId="0" applyNumberFormat="1" applyFont="1" applyFill="1" applyBorder="1" applyAlignment="1">
      <alignment horizontal="right" vertical="center" wrapText="1"/>
    </xf>
    <xf numFmtId="1" fontId="7" fillId="2" borderId="24" xfId="0" applyNumberFormat="1" applyFont="1" applyFill="1" applyBorder="1" applyAlignment="1">
      <alignment vertical="center" wrapText="1"/>
    </xf>
    <xf numFmtId="1" fontId="7" fillId="2" borderId="24" xfId="0" applyNumberFormat="1" applyFont="1" applyFill="1" applyBorder="1" applyAlignment="1">
      <alignment horizontal="center" vertical="center" wrapText="1"/>
    </xf>
    <xf numFmtId="0" fontId="29" fillId="4" borderId="8" xfId="0" applyFont="1" applyFill="1" applyBorder="1" applyAlignment="1">
      <alignment horizontal="center" vertical="top" wrapText="1"/>
    </xf>
    <xf numFmtId="1" fontId="20" fillId="0" borderId="0" xfId="0" applyNumberFormat="1" applyFont="1" applyAlignment="1">
      <alignment vertical="top" wrapText="1"/>
    </xf>
    <xf numFmtId="0" fontId="30" fillId="4" borderId="8" xfId="0" applyFont="1" applyFill="1" applyBorder="1" applyAlignment="1">
      <alignment horizontal="center"/>
    </xf>
    <xf numFmtId="0" fontId="30" fillId="0" borderId="0" xfId="0" applyFont="1"/>
    <xf numFmtId="0" fontId="29" fillId="5" borderId="8" xfId="0" applyFont="1" applyFill="1" applyBorder="1" applyAlignment="1">
      <alignment horizontal="center" vertical="top" wrapText="1"/>
    </xf>
    <xf numFmtId="0" fontId="30" fillId="5" borderId="8" xfId="0" applyFont="1" applyFill="1" applyBorder="1" applyAlignment="1">
      <alignment horizontal="center"/>
    </xf>
    <xf numFmtId="0" fontId="32" fillId="3" borderId="31" xfId="0" applyFont="1" applyFill="1" applyBorder="1" applyAlignment="1">
      <alignment horizontal="center" vertical="center" wrapText="1"/>
    </xf>
    <xf numFmtId="0" fontId="32" fillId="15" borderId="31"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1" fillId="0" borderId="21" xfId="0" applyFont="1" applyBorder="1" applyAlignment="1">
      <alignment horizontal="center" vertical="center" wrapText="1"/>
    </xf>
    <xf numFmtId="0" fontId="13" fillId="9" borderId="42" xfId="0" applyFont="1" applyFill="1" applyBorder="1" applyAlignment="1">
      <alignment horizontal="center" vertical="center" wrapText="1"/>
    </xf>
    <xf numFmtId="1" fontId="20" fillId="0" borderId="14" xfId="0" applyNumberFormat="1" applyFont="1" applyBorder="1" applyAlignment="1">
      <alignment vertical="center" wrapText="1"/>
    </xf>
    <xf numFmtId="1" fontId="20" fillId="0" borderId="14" xfId="0" applyNumberFormat="1" applyFont="1" applyBorder="1" applyAlignment="1">
      <alignment horizontal="left" vertical="center" wrapText="1"/>
    </xf>
    <xf numFmtId="0" fontId="20" fillId="0" borderId="0" xfId="0" applyFont="1" applyAlignment="1">
      <alignment vertical="top" wrapText="1"/>
    </xf>
    <xf numFmtId="1" fontId="7" fillId="0" borderId="14" xfId="0" applyNumberFormat="1" applyFont="1" applyBorder="1" applyAlignment="1">
      <alignment horizontal="center" vertical="top" wrapText="1"/>
    </xf>
    <xf numFmtId="0" fontId="20" fillId="0" borderId="35" xfId="0" applyFont="1" applyBorder="1" applyAlignment="1">
      <alignment vertical="top" wrapText="1"/>
    </xf>
    <xf numFmtId="0" fontId="7" fillId="0" borderId="35" xfId="0" applyFont="1" applyBorder="1" applyAlignment="1">
      <alignment horizontal="center" vertical="center" wrapText="1"/>
    </xf>
    <xf numFmtId="0" fontId="32" fillId="0" borderId="38" xfId="0" applyFont="1" applyBorder="1" applyAlignment="1">
      <alignment horizontal="center" vertical="center" wrapText="1"/>
    </xf>
    <xf numFmtId="0" fontId="7" fillId="0" borderId="35" xfId="0" applyFont="1" applyBorder="1" applyAlignment="1">
      <alignment horizontal="center" vertical="top" wrapText="1"/>
    </xf>
    <xf numFmtId="1" fontId="7" fillId="0" borderId="35" xfId="0" applyNumberFormat="1" applyFont="1" applyBorder="1" applyAlignment="1">
      <alignment vertical="top" wrapText="1"/>
    </xf>
    <xf numFmtId="1" fontId="7" fillId="4" borderId="39" xfId="0" applyNumberFormat="1" applyFont="1" applyFill="1" applyBorder="1" applyAlignment="1">
      <alignment vertical="center" wrapText="1"/>
    </xf>
    <xf numFmtId="0" fontId="20" fillId="0" borderId="48" xfId="0" applyFont="1" applyBorder="1" applyAlignment="1">
      <alignment vertical="top" wrapText="1"/>
    </xf>
    <xf numFmtId="0" fontId="9" fillId="13" borderId="8" xfId="0" applyFont="1" applyFill="1" applyBorder="1" applyAlignment="1">
      <alignment horizontal="center" vertical="center" wrapText="1"/>
    </xf>
    <xf numFmtId="0" fontId="9" fillId="0" borderId="0" xfId="0" applyFont="1"/>
    <xf numFmtId="0" fontId="7" fillId="0" borderId="38" xfId="0" applyFont="1" applyBorder="1" applyAlignment="1">
      <alignment horizontal="center" vertical="top" wrapText="1"/>
    </xf>
    <xf numFmtId="0" fontId="7" fillId="0" borderId="71" xfId="0" applyFont="1" applyBorder="1" applyAlignment="1">
      <alignment horizontal="center" vertical="center" wrapText="1"/>
    </xf>
    <xf numFmtId="0" fontId="20" fillId="2" borderId="29" xfId="0" applyFont="1" applyFill="1" applyBorder="1" applyAlignment="1">
      <alignment vertical="top" wrapText="1"/>
    </xf>
    <xf numFmtId="1" fontId="20" fillId="2" borderId="39" xfId="0" applyNumberFormat="1" applyFont="1" applyFill="1" applyBorder="1" applyAlignment="1">
      <alignment vertical="center" wrapText="1"/>
    </xf>
    <xf numFmtId="0" fontId="7" fillId="2" borderId="72" xfId="0" applyFont="1" applyFill="1" applyBorder="1" applyAlignment="1">
      <alignment horizontal="center" vertical="center" wrapText="1"/>
    </xf>
    <xf numFmtId="1" fontId="20" fillId="2" borderId="39" xfId="0" applyNumberFormat="1" applyFont="1" applyFill="1" applyBorder="1" applyAlignment="1">
      <alignment horizontal="left" vertical="center" wrapText="1"/>
    </xf>
    <xf numFmtId="0" fontId="9" fillId="2" borderId="8" xfId="0" applyFont="1" applyFill="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7" fillId="2" borderId="29" xfId="0" applyFont="1" applyFill="1" applyBorder="1" applyAlignment="1">
      <alignment horizontal="center" vertical="top" wrapText="1"/>
    </xf>
    <xf numFmtId="0" fontId="7" fillId="2" borderId="4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4" xfId="0" applyFont="1" applyFill="1" applyBorder="1" applyAlignment="1">
      <alignment horizontal="center" vertical="top" wrapText="1"/>
    </xf>
    <xf numFmtId="0" fontId="5" fillId="0" borderId="0" xfId="0" applyFont="1" applyAlignment="1">
      <alignment vertical="center" wrapText="1"/>
    </xf>
    <xf numFmtId="0" fontId="7" fillId="9" borderId="36" xfId="0" applyFont="1" applyFill="1" applyBorder="1" applyAlignment="1">
      <alignment horizontal="center" vertical="center" wrapText="1"/>
    </xf>
    <xf numFmtId="1" fontId="20" fillId="0" borderId="14" xfId="0" applyNumberFormat="1" applyFont="1" applyBorder="1" applyAlignment="1">
      <alignment horizontal="center" vertical="center" wrapText="1"/>
    </xf>
    <xf numFmtId="0" fontId="9" fillId="0" borderId="31" xfId="0" applyFont="1" applyBorder="1" applyAlignment="1">
      <alignment vertical="center" wrapText="1"/>
    </xf>
    <xf numFmtId="1" fontId="7" fillId="0" borderId="14" xfId="0" applyNumberFormat="1" applyFont="1" applyBorder="1" applyAlignment="1">
      <alignment horizontal="left" vertical="center" wrapText="1"/>
    </xf>
    <xf numFmtId="0" fontId="7" fillId="0" borderId="48" xfId="0" applyFont="1" applyBorder="1" applyAlignment="1">
      <alignment horizontal="center" vertical="top" wrapText="1"/>
    </xf>
    <xf numFmtId="0" fontId="20" fillId="0" borderId="38" xfId="0" applyFont="1" applyBorder="1" applyAlignment="1">
      <alignment vertical="top" wrapText="1"/>
    </xf>
    <xf numFmtId="1" fontId="20" fillId="0" borderId="0" xfId="0" applyNumberFormat="1" applyFont="1" applyAlignment="1">
      <alignment horizontal="center" vertical="center" wrapText="1"/>
    </xf>
    <xf numFmtId="0" fontId="20" fillId="0" borderId="35" xfId="0" applyFont="1" applyBorder="1" applyAlignment="1">
      <alignment vertical="center" wrapText="1"/>
    </xf>
    <xf numFmtId="0" fontId="20" fillId="0" borderId="35" xfId="0" applyFont="1" applyBorder="1" applyAlignment="1">
      <alignment horizontal="left" vertical="center" wrapText="1"/>
    </xf>
    <xf numFmtId="0" fontId="7" fillId="0" borderId="38" xfId="0" applyFont="1" applyBorder="1" applyAlignment="1">
      <alignment vertical="top" wrapText="1"/>
    </xf>
    <xf numFmtId="0" fontId="7" fillId="0" borderId="35" xfId="0" applyFont="1" applyBorder="1" applyAlignment="1">
      <alignment horizontal="left" vertical="center" wrapText="1"/>
    </xf>
    <xf numFmtId="1" fontId="7" fillId="5" borderId="39" xfId="0" applyNumberFormat="1" applyFont="1" applyFill="1" applyBorder="1" applyAlignment="1">
      <alignment vertical="center" wrapText="1"/>
    </xf>
    <xf numFmtId="1" fontId="7" fillId="0" borderId="35" xfId="0" applyNumberFormat="1" applyFont="1" applyBorder="1" applyAlignment="1">
      <alignment horizontal="center" vertical="top" wrapText="1"/>
    </xf>
    <xf numFmtId="0" fontId="20" fillId="0" borderId="48" xfId="0" applyFont="1" applyBorder="1" applyAlignment="1">
      <alignment vertical="center" wrapText="1"/>
    </xf>
    <xf numFmtId="0" fontId="24" fillId="2" borderId="44" xfId="0" applyFont="1" applyFill="1" applyBorder="1" applyAlignment="1">
      <alignment vertical="top" wrapText="1"/>
    </xf>
    <xf numFmtId="1" fontId="7" fillId="2" borderId="44" xfId="0" applyNumberFormat="1" applyFont="1" applyFill="1" applyBorder="1" applyAlignment="1">
      <alignment horizontal="right" vertical="top" wrapText="1"/>
    </xf>
    <xf numFmtId="1" fontId="7" fillId="2" borderId="44" xfId="0" applyNumberFormat="1" applyFont="1" applyFill="1" applyBorder="1" applyAlignment="1">
      <alignment vertical="top" wrapText="1"/>
    </xf>
    <xf numFmtId="1" fontId="7" fillId="2" borderId="44" xfId="0" applyNumberFormat="1" applyFont="1" applyFill="1" applyBorder="1" applyAlignment="1">
      <alignment horizontal="center" vertical="top" wrapText="1"/>
    </xf>
    <xf numFmtId="0" fontId="20" fillId="0" borderId="48" xfId="0" applyFont="1" applyBorder="1" applyAlignment="1">
      <alignment horizontal="left" vertical="center" wrapText="1"/>
    </xf>
    <xf numFmtId="0" fontId="20" fillId="0" borderId="0" xfId="0" applyFont="1" applyAlignment="1">
      <alignment horizontal="center" vertical="center" wrapText="1"/>
    </xf>
    <xf numFmtId="0" fontId="20" fillId="0" borderId="35" xfId="0" applyFont="1" applyBorder="1" applyAlignment="1">
      <alignment horizontal="center" vertical="center" wrapText="1"/>
    </xf>
    <xf numFmtId="0" fontId="20" fillId="0" borderId="48" xfId="0" applyFont="1" applyBorder="1" applyAlignment="1">
      <alignment horizontal="center" vertical="center" wrapText="1"/>
    </xf>
    <xf numFmtId="0" fontId="7" fillId="0" borderId="38" xfId="0" applyFont="1" applyBorder="1" applyAlignment="1">
      <alignment horizontal="left" vertical="center" wrapText="1"/>
    </xf>
    <xf numFmtId="0" fontId="7" fillId="18" borderId="43" xfId="0" applyFont="1" applyFill="1" applyBorder="1" applyAlignment="1">
      <alignment horizontal="center" vertical="center" wrapText="1"/>
    </xf>
    <xf numFmtId="1" fontId="7" fillId="12" borderId="39" xfId="0" applyNumberFormat="1" applyFont="1" applyFill="1" applyBorder="1" applyAlignment="1">
      <alignment vertical="center" wrapText="1"/>
    </xf>
    <xf numFmtId="0" fontId="20" fillId="18" borderId="29" xfId="0" applyFont="1" applyFill="1" applyBorder="1" applyAlignment="1">
      <alignment horizontal="center" vertical="center" wrapText="1"/>
    </xf>
    <xf numFmtId="1" fontId="20" fillId="12" borderId="39" xfId="0" applyNumberFormat="1" applyFont="1" applyFill="1" applyBorder="1" applyAlignment="1">
      <alignment vertical="center" wrapText="1"/>
    </xf>
    <xf numFmtId="1" fontId="7" fillId="18" borderId="39" xfId="0" applyNumberFormat="1" applyFont="1" applyFill="1" applyBorder="1" applyAlignment="1">
      <alignment horizontal="center" vertical="center" wrapText="1"/>
    </xf>
    <xf numFmtId="0" fontId="20" fillId="12" borderId="29" xfId="0" applyFont="1" applyFill="1" applyBorder="1" applyAlignment="1">
      <alignment horizontal="left" vertical="center" wrapText="1"/>
    </xf>
    <xf numFmtId="1" fontId="7" fillId="18" borderId="44" xfId="0" applyNumberFormat="1" applyFont="1" applyFill="1" applyBorder="1" applyAlignment="1">
      <alignment horizontal="center" vertical="center" wrapText="1"/>
    </xf>
    <xf numFmtId="1" fontId="20" fillId="18" borderId="39" xfId="0" applyNumberFormat="1" applyFont="1" applyFill="1" applyBorder="1" applyAlignment="1">
      <alignment horizontal="center" vertical="center" wrapText="1"/>
    </xf>
    <xf numFmtId="1" fontId="7" fillId="18" borderId="45" xfId="0" applyNumberFormat="1" applyFont="1" applyFill="1" applyBorder="1" applyAlignment="1">
      <alignment horizontal="center" vertical="center" wrapText="1"/>
    </xf>
    <xf numFmtId="0" fontId="9" fillId="18" borderId="31" xfId="0" applyFont="1" applyFill="1" applyBorder="1" applyAlignment="1">
      <alignment vertical="center" wrapText="1"/>
    </xf>
    <xf numFmtId="0" fontId="13" fillId="12" borderId="31" xfId="0" applyFont="1" applyFill="1" applyBorder="1" applyAlignment="1">
      <alignment horizontal="center" vertical="center" wrapText="1"/>
    </xf>
    <xf numFmtId="0" fontId="20" fillId="2" borderId="29" xfId="0" applyFont="1" applyFill="1" applyBorder="1" applyAlignment="1">
      <alignment horizontal="center" vertical="center" wrapText="1"/>
    </xf>
    <xf numFmtId="0" fontId="20" fillId="2" borderId="29"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44" xfId="0" applyFont="1" applyFill="1" applyBorder="1" applyAlignment="1">
      <alignment horizontal="center" vertical="center" wrapText="1"/>
    </xf>
    <xf numFmtId="0" fontId="7" fillId="18" borderId="31" xfId="0" applyFont="1" applyFill="1" applyBorder="1" applyAlignment="1">
      <alignment horizontal="center" vertical="center" wrapText="1"/>
    </xf>
    <xf numFmtId="0" fontId="7" fillId="2" borderId="44" xfId="0" applyFont="1" applyFill="1" applyBorder="1" applyAlignment="1">
      <alignment horizontal="left" vertical="center" wrapText="1"/>
    </xf>
    <xf numFmtId="1" fontId="7" fillId="6" borderId="39" xfId="0" applyNumberFormat="1" applyFont="1" applyFill="1" applyBorder="1" applyAlignment="1">
      <alignment vertical="center" wrapText="1"/>
    </xf>
    <xf numFmtId="0" fontId="7" fillId="0" borderId="48" xfId="0" applyFont="1" applyBorder="1" applyAlignment="1">
      <alignment horizontal="center" vertical="center" wrapText="1"/>
    </xf>
    <xf numFmtId="0" fontId="20" fillId="0" borderId="38" xfId="0" applyFont="1" applyBorder="1" applyAlignment="1">
      <alignment horizontal="center" vertical="center" wrapText="1"/>
    </xf>
    <xf numFmtId="1" fontId="7" fillId="13" borderId="39" xfId="0" applyNumberFormat="1" applyFont="1" applyFill="1" applyBorder="1" applyAlignment="1">
      <alignment vertical="center" wrapText="1"/>
    </xf>
    <xf numFmtId="0" fontId="7" fillId="0" borderId="0" xfId="0" applyFont="1" applyAlignment="1">
      <alignment vertical="center" wrapText="1"/>
    </xf>
    <xf numFmtId="0" fontId="7" fillId="0" borderId="48" xfId="0" applyFont="1" applyBorder="1" applyAlignment="1">
      <alignment horizontal="left" vertical="center" wrapText="1"/>
    </xf>
    <xf numFmtId="0" fontId="9" fillId="0" borderId="0" xfId="0" applyFont="1" applyAlignment="1">
      <alignment vertical="center" wrapText="1"/>
    </xf>
    <xf numFmtId="0" fontId="1" fillId="15" borderId="21" xfId="0" applyFont="1" applyFill="1" applyBorder="1" applyAlignment="1">
      <alignment horizontal="center" vertical="center" wrapText="1"/>
    </xf>
    <xf numFmtId="0" fontId="1" fillId="15" borderId="76" xfId="0" applyFont="1" applyFill="1" applyBorder="1" applyAlignment="1">
      <alignment horizontal="center" vertical="center" wrapText="1"/>
    </xf>
    <xf numFmtId="0" fontId="37" fillId="9" borderId="31" xfId="0" applyFont="1" applyFill="1" applyBorder="1" applyAlignment="1">
      <alignment horizontal="center" vertical="center" wrapText="1"/>
    </xf>
    <xf numFmtId="0" fontId="7" fillId="0" borderId="30" xfId="0" applyFont="1" applyBorder="1" applyAlignment="1">
      <alignment horizontal="center" vertical="top" wrapText="1"/>
    </xf>
    <xf numFmtId="0" fontId="7" fillId="18" borderId="47" xfId="0" applyFont="1" applyFill="1" applyBorder="1" applyAlignment="1">
      <alignment horizontal="center" vertical="center" wrapText="1"/>
    </xf>
    <xf numFmtId="0" fontId="20" fillId="0" borderId="38" xfId="0" applyFont="1" applyBorder="1" applyAlignment="1">
      <alignment vertical="center" wrapText="1"/>
    </xf>
    <xf numFmtId="0" fontId="20" fillId="0" borderId="38" xfId="0" applyFont="1" applyBorder="1" applyAlignment="1">
      <alignment horizontal="left" vertical="center" wrapText="1"/>
    </xf>
    <xf numFmtId="0" fontId="7" fillId="0" borderId="34" xfId="0" applyFont="1" applyBorder="1" applyAlignment="1">
      <alignment horizontal="center" vertical="top" wrapText="1"/>
    </xf>
    <xf numFmtId="0" fontId="7" fillId="0" borderId="41" xfId="0" applyFont="1" applyBorder="1" applyAlignment="1">
      <alignment horizontal="center" vertical="top" wrapText="1"/>
    </xf>
    <xf numFmtId="1" fontId="7" fillId="3" borderId="39" xfId="0" applyNumberFormat="1" applyFont="1" applyFill="1" applyBorder="1" applyAlignment="1">
      <alignment vertical="center" wrapText="1"/>
    </xf>
    <xf numFmtId="1" fontId="20" fillId="12" borderId="39" xfId="0" applyNumberFormat="1" applyFont="1" applyFill="1" applyBorder="1" applyAlignment="1">
      <alignment horizontal="center" vertical="center" wrapText="1"/>
    </xf>
    <xf numFmtId="1" fontId="7" fillId="12" borderId="39" xfId="0" applyNumberFormat="1" applyFont="1" applyFill="1" applyBorder="1" applyAlignment="1">
      <alignment horizontal="center" vertical="center" wrapText="1"/>
    </xf>
    <xf numFmtId="0" fontId="7" fillId="12" borderId="31" xfId="0" applyFont="1" applyFill="1" applyBorder="1" applyAlignment="1">
      <alignment horizontal="center" vertical="center" wrapText="1"/>
    </xf>
    <xf numFmtId="0" fontId="7" fillId="20" borderId="43" xfId="0" applyFont="1" applyFill="1" applyBorder="1" applyAlignment="1">
      <alignment horizontal="center" vertical="center" wrapText="1"/>
    </xf>
    <xf numFmtId="1" fontId="20" fillId="20" borderId="39" xfId="0" applyNumberFormat="1" applyFont="1" applyFill="1" applyBorder="1" applyAlignment="1">
      <alignment horizontal="center" vertical="center" wrapText="1"/>
    </xf>
    <xf numFmtId="1" fontId="7" fillId="20" borderId="39" xfId="0" applyNumberFormat="1" applyFont="1" applyFill="1" applyBorder="1" applyAlignment="1">
      <alignment horizontal="center" vertical="center" wrapText="1"/>
    </xf>
    <xf numFmtId="1" fontId="7" fillId="20" borderId="44" xfId="0" applyNumberFormat="1" applyFont="1" applyFill="1" applyBorder="1" applyAlignment="1">
      <alignment horizontal="center" vertical="center" wrapText="1"/>
    </xf>
    <xf numFmtId="1" fontId="7" fillId="20" borderId="45" xfId="0" applyNumberFormat="1" applyFont="1" applyFill="1" applyBorder="1" applyAlignment="1">
      <alignment horizontal="center" vertical="center" wrapText="1"/>
    </xf>
    <xf numFmtId="0" fontId="7" fillId="20" borderId="31" xfId="0" applyFont="1" applyFill="1" applyBorder="1" applyAlignment="1">
      <alignment horizontal="center" vertical="center" wrapText="1"/>
    </xf>
    <xf numFmtId="0" fontId="20" fillId="20" borderId="44" xfId="0" applyFont="1" applyFill="1" applyBorder="1" applyAlignment="1">
      <alignment horizontal="center" vertical="center" wrapText="1"/>
    </xf>
    <xf numFmtId="0" fontId="7" fillId="20" borderId="44" xfId="0" applyFont="1" applyFill="1" applyBorder="1" applyAlignment="1">
      <alignment horizontal="center" vertical="center" wrapText="1"/>
    </xf>
    <xf numFmtId="1" fontId="7" fillId="2" borderId="39" xfId="0" applyNumberFormat="1" applyFont="1" applyFill="1" applyBorder="1" applyAlignment="1">
      <alignment horizontal="left" vertical="center" wrapText="1"/>
    </xf>
    <xf numFmtId="0" fontId="24" fillId="2" borderId="44" xfId="0" applyFont="1" applyFill="1" applyBorder="1" applyAlignment="1">
      <alignment horizontal="center" vertical="center" wrapText="1"/>
    </xf>
    <xf numFmtId="1" fontId="17" fillId="2" borderId="39" xfId="0" applyNumberFormat="1" applyFont="1" applyFill="1" applyBorder="1" applyAlignment="1">
      <alignment vertical="center" wrapText="1"/>
    </xf>
    <xf numFmtId="0" fontId="7" fillId="12" borderId="47" xfId="0" applyFont="1" applyFill="1" applyBorder="1" applyAlignment="1">
      <alignment horizontal="center" vertical="center" wrapText="1"/>
    </xf>
    <xf numFmtId="0" fontId="7" fillId="0" borderId="34" xfId="0" applyFont="1" applyBorder="1" applyAlignment="1">
      <alignment vertical="top" wrapText="1"/>
    </xf>
    <xf numFmtId="0" fontId="7" fillId="2" borderId="27" xfId="0" applyFont="1" applyFill="1" applyBorder="1" applyAlignment="1">
      <alignment horizontal="center" vertical="center" wrapText="1"/>
    </xf>
    <xf numFmtId="0" fontId="20" fillId="20" borderId="29" xfId="0" applyFont="1" applyFill="1" applyBorder="1" applyAlignment="1">
      <alignment horizontal="center" vertical="center" wrapText="1"/>
    </xf>
    <xf numFmtId="0" fontId="7" fillId="18" borderId="43" xfId="0" applyFont="1" applyFill="1" applyBorder="1" applyAlignment="1">
      <alignment horizontal="center" vertical="top" wrapText="1"/>
    </xf>
    <xf numFmtId="0" fontId="20" fillId="18" borderId="29" xfId="0" applyFont="1" applyFill="1" applyBorder="1" applyAlignment="1">
      <alignment vertical="top" wrapText="1"/>
    </xf>
    <xf numFmtId="1" fontId="7" fillId="18" borderId="39" xfId="0" applyNumberFormat="1" applyFont="1" applyFill="1" applyBorder="1" applyAlignment="1">
      <alignment vertical="top" wrapText="1"/>
    </xf>
    <xf numFmtId="1" fontId="7" fillId="18" borderId="44" xfId="0" applyNumberFormat="1" applyFont="1" applyFill="1" applyBorder="1" applyAlignment="1">
      <alignment horizontal="right" vertical="top" wrapText="1"/>
    </xf>
    <xf numFmtId="1" fontId="20" fillId="18" borderId="39" xfId="0" applyNumberFormat="1" applyFont="1" applyFill="1" applyBorder="1" applyAlignment="1">
      <alignment vertical="top" wrapText="1"/>
    </xf>
    <xf numFmtId="1" fontId="7" fillId="18" borderId="45" xfId="0" applyNumberFormat="1" applyFont="1" applyFill="1" applyBorder="1" applyAlignment="1">
      <alignment horizontal="center" vertical="top" wrapText="1"/>
    </xf>
    <xf numFmtId="0" fontId="7" fillId="18" borderId="31" xfId="0" applyFont="1" applyFill="1" applyBorder="1" applyAlignment="1">
      <alignment horizontal="center" vertical="top" wrapText="1"/>
    </xf>
    <xf numFmtId="1" fontId="20" fillId="12" borderId="39" xfId="0" applyNumberFormat="1" applyFont="1" applyFill="1" applyBorder="1" applyAlignment="1">
      <alignment horizontal="left" vertical="center" wrapText="1"/>
    </xf>
    <xf numFmtId="1" fontId="7" fillId="7" borderId="39" xfId="0" applyNumberFormat="1" applyFont="1" applyFill="1" applyBorder="1" applyAlignment="1">
      <alignment vertical="center" wrapText="1"/>
    </xf>
    <xf numFmtId="0" fontId="20" fillId="12" borderId="44" xfId="0" applyFont="1" applyFill="1" applyBorder="1" applyAlignment="1">
      <alignment vertical="center" wrapText="1"/>
    </xf>
    <xf numFmtId="0" fontId="39" fillId="4" borderId="31" xfId="0" applyFont="1" applyFill="1" applyBorder="1" applyAlignment="1">
      <alignment horizontal="center" vertical="center" wrapText="1"/>
    </xf>
    <xf numFmtId="0" fontId="7" fillId="12" borderId="44" xfId="0" applyFont="1" applyFill="1" applyBorder="1" applyAlignment="1">
      <alignment vertical="center" wrapText="1"/>
    </xf>
    <xf numFmtId="0" fontId="38" fillId="4" borderId="31" xfId="0" applyFont="1" applyFill="1" applyBorder="1" applyAlignment="1">
      <alignment horizontal="center" vertical="center" wrapText="1"/>
    </xf>
    <xf numFmtId="0" fontId="20" fillId="12" borderId="44" xfId="0" applyFont="1" applyFill="1" applyBorder="1" applyAlignment="1">
      <alignment horizontal="left" vertical="center" wrapText="1"/>
    </xf>
    <xf numFmtId="0" fontId="38" fillId="0" borderId="0" xfId="0" applyFont="1" applyAlignment="1">
      <alignment horizontal="center" vertical="center" wrapText="1"/>
    </xf>
    <xf numFmtId="0" fontId="40" fillId="4" borderId="31" xfId="0" applyFont="1" applyFill="1" applyBorder="1" applyAlignment="1">
      <alignment horizontal="center" vertical="center" wrapText="1"/>
    </xf>
    <xf numFmtId="0" fontId="40" fillId="3" borderId="31" xfId="0" applyFont="1" applyFill="1" applyBorder="1" applyAlignment="1">
      <alignment horizontal="center" vertical="center" wrapText="1"/>
    </xf>
    <xf numFmtId="0" fontId="24" fillId="2" borderId="44" xfId="0" applyFont="1" applyFill="1" applyBorder="1" applyAlignment="1">
      <alignment vertical="center" wrapText="1"/>
    </xf>
    <xf numFmtId="0" fontId="24" fillId="5" borderId="44" xfId="0" applyFont="1" applyFill="1" applyBorder="1" applyAlignment="1">
      <alignment vertical="center" wrapText="1"/>
    </xf>
    <xf numFmtId="0" fontId="24" fillId="6" borderId="44" xfId="0" applyFont="1" applyFill="1" applyBorder="1" applyAlignment="1">
      <alignment vertical="center" wrapText="1"/>
    </xf>
    <xf numFmtId="0" fontId="7" fillId="0" borderId="41" xfId="0" applyFont="1" applyBorder="1" applyAlignment="1">
      <alignment vertical="top" wrapText="1"/>
    </xf>
    <xf numFmtId="0" fontId="7" fillId="18" borderId="47" xfId="0" applyFont="1" applyFill="1" applyBorder="1" applyAlignment="1">
      <alignment horizontal="center" vertical="top" wrapText="1"/>
    </xf>
    <xf numFmtId="0" fontId="24" fillId="7" borderId="44" xfId="0" applyFont="1" applyFill="1" applyBorder="1" applyAlignment="1">
      <alignment vertical="center" wrapText="1"/>
    </xf>
    <xf numFmtId="0" fontId="7" fillId="20" borderId="43" xfId="0" applyFont="1" applyFill="1" applyBorder="1" applyAlignment="1">
      <alignment horizontal="center" vertical="top" wrapText="1"/>
    </xf>
    <xf numFmtId="1" fontId="20" fillId="20" borderId="39" xfId="0" applyNumberFormat="1" applyFont="1" applyFill="1" applyBorder="1" applyAlignment="1">
      <alignment vertical="top" wrapText="1"/>
    </xf>
    <xf numFmtId="1" fontId="7" fillId="20" borderId="39" xfId="0" applyNumberFormat="1" applyFont="1" applyFill="1" applyBorder="1" applyAlignment="1">
      <alignment vertical="top" wrapText="1"/>
    </xf>
    <xf numFmtId="1" fontId="7" fillId="20" borderId="44" xfId="0" applyNumberFormat="1" applyFont="1" applyFill="1" applyBorder="1" applyAlignment="1">
      <alignment horizontal="right" vertical="top" wrapText="1"/>
    </xf>
    <xf numFmtId="1" fontId="7" fillId="20" borderId="44" xfId="0" applyNumberFormat="1" applyFont="1" applyFill="1" applyBorder="1" applyAlignment="1">
      <alignment vertical="top" wrapText="1"/>
    </xf>
    <xf numFmtId="1" fontId="7" fillId="20" borderId="44" xfId="0" applyNumberFormat="1" applyFont="1" applyFill="1" applyBorder="1" applyAlignment="1">
      <alignment horizontal="center" vertical="top" wrapText="1"/>
    </xf>
    <xf numFmtId="1" fontId="7" fillId="20" borderId="45" xfId="0" applyNumberFormat="1" applyFont="1" applyFill="1" applyBorder="1" applyAlignment="1">
      <alignment horizontal="center" vertical="top" wrapText="1"/>
    </xf>
    <xf numFmtId="0" fontId="7" fillId="20" borderId="31" xfId="0" applyFont="1" applyFill="1" applyBorder="1" applyAlignment="1">
      <alignment horizontal="center" vertical="top" wrapText="1"/>
    </xf>
    <xf numFmtId="0" fontId="20" fillId="20" borderId="44" xfId="0" applyFont="1" applyFill="1" applyBorder="1" applyAlignment="1">
      <alignment vertical="top" wrapText="1"/>
    </xf>
    <xf numFmtId="0" fontId="7" fillId="20" borderId="44" xfId="0" applyFont="1" applyFill="1" applyBorder="1" applyAlignment="1">
      <alignment vertical="top" wrapText="1"/>
    </xf>
    <xf numFmtId="0" fontId="7" fillId="2" borderId="27" xfId="0" applyFont="1" applyFill="1" applyBorder="1" applyAlignment="1">
      <alignment horizontal="left" vertical="center" wrapText="1"/>
    </xf>
    <xf numFmtId="0" fontId="24" fillId="4" borderId="44" xfId="0" applyFont="1" applyFill="1" applyBorder="1" applyAlignment="1">
      <alignment vertical="center" wrapText="1"/>
    </xf>
    <xf numFmtId="0" fontId="9" fillId="2" borderId="8" xfId="0" applyFont="1" applyFill="1" applyBorder="1" applyAlignment="1">
      <alignment vertical="top"/>
    </xf>
    <xf numFmtId="0" fontId="7" fillId="2" borderId="27" xfId="0" applyFont="1" applyFill="1" applyBorder="1" applyAlignment="1">
      <alignment horizontal="center" vertical="top" wrapText="1"/>
    </xf>
    <xf numFmtId="0" fontId="20" fillId="20" borderId="29" xfId="0" applyFont="1" applyFill="1" applyBorder="1" applyAlignment="1">
      <alignment vertical="top" wrapText="1"/>
    </xf>
    <xf numFmtId="0" fontId="7" fillId="9" borderId="31" xfId="0" applyFont="1" applyFill="1" applyBorder="1" applyAlignment="1">
      <alignment vertical="top" wrapText="1"/>
    </xf>
    <xf numFmtId="0" fontId="7" fillId="9" borderId="31" xfId="0" applyFont="1" applyFill="1" applyBorder="1" applyAlignment="1">
      <alignment horizontal="center" vertical="top" wrapText="1"/>
    </xf>
    <xf numFmtId="0" fontId="7" fillId="20" borderId="43" xfId="0" applyFont="1" applyFill="1" applyBorder="1" applyAlignment="1">
      <alignment vertical="top" wrapText="1"/>
    </xf>
    <xf numFmtId="0" fontId="13" fillId="12" borderId="42" xfId="0" applyFont="1" applyFill="1" applyBorder="1" applyAlignment="1">
      <alignment horizontal="center" vertical="center" wrapText="1"/>
    </xf>
    <xf numFmtId="0" fontId="7" fillId="12" borderId="42" xfId="0" applyFont="1" applyFill="1" applyBorder="1" applyAlignment="1">
      <alignment horizontal="center" vertical="center" wrapText="1"/>
    </xf>
    <xf numFmtId="1" fontId="17" fillId="6" borderId="39" xfId="0" applyNumberFormat="1" applyFont="1" applyFill="1" applyBorder="1" applyAlignment="1">
      <alignment vertical="center" wrapText="1"/>
    </xf>
    <xf numFmtId="0" fontId="38" fillId="4" borderId="8" xfId="0" applyFont="1" applyFill="1" applyBorder="1" applyAlignment="1">
      <alignment horizontal="center" vertical="top" wrapText="1"/>
    </xf>
    <xf numFmtId="0" fontId="38" fillId="0" borderId="0" xfId="0" applyFont="1" applyAlignment="1">
      <alignment vertical="top" wrapText="1"/>
    </xf>
    <xf numFmtId="0" fontId="20" fillId="0" borderId="0" xfId="0" applyFont="1" applyAlignment="1">
      <alignment vertical="top"/>
    </xf>
    <xf numFmtId="0" fontId="15" fillId="0" borderId="31" xfId="0" applyFont="1" applyBorder="1" applyAlignment="1">
      <alignment horizontal="center" vertical="center" wrapText="1"/>
    </xf>
    <xf numFmtId="0" fontId="29" fillId="2" borderId="43" xfId="0" applyFont="1" applyFill="1" applyBorder="1" applyAlignment="1">
      <alignment horizontal="center" vertical="center" wrapText="1"/>
    </xf>
    <xf numFmtId="1" fontId="29" fillId="2" borderId="39" xfId="0" applyNumberFormat="1" applyFont="1" applyFill="1" applyBorder="1" applyAlignment="1">
      <alignment vertical="center" wrapText="1"/>
    </xf>
    <xf numFmtId="1" fontId="29" fillId="2" borderId="44" xfId="0" applyNumberFormat="1" applyFont="1" applyFill="1" applyBorder="1" applyAlignment="1">
      <alignment horizontal="right" vertical="center" wrapText="1"/>
    </xf>
    <xf numFmtId="1" fontId="29" fillId="2" borderId="44" xfId="0" applyNumberFormat="1" applyFont="1" applyFill="1" applyBorder="1" applyAlignment="1">
      <alignment vertical="center" wrapText="1"/>
    </xf>
    <xf numFmtId="1" fontId="29" fillId="2" borderId="44" xfId="0" applyNumberFormat="1" applyFont="1" applyFill="1" applyBorder="1" applyAlignment="1">
      <alignment horizontal="center" vertical="center" wrapText="1"/>
    </xf>
    <xf numFmtId="1" fontId="29" fillId="2" borderId="45" xfId="0" applyNumberFormat="1" applyFont="1" applyFill="1" applyBorder="1" applyAlignment="1">
      <alignment horizontal="center" vertical="center" wrapText="1"/>
    </xf>
    <xf numFmtId="1" fontId="29" fillId="2" borderId="39" xfId="0" applyNumberFormat="1" applyFont="1" applyFill="1" applyBorder="1" applyAlignment="1">
      <alignment horizontal="left" vertical="center" wrapText="1"/>
    </xf>
    <xf numFmtId="0" fontId="29" fillId="2" borderId="8" xfId="0" applyFont="1" applyFill="1" applyBorder="1" applyAlignment="1">
      <alignment horizontal="center" vertical="center" wrapText="1"/>
    </xf>
    <xf numFmtId="0" fontId="44" fillId="4" borderId="8" xfId="0" applyFont="1" applyFill="1" applyBorder="1" applyAlignment="1">
      <alignment horizontal="center" vertical="center" wrapText="1"/>
    </xf>
    <xf numFmtId="0" fontId="44" fillId="2" borderId="8" xfId="0" applyFont="1" applyFill="1" applyBorder="1" applyAlignment="1">
      <alignment horizontal="center" vertical="center" wrapText="1"/>
    </xf>
    <xf numFmtId="0" fontId="45" fillId="4" borderId="31" xfId="0" applyFont="1" applyFill="1" applyBorder="1" applyAlignment="1">
      <alignment horizontal="center" vertical="center" wrapText="1"/>
    </xf>
    <xf numFmtId="0" fontId="45" fillId="3" borderId="31" xfId="0" applyFont="1" applyFill="1" applyBorder="1" applyAlignment="1">
      <alignment horizontal="center" vertical="center" wrapText="1"/>
    </xf>
    <xf numFmtId="0" fontId="45" fillId="13" borderId="31" xfId="0" applyFont="1" applyFill="1" applyBorder="1" applyAlignment="1">
      <alignment horizontal="center" vertical="center" wrapText="1"/>
    </xf>
    <xf numFmtId="0" fontId="7" fillId="2" borderId="8" xfId="0" applyFont="1" applyFill="1" applyBorder="1" applyAlignment="1">
      <alignment vertical="top" wrapText="1"/>
    </xf>
    <xf numFmtId="0" fontId="20" fillId="12" borderId="44" xfId="0" applyFont="1" applyFill="1" applyBorder="1" applyAlignment="1">
      <alignment horizontal="center" vertical="center" wrapText="1"/>
    </xf>
    <xf numFmtId="0" fontId="7" fillId="12" borderId="44" xfId="0" applyFont="1" applyFill="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top" wrapText="1"/>
    </xf>
    <xf numFmtId="0" fontId="20" fillId="12" borderId="29" xfId="0" applyFont="1" applyFill="1" applyBorder="1" applyAlignment="1">
      <alignment horizontal="center" vertical="center" wrapText="1"/>
    </xf>
    <xf numFmtId="0" fontId="2" fillId="0" borderId="13" xfId="0" applyFont="1" applyBorder="1" applyAlignment="1">
      <alignment horizontal="center" vertical="top" wrapText="1"/>
    </xf>
    <xf numFmtId="0" fontId="1" fillId="4" borderId="83" xfId="0" applyFont="1" applyFill="1" applyBorder="1" applyAlignment="1">
      <alignment horizontal="center" vertical="center" wrapText="1"/>
    </xf>
    <xf numFmtId="0" fontId="1" fillId="4" borderId="84"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1" fillId="21" borderId="31" xfId="0" applyFont="1" applyFill="1" applyBorder="1" applyAlignment="1">
      <alignment horizontal="center" vertical="center" wrapText="1"/>
    </xf>
    <xf numFmtId="0" fontId="1" fillId="0" borderId="11" xfId="0" applyFont="1" applyBorder="1" applyAlignment="1">
      <alignment horizontal="center" vertical="top" wrapText="1"/>
    </xf>
    <xf numFmtId="0" fontId="7" fillId="0" borderId="11" xfId="0" applyFont="1" applyBorder="1" applyAlignment="1">
      <alignment horizontal="center" vertical="top" wrapText="1"/>
    </xf>
    <xf numFmtId="1" fontId="20" fillId="0" borderId="0" xfId="0" applyNumberFormat="1" applyFont="1" applyAlignment="1">
      <alignment horizontal="left" vertical="top" wrapText="1"/>
    </xf>
    <xf numFmtId="1" fontId="7" fillId="0" borderId="0" xfId="0" applyNumberFormat="1" applyFont="1" applyAlignment="1">
      <alignment vertical="top" wrapText="1"/>
    </xf>
    <xf numFmtId="1" fontId="7" fillId="0" borderId="0" xfId="0" applyNumberFormat="1" applyFont="1" applyAlignment="1">
      <alignment horizontal="right" vertical="top" wrapText="1"/>
    </xf>
    <xf numFmtId="1" fontId="7" fillId="0" borderId="0" xfId="0" applyNumberFormat="1" applyFont="1" applyAlignment="1">
      <alignment horizontal="center" vertical="top" wrapText="1"/>
    </xf>
    <xf numFmtId="0" fontId="1" fillId="0" borderId="50" xfId="0" applyFont="1" applyBorder="1" applyAlignment="1">
      <alignment vertical="top" wrapText="1"/>
    </xf>
    <xf numFmtId="1" fontId="20" fillId="0" borderId="31" xfId="0" applyNumberFormat="1" applyFont="1" applyBorder="1" applyAlignment="1">
      <alignment vertical="top" wrapText="1"/>
    </xf>
    <xf numFmtId="1" fontId="7" fillId="0" borderId="31" xfId="0" applyNumberFormat="1" applyFont="1" applyBorder="1" applyAlignment="1">
      <alignment vertical="center" wrapText="1"/>
    </xf>
    <xf numFmtId="1" fontId="7" fillId="0" borderId="31" xfId="0" applyNumberFormat="1" applyFont="1" applyBorder="1" applyAlignment="1">
      <alignment horizontal="right" vertical="center" wrapText="1"/>
    </xf>
    <xf numFmtId="1" fontId="7" fillId="0" borderId="31" xfId="0" applyNumberFormat="1" applyFont="1" applyBorder="1" applyAlignment="1">
      <alignment vertical="top" wrapText="1"/>
    </xf>
    <xf numFmtId="0" fontId="47" fillId="0" borderId="31" xfId="0" applyFont="1" applyBorder="1" applyAlignment="1">
      <alignment horizontal="center" vertical="center" wrapText="1"/>
    </xf>
    <xf numFmtId="0" fontId="7" fillId="0" borderId="31" xfId="0" applyFont="1" applyBorder="1" applyAlignment="1">
      <alignment horizontal="center" vertical="top" wrapText="1"/>
    </xf>
    <xf numFmtId="0" fontId="38" fillId="4" borderId="8" xfId="0" applyFont="1" applyFill="1" applyBorder="1" applyAlignment="1">
      <alignment vertical="top" wrapText="1"/>
    </xf>
    <xf numFmtId="0" fontId="7" fillId="0" borderId="31" xfId="0" applyFont="1" applyBorder="1" applyAlignment="1">
      <alignment horizontal="left" vertical="center" wrapText="1"/>
    </xf>
    <xf numFmtId="0" fontId="40" fillId="13" borderId="31" xfId="0" applyFont="1" applyFill="1" applyBorder="1" applyAlignment="1">
      <alignment horizontal="center" vertical="center" wrapText="1"/>
    </xf>
    <xf numFmtId="1" fontId="20" fillId="0" borderId="14" xfId="0" applyNumberFormat="1" applyFont="1" applyBorder="1" applyAlignment="1">
      <alignment horizontal="left" vertical="top" wrapText="1"/>
    </xf>
    <xf numFmtId="0" fontId="1" fillId="0" borderId="4" xfId="0" applyFont="1" applyBorder="1" applyAlignment="1">
      <alignment vertical="top" wrapText="1"/>
    </xf>
    <xf numFmtId="0" fontId="37" fillId="0" borderId="31" xfId="0" applyFont="1" applyBorder="1" applyAlignment="1">
      <alignment horizontal="left" vertical="top" wrapText="1"/>
    </xf>
    <xf numFmtId="1" fontId="7" fillId="22" borderId="31" xfId="0" applyNumberFormat="1" applyFont="1" applyFill="1" applyBorder="1" applyAlignment="1">
      <alignment vertical="top" wrapText="1"/>
    </xf>
    <xf numFmtId="1" fontId="7" fillId="22" borderId="31" xfId="0" applyNumberFormat="1" applyFont="1" applyFill="1" applyBorder="1" applyAlignment="1">
      <alignment vertical="center" wrapText="1"/>
    </xf>
    <xf numFmtId="0" fontId="7" fillId="22" borderId="31" xfId="0" applyFont="1" applyFill="1" applyBorder="1" applyAlignment="1">
      <alignment horizontal="center" vertical="center" wrapText="1"/>
    </xf>
    <xf numFmtId="0" fontId="7" fillId="0" borderId="71" xfId="0" applyFont="1" applyBorder="1" applyAlignment="1">
      <alignment horizontal="center" vertical="top" wrapText="1"/>
    </xf>
    <xf numFmtId="1" fontId="20" fillId="0" borderId="31" xfId="0" applyNumberFormat="1" applyFont="1" applyBorder="1" applyAlignment="1">
      <alignment vertical="center" wrapText="1"/>
    </xf>
    <xf numFmtId="0" fontId="20" fillId="0" borderId="31" xfId="0" applyFont="1" applyBorder="1" applyAlignment="1">
      <alignment horizontal="left" vertical="center"/>
    </xf>
    <xf numFmtId="0" fontId="7" fillId="0" borderId="9" xfId="0" applyFont="1" applyBorder="1" applyAlignment="1">
      <alignment horizontal="center" vertical="top" wrapText="1"/>
    </xf>
    <xf numFmtId="0" fontId="47" fillId="0" borderId="13" xfId="0" applyFont="1" applyBorder="1" applyAlignment="1">
      <alignment horizontal="center" vertical="center" wrapText="1"/>
    </xf>
    <xf numFmtId="0" fontId="47" fillId="0" borderId="21"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1" xfId="0" applyFont="1" applyBorder="1" applyAlignment="1">
      <alignment horizontal="center" vertical="top" wrapText="1"/>
    </xf>
    <xf numFmtId="0" fontId="7" fillId="0" borderId="35" xfId="0" applyFont="1" applyBorder="1" applyAlignment="1">
      <alignment vertical="top" wrapText="1"/>
    </xf>
    <xf numFmtId="0" fontId="7" fillId="0" borderId="19" xfId="0" applyFont="1" applyBorder="1" applyAlignment="1">
      <alignment vertical="top" wrapText="1"/>
    </xf>
    <xf numFmtId="0" fontId="47" fillId="2" borderId="22" xfId="0" applyFont="1" applyFill="1" applyBorder="1" applyAlignment="1">
      <alignment horizontal="center" vertical="center" wrapText="1"/>
    </xf>
    <xf numFmtId="0" fontId="47" fillId="2" borderId="21" xfId="0" applyFont="1" applyFill="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1" fontId="7" fillId="0" borderId="14" xfId="0" applyNumberFormat="1" applyFont="1" applyBorder="1" applyAlignment="1">
      <alignment horizontal="left" vertical="top" wrapText="1"/>
    </xf>
    <xf numFmtId="0" fontId="1" fillId="0" borderId="31" xfId="0" applyFont="1" applyBorder="1" applyAlignment="1">
      <alignment horizontal="center" vertical="center" wrapText="1"/>
    </xf>
    <xf numFmtId="0" fontId="1" fillId="0" borderId="31" xfId="0" applyFont="1" applyBorder="1" applyAlignment="1">
      <alignment horizontal="left" vertical="center" wrapText="1"/>
    </xf>
    <xf numFmtId="1" fontId="1" fillId="4" borderId="31" xfId="0" applyNumberFormat="1" applyFont="1" applyFill="1" applyBorder="1" applyAlignment="1">
      <alignment horizontal="left" vertical="top" wrapText="1"/>
    </xf>
    <xf numFmtId="0" fontId="47" fillId="2" borderId="31" xfId="0" applyFont="1" applyFill="1" applyBorder="1" applyAlignment="1">
      <alignment horizontal="left" vertical="center" wrapText="1"/>
    </xf>
    <xf numFmtId="1" fontId="7" fillId="22" borderId="31" xfId="0" applyNumberFormat="1" applyFont="1" applyFill="1" applyBorder="1" applyAlignment="1">
      <alignment horizontal="left" vertical="top" wrapText="1"/>
    </xf>
    <xf numFmtId="0" fontId="7" fillId="0" borderId="31" xfId="0" applyFont="1" applyBorder="1" applyAlignment="1">
      <alignment vertical="center" wrapText="1"/>
    </xf>
    <xf numFmtId="0" fontId="20" fillId="0" borderId="31" xfId="0" applyFont="1" applyBorder="1" applyAlignment="1">
      <alignment vertical="top" wrapText="1"/>
    </xf>
    <xf numFmtId="0" fontId="20" fillId="0" borderId="0" xfId="0" applyFont="1" applyAlignment="1">
      <alignment horizontal="left" vertical="top" wrapText="1"/>
    </xf>
    <xf numFmtId="0" fontId="20" fillId="0" borderId="31" xfId="0" applyFont="1" applyBorder="1" applyAlignment="1">
      <alignment vertical="center"/>
    </xf>
    <xf numFmtId="0" fontId="47" fillId="0" borderId="31" xfId="0" applyFont="1" applyBorder="1" applyAlignment="1">
      <alignment horizontal="left" vertical="center" wrapText="1"/>
    </xf>
    <xf numFmtId="0" fontId="20" fillId="0" borderId="35" xfId="0" applyFont="1" applyBorder="1" applyAlignment="1">
      <alignment horizontal="left" vertical="top" wrapText="1"/>
    </xf>
    <xf numFmtId="0" fontId="47" fillId="0" borderId="85" xfId="0" applyFont="1" applyBorder="1" applyAlignment="1">
      <alignment horizontal="center" vertical="center" wrapText="1"/>
    </xf>
    <xf numFmtId="0" fontId="7" fillId="0" borderId="35" xfId="0" applyFont="1" applyBorder="1" applyAlignment="1">
      <alignment horizontal="left" vertical="top" wrapText="1"/>
    </xf>
    <xf numFmtId="0" fontId="47" fillId="0" borderId="86" xfId="0" applyFont="1" applyBorder="1" applyAlignment="1">
      <alignment horizontal="center" vertical="center" wrapText="1"/>
    </xf>
    <xf numFmtId="0" fontId="7" fillId="0" borderId="86" xfId="0" applyFont="1" applyBorder="1" applyAlignment="1">
      <alignment horizontal="center" vertical="center" wrapText="1"/>
    </xf>
    <xf numFmtId="0" fontId="20" fillId="0" borderId="48" xfId="0" applyFont="1" applyBorder="1" applyAlignment="1">
      <alignment horizontal="left" vertical="top" wrapText="1"/>
    </xf>
    <xf numFmtId="0" fontId="7" fillId="0" borderId="38" xfId="0" applyFont="1" applyBorder="1" applyAlignment="1">
      <alignment horizontal="left" vertical="top" wrapText="1"/>
    </xf>
    <xf numFmtId="0" fontId="49" fillId="0" borderId="0" xfId="0" applyFont="1" applyAlignment="1">
      <alignment horizontal="center" vertical="center" wrapText="1"/>
    </xf>
    <xf numFmtId="0" fontId="20" fillId="2" borderId="31" xfId="0" applyFont="1" applyFill="1" applyBorder="1" applyAlignment="1">
      <alignment vertical="top" wrapText="1"/>
    </xf>
    <xf numFmtId="0" fontId="7" fillId="0" borderId="12" xfId="0" applyFont="1" applyBorder="1" applyAlignment="1">
      <alignment horizontal="center" vertical="top" wrapText="1"/>
    </xf>
    <xf numFmtId="0" fontId="20" fillId="0" borderId="31" xfId="0" applyFont="1" applyBorder="1" applyAlignment="1">
      <alignment vertical="center" wrapText="1"/>
    </xf>
    <xf numFmtId="0" fontId="20" fillId="0" borderId="38" xfId="0" applyFont="1" applyBorder="1" applyAlignment="1">
      <alignment horizontal="left" vertical="top" wrapText="1"/>
    </xf>
    <xf numFmtId="0" fontId="20" fillId="0" borderId="0" xfId="0" applyFont="1"/>
    <xf numFmtId="0" fontId="51" fillId="0" borderId="19" xfId="0" applyFont="1" applyBorder="1" applyAlignment="1">
      <alignment wrapText="1"/>
    </xf>
    <xf numFmtId="0" fontId="51" fillId="0" borderId="0" xfId="0" applyFont="1" applyAlignment="1">
      <alignment wrapText="1"/>
    </xf>
    <xf numFmtId="0" fontId="7" fillId="2" borderId="31" xfId="0" applyFont="1" applyFill="1" applyBorder="1" applyAlignment="1">
      <alignment horizontal="center" vertical="top" wrapText="1"/>
    </xf>
    <xf numFmtId="0" fontId="20" fillId="0" borderId="19" xfId="0" applyFont="1" applyBorder="1"/>
    <xf numFmtId="0" fontId="7" fillId="0" borderId="14" xfId="0" applyFont="1" applyBorder="1" applyAlignment="1">
      <alignment horizontal="center" vertical="top" wrapText="1"/>
    </xf>
    <xf numFmtId="0" fontId="20" fillId="0" borderId="31" xfId="0" applyFont="1" applyBorder="1"/>
    <xf numFmtId="0" fontId="20" fillId="2" borderId="31" xfId="0" applyFont="1" applyFill="1" applyBorder="1" applyAlignment="1">
      <alignment vertical="center" wrapText="1"/>
    </xf>
    <xf numFmtId="0" fontId="50" fillId="0" borderId="35" xfId="0" applyFont="1" applyBorder="1" applyAlignment="1">
      <alignment horizontal="center" vertical="center" wrapText="1"/>
    </xf>
    <xf numFmtId="0" fontId="50" fillId="0" borderId="34" xfId="0" applyFont="1" applyBorder="1" applyAlignment="1">
      <alignment horizontal="center" vertical="center" wrapText="1"/>
    </xf>
    <xf numFmtId="0" fontId="49" fillId="23" borderId="39" xfId="0" applyFont="1" applyFill="1" applyBorder="1" applyAlignment="1">
      <alignment horizontal="center" vertical="center" wrapText="1"/>
    </xf>
    <xf numFmtId="0" fontId="49" fillId="23" borderId="40" xfId="0" applyFont="1" applyFill="1" applyBorder="1" applyAlignment="1">
      <alignment horizontal="center" vertical="center" wrapText="1"/>
    </xf>
    <xf numFmtId="0" fontId="52" fillId="23" borderId="44" xfId="0" applyFont="1" applyFill="1" applyBorder="1" applyAlignment="1">
      <alignment horizontal="center" vertical="center" wrapText="1"/>
    </xf>
    <xf numFmtId="0" fontId="52" fillId="23" borderId="47" xfId="0" applyFont="1" applyFill="1" applyBorder="1" applyAlignment="1">
      <alignment horizontal="center" wrapText="1"/>
    </xf>
    <xf numFmtId="0" fontId="52" fillId="23" borderId="44" xfId="0" applyFont="1" applyFill="1" applyBorder="1" applyAlignment="1">
      <alignment horizontal="center" wrapText="1"/>
    </xf>
    <xf numFmtId="0" fontId="47" fillId="2" borderId="31" xfId="0" applyFont="1" applyFill="1" applyBorder="1" applyAlignment="1">
      <alignment horizontal="center" vertical="center" wrapText="1"/>
    </xf>
    <xf numFmtId="0" fontId="7" fillId="23" borderId="19" xfId="0" applyFont="1" applyFill="1" applyBorder="1" applyAlignment="1">
      <alignment wrapText="1"/>
    </xf>
    <xf numFmtId="0" fontId="7" fillId="23" borderId="8" xfId="0" applyFont="1" applyFill="1" applyBorder="1" applyAlignment="1">
      <alignment wrapText="1"/>
    </xf>
    <xf numFmtId="0" fontId="52" fillId="3" borderId="47" xfId="0" applyFont="1" applyFill="1" applyBorder="1" applyAlignment="1">
      <alignment horizontal="center" vertical="center" wrapText="1"/>
    </xf>
    <xf numFmtId="0" fontId="52" fillId="3" borderId="44" xfId="0" applyFont="1" applyFill="1" applyBorder="1" applyAlignment="1">
      <alignment horizontal="center" vertical="center" wrapText="1"/>
    </xf>
    <xf numFmtId="0" fontId="47" fillId="0" borderId="31" xfId="0" quotePrefix="1" applyFont="1" applyBorder="1" applyAlignment="1">
      <alignment horizontal="center" vertical="center" wrapText="1"/>
    </xf>
    <xf numFmtId="0" fontId="7" fillId="0" borderId="48" xfId="0" applyFont="1" applyBorder="1" applyAlignment="1">
      <alignment horizontal="left" vertical="top" wrapText="1"/>
    </xf>
    <xf numFmtId="0" fontId="7" fillId="2" borderId="31" xfId="0" applyFont="1" applyFill="1" applyBorder="1" applyAlignment="1">
      <alignment vertical="center" wrapText="1"/>
    </xf>
    <xf numFmtId="1" fontId="7" fillId="2" borderId="31" xfId="0" applyNumberFormat="1" applyFont="1" applyFill="1" applyBorder="1" applyAlignment="1">
      <alignment horizontal="right" vertical="center" wrapText="1"/>
    </xf>
    <xf numFmtId="1" fontId="7" fillId="2" borderId="31" xfId="0" applyNumberFormat="1" applyFont="1" applyFill="1" applyBorder="1" applyAlignment="1">
      <alignment vertical="center" wrapText="1"/>
    </xf>
    <xf numFmtId="0" fontId="7" fillId="0" borderId="31" xfId="0" applyFont="1" applyBorder="1" applyAlignment="1">
      <alignment vertical="top" wrapText="1"/>
    </xf>
    <xf numFmtId="1" fontId="17" fillId="0" borderId="14" xfId="0" applyNumberFormat="1" applyFont="1" applyBorder="1" applyAlignment="1">
      <alignment vertical="top" wrapText="1"/>
    </xf>
    <xf numFmtId="0" fontId="24" fillId="2" borderId="31" xfId="0" applyFont="1" applyFill="1" applyBorder="1" applyAlignment="1">
      <alignment vertical="center" wrapText="1"/>
    </xf>
    <xf numFmtId="1" fontId="53" fillId="0" borderId="31" xfId="0" applyNumberFormat="1" applyFont="1" applyBorder="1" applyAlignment="1">
      <alignment vertical="top" wrapText="1"/>
    </xf>
    <xf numFmtId="1" fontId="53" fillId="0" borderId="31" xfId="0" applyNumberFormat="1" applyFont="1" applyBorder="1" applyAlignment="1">
      <alignment vertical="center" wrapText="1"/>
    </xf>
    <xf numFmtId="0" fontId="52" fillId="3" borderId="47" xfId="0" applyFont="1" applyFill="1" applyBorder="1" applyAlignment="1">
      <alignment horizontal="center" wrapText="1"/>
    </xf>
    <xf numFmtId="0" fontId="52" fillId="3" borderId="44" xfId="0" applyFont="1" applyFill="1" applyBorder="1" applyAlignment="1">
      <alignment horizontal="center" wrapText="1"/>
    </xf>
    <xf numFmtId="0" fontId="7" fillId="3" borderId="19" xfId="0" applyFont="1" applyFill="1" applyBorder="1" applyAlignment="1">
      <alignment wrapText="1"/>
    </xf>
    <xf numFmtId="0" fontId="7" fillId="3" borderId="8" xfId="0" applyFont="1" applyFill="1" applyBorder="1" applyAlignment="1">
      <alignment wrapText="1"/>
    </xf>
    <xf numFmtId="0" fontId="24" fillId="0" borderId="35" xfId="0" applyFont="1" applyBorder="1" applyAlignment="1">
      <alignment vertical="top" wrapText="1"/>
    </xf>
    <xf numFmtId="0" fontId="1" fillId="0" borderId="13" xfId="0" applyFont="1" applyBorder="1" applyAlignment="1">
      <alignment horizontal="center" vertical="center" wrapText="1"/>
    </xf>
    <xf numFmtId="0" fontId="52" fillId="0" borderId="19" xfId="0" applyFont="1" applyBorder="1" applyAlignment="1">
      <alignment horizontal="center" vertical="center" wrapText="1"/>
    </xf>
    <xf numFmtId="0" fontId="52" fillId="0" borderId="91" xfId="0" applyFont="1" applyBorder="1" applyAlignment="1">
      <alignment horizontal="center" vertical="center" wrapText="1"/>
    </xf>
    <xf numFmtId="1" fontId="52" fillId="0" borderId="19" xfId="0" applyNumberFormat="1" applyFont="1" applyBorder="1" applyAlignment="1">
      <alignment horizontal="center" vertical="center" wrapText="1"/>
    </xf>
    <xf numFmtId="1" fontId="49" fillId="24" borderId="19" xfId="0" applyNumberFormat="1" applyFont="1" applyFill="1" applyBorder="1" applyAlignment="1">
      <alignment horizontal="center" vertical="center" wrapText="1"/>
    </xf>
    <xf numFmtId="49" fontId="49" fillId="25" borderId="19" xfId="0" applyNumberFormat="1" applyFont="1" applyFill="1" applyBorder="1" applyAlignment="1">
      <alignment horizontal="center" vertical="center" wrapText="1"/>
    </xf>
    <xf numFmtId="49" fontId="54" fillId="24" borderId="19" xfId="0" quotePrefix="1" applyNumberFormat="1" applyFont="1" applyFill="1" applyBorder="1" applyAlignment="1">
      <alignment horizontal="center" vertical="center" wrapText="1"/>
    </xf>
    <xf numFmtId="49" fontId="55" fillId="25" borderId="19" xfId="0" quotePrefix="1" applyNumberFormat="1" applyFont="1" applyFill="1" applyBorder="1" applyAlignment="1">
      <alignment horizontal="center" vertical="center" wrapText="1"/>
    </xf>
    <xf numFmtId="49" fontId="54" fillId="24" borderId="47" xfId="0" quotePrefix="1" applyNumberFormat="1" applyFont="1" applyFill="1" applyBorder="1" applyAlignment="1">
      <alignment horizontal="center" vertical="center" wrapText="1"/>
    </xf>
    <xf numFmtId="49" fontId="55" fillId="25" borderId="44" xfId="0" quotePrefix="1" applyNumberFormat="1" applyFont="1" applyFill="1" applyBorder="1" applyAlignment="1">
      <alignment horizontal="center" vertical="center" wrapText="1"/>
    </xf>
    <xf numFmtId="49" fontId="54" fillId="24" borderId="47" xfId="0" applyNumberFormat="1" applyFont="1" applyFill="1" applyBorder="1" applyAlignment="1">
      <alignment horizontal="center" vertical="center" wrapText="1"/>
    </xf>
    <xf numFmtId="49" fontId="55" fillId="25" borderId="44" xfId="0" applyNumberFormat="1" applyFont="1" applyFill="1" applyBorder="1" applyAlignment="1">
      <alignment horizontal="center" vertical="center" wrapText="1"/>
    </xf>
    <xf numFmtId="49" fontId="50" fillId="26" borderId="44" xfId="0" quotePrefix="1" applyNumberFormat="1" applyFont="1" applyFill="1" applyBorder="1" applyAlignment="1">
      <alignment horizontal="center" vertical="center" wrapText="1"/>
    </xf>
    <xf numFmtId="49" fontId="54" fillId="24" borderId="47" xfId="0" quotePrefix="1" applyNumberFormat="1" applyFont="1" applyFill="1" applyBorder="1" applyAlignment="1">
      <alignment horizontal="center" wrapText="1"/>
    </xf>
    <xf numFmtId="49" fontId="55" fillId="25" borderId="44" xfId="0" quotePrefix="1" applyNumberFormat="1" applyFont="1" applyFill="1" applyBorder="1" applyAlignment="1">
      <alignment horizontal="center" wrapText="1"/>
    </xf>
    <xf numFmtId="49" fontId="50" fillId="26" borderId="44" xfId="0" quotePrefix="1" applyNumberFormat="1" applyFont="1" applyFill="1" applyBorder="1" applyAlignment="1">
      <alignment horizontal="center" wrapText="1"/>
    </xf>
    <xf numFmtId="0" fontId="50" fillId="0" borderId="19" xfId="0" applyFont="1" applyBorder="1" applyAlignment="1">
      <alignment wrapText="1"/>
    </xf>
    <xf numFmtId="0" fontId="50" fillId="0" borderId="0" xfId="0" applyFont="1" applyAlignment="1">
      <alignment wrapText="1"/>
    </xf>
    <xf numFmtId="1" fontId="20" fillId="0" borderId="14" xfId="0" applyNumberFormat="1" applyFont="1" applyBorder="1"/>
    <xf numFmtId="1" fontId="7" fillId="0" borderId="14" xfId="0" applyNumberFormat="1" applyFont="1" applyBorder="1"/>
    <xf numFmtId="1" fontId="7" fillId="0" borderId="14" xfId="0" applyNumberFormat="1" applyFont="1" applyBorder="1" applyAlignment="1">
      <alignment horizontal="right" wrapText="1"/>
    </xf>
    <xf numFmtId="1" fontId="23" fillId="0" borderId="0" xfId="0" applyNumberFormat="1" applyFont="1" applyAlignment="1">
      <alignment horizontal="center"/>
    </xf>
    <xf numFmtId="0" fontId="47" fillId="0" borderId="0" xfId="0" applyFont="1" applyAlignment="1">
      <alignment horizontal="center" vertical="center" wrapText="1"/>
    </xf>
    <xf numFmtId="1" fontId="7" fillId="0" borderId="14" xfId="0" applyNumberFormat="1" applyFont="1" applyBorder="1" applyAlignment="1">
      <alignment horizontal="center" wrapText="1"/>
    </xf>
    <xf numFmtId="1" fontId="1" fillId="24" borderId="39" xfId="0" applyNumberFormat="1" applyFont="1" applyFill="1" applyBorder="1" applyAlignment="1">
      <alignment horizontal="center" vertical="center" wrapText="1"/>
    </xf>
    <xf numFmtId="0" fontId="1" fillId="25" borderId="39" xfId="0" applyFont="1" applyFill="1" applyBorder="1" applyAlignment="1">
      <alignment horizontal="center" vertical="center" wrapText="1"/>
    </xf>
    <xf numFmtId="0" fontId="7" fillId="24" borderId="39" xfId="0" applyFont="1" applyFill="1" applyBorder="1" applyAlignment="1">
      <alignment horizontal="center" vertical="center"/>
    </xf>
    <xf numFmtId="0" fontId="7" fillId="25" borderId="39" xfId="0" applyFont="1" applyFill="1" applyBorder="1" applyAlignment="1">
      <alignment horizontal="center" vertical="center"/>
    </xf>
    <xf numFmtId="0" fontId="47" fillId="0" borderId="82" xfId="0" applyFont="1" applyBorder="1" applyAlignment="1">
      <alignment horizontal="center" vertical="center" wrapText="1"/>
    </xf>
    <xf numFmtId="0" fontId="47" fillId="0" borderId="92" xfId="0" applyFont="1" applyBorder="1" applyAlignment="1">
      <alignment horizontal="center" vertical="center" wrapText="1"/>
    </xf>
    <xf numFmtId="0" fontId="7" fillId="0" borderId="92" xfId="0" applyFont="1" applyBorder="1" applyAlignment="1">
      <alignment horizontal="center" vertical="center" wrapText="1"/>
    </xf>
    <xf numFmtId="0" fontId="47" fillId="0" borderId="0" xfId="0" applyFont="1" applyAlignment="1">
      <alignment horizontal="left" vertical="center" wrapText="1"/>
    </xf>
    <xf numFmtId="0" fontId="56" fillId="24" borderId="39" xfId="0" applyFont="1" applyFill="1" applyBorder="1" applyAlignment="1">
      <alignment horizontal="center" vertical="center" wrapText="1"/>
    </xf>
    <xf numFmtId="0" fontId="7" fillId="25" borderId="39" xfId="0" applyFont="1" applyFill="1" applyBorder="1" applyAlignment="1">
      <alignment horizontal="center" vertical="center" wrapText="1"/>
    </xf>
    <xf numFmtId="0" fontId="7" fillId="24" borderId="39" xfId="0" applyFont="1" applyFill="1" applyBorder="1" applyAlignment="1">
      <alignment vertical="center"/>
    </xf>
    <xf numFmtId="0" fontId="7" fillId="25" borderId="39" xfId="0" applyFont="1" applyFill="1" applyBorder="1" applyAlignment="1">
      <alignment vertical="center"/>
    </xf>
    <xf numFmtId="0" fontId="7" fillId="23" borderId="8" xfId="0" applyFont="1" applyFill="1" applyBorder="1" applyAlignment="1">
      <alignment horizontal="center" vertical="center"/>
    </xf>
    <xf numFmtId="0" fontId="7" fillId="26" borderId="39" xfId="0" applyFont="1" applyFill="1" applyBorder="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29" fillId="0" borderId="0" xfId="0" applyFont="1" applyAlignment="1">
      <alignment vertical="center" wrapText="1"/>
    </xf>
    <xf numFmtId="0" fontId="13" fillId="0" borderId="0" xfId="0" applyFont="1" applyAlignment="1">
      <alignment horizontal="center" vertical="center"/>
    </xf>
    <xf numFmtId="0" fontId="7" fillId="0" borderId="14" xfId="0" applyFont="1" applyBorder="1" applyAlignment="1">
      <alignment vertical="center"/>
    </xf>
    <xf numFmtId="0" fontId="13" fillId="0" borderId="0" xfId="0" applyFont="1" applyAlignment="1">
      <alignment vertical="center"/>
    </xf>
    <xf numFmtId="0" fontId="57" fillId="23" borderId="8" xfId="0" applyFont="1" applyFill="1" applyBorder="1" applyAlignment="1">
      <alignment horizontal="center" vertical="center"/>
    </xf>
    <xf numFmtId="0" fontId="57" fillId="0" borderId="0" xfId="0" applyFont="1" applyAlignment="1">
      <alignment horizontal="center" vertical="center"/>
    </xf>
    <xf numFmtId="0" fontId="57" fillId="0" borderId="0" xfId="0" applyFont="1" applyAlignment="1">
      <alignment horizontal="left" vertical="center"/>
    </xf>
    <xf numFmtId="0" fontId="58" fillId="0" borderId="0" xfId="0" applyFont="1" applyAlignment="1">
      <alignment horizontal="left" vertical="center" wrapText="1"/>
    </xf>
    <xf numFmtId="1" fontId="7" fillId="0" borderId="35" xfId="0" applyNumberFormat="1" applyFont="1" applyBorder="1" applyAlignment="1">
      <alignment horizontal="right" wrapText="1"/>
    </xf>
    <xf numFmtId="0" fontId="59" fillId="0" borderId="0" xfId="0" applyFont="1" applyAlignment="1">
      <alignment horizontal="center" vertical="center"/>
    </xf>
    <xf numFmtId="0" fontId="60" fillId="0" borderId="0" xfId="0" applyFont="1" applyAlignment="1">
      <alignment horizontal="left" vertical="center"/>
    </xf>
    <xf numFmtId="1" fontId="7" fillId="0" borderId="35" xfId="0" applyNumberFormat="1" applyFont="1" applyBorder="1" applyAlignment="1">
      <alignment horizontal="center" wrapText="1"/>
    </xf>
    <xf numFmtId="0" fontId="7" fillId="0" borderId="0" xfId="0" applyFont="1" applyAlignment="1">
      <alignment horizontal="left" vertical="center" wrapText="1"/>
    </xf>
    <xf numFmtId="0" fontId="52" fillId="23" borderId="8" xfId="0" applyFont="1" applyFill="1" applyBorder="1" applyAlignment="1">
      <alignment horizontal="center" vertical="center"/>
    </xf>
    <xf numFmtId="0" fontId="52" fillId="0" borderId="0" xfId="0" applyFont="1" applyAlignment="1">
      <alignment horizontal="center" vertical="center"/>
    </xf>
    <xf numFmtId="0" fontId="61" fillId="0" borderId="0" xfId="0" applyFont="1" applyAlignment="1">
      <alignment horizontal="center" vertical="center" wrapText="1"/>
    </xf>
    <xf numFmtId="0" fontId="49" fillId="0" borderId="0" xfId="0" applyFont="1" applyAlignment="1">
      <alignment horizontal="center" vertical="center"/>
    </xf>
    <xf numFmtId="0" fontId="52" fillId="0" borderId="0" xfId="0" applyFont="1" applyAlignment="1">
      <alignment horizontal="center" vertical="center" wrapText="1"/>
    </xf>
    <xf numFmtId="0" fontId="61" fillId="23" borderId="8" xfId="0" applyFont="1" applyFill="1" applyBorder="1" applyAlignment="1">
      <alignment horizontal="center" vertical="center" wrapText="1"/>
    </xf>
    <xf numFmtId="1" fontId="1" fillId="24" borderId="44" xfId="0" applyNumberFormat="1" applyFont="1" applyFill="1" applyBorder="1" applyAlignment="1">
      <alignment horizontal="center" vertical="center" wrapText="1"/>
    </xf>
    <xf numFmtId="0" fontId="61" fillId="23" borderId="8" xfId="0" applyFont="1" applyFill="1" applyBorder="1" applyAlignment="1">
      <alignment horizontal="center" vertical="center"/>
    </xf>
    <xf numFmtId="0" fontId="61" fillId="17" borderId="31" xfId="0" applyFont="1" applyFill="1" applyBorder="1" applyAlignment="1">
      <alignment horizontal="center" vertical="center"/>
    </xf>
    <xf numFmtId="0" fontId="1" fillId="25" borderId="44" xfId="0" applyFont="1" applyFill="1" applyBorder="1" applyAlignment="1">
      <alignment horizontal="center" vertical="center" wrapText="1"/>
    </xf>
    <xf numFmtId="0" fontId="61" fillId="17" borderId="19" xfId="0" applyFont="1" applyFill="1" applyBorder="1" applyAlignment="1">
      <alignment horizontal="center" vertical="center" wrapText="1"/>
    </xf>
    <xf numFmtId="0" fontId="7" fillId="24" borderId="44" xfId="0" applyFont="1" applyFill="1" applyBorder="1" applyAlignment="1">
      <alignment horizontal="center" vertical="center"/>
    </xf>
    <xf numFmtId="0" fontId="62" fillId="14" borderId="19" xfId="0" applyFont="1" applyFill="1" applyBorder="1" applyAlignment="1">
      <alignment horizontal="center" vertical="center" wrapText="1"/>
    </xf>
    <xf numFmtId="0" fontId="7" fillId="25" borderId="44" xfId="0" applyFont="1" applyFill="1" applyBorder="1" applyAlignment="1">
      <alignment horizontal="center" vertical="center"/>
    </xf>
    <xf numFmtId="0" fontId="61" fillId="14" borderId="19" xfId="0" applyFont="1" applyFill="1" applyBorder="1" applyAlignment="1">
      <alignment horizontal="center" vertical="center" wrapText="1"/>
    </xf>
    <xf numFmtId="0" fontId="61" fillId="11" borderId="36" xfId="0" applyFont="1" applyFill="1" applyBorder="1" applyAlignment="1">
      <alignment horizontal="center" vertical="center" wrapText="1"/>
    </xf>
    <xf numFmtId="0" fontId="29" fillId="23" borderId="8" xfId="0" applyFont="1" applyFill="1" applyBorder="1" applyAlignment="1">
      <alignment horizontal="center" vertical="center" wrapText="1"/>
    </xf>
    <xf numFmtId="0" fontId="29" fillId="17" borderId="29" xfId="0" applyFont="1" applyFill="1" applyBorder="1" applyAlignment="1">
      <alignment horizontal="center" vertical="center" wrapText="1"/>
    </xf>
    <xf numFmtId="0" fontId="63" fillId="17" borderId="19" xfId="0" applyFont="1" applyFill="1" applyBorder="1" applyAlignment="1">
      <alignment horizontal="left" vertical="center" wrapText="1"/>
    </xf>
    <xf numFmtId="0" fontId="29" fillId="17" borderId="19" xfId="0" applyFont="1" applyFill="1" applyBorder="1" applyAlignment="1">
      <alignment horizontal="left" vertical="center" wrapText="1"/>
    </xf>
    <xf numFmtId="0" fontId="29" fillId="17" borderId="19" xfId="0" applyFont="1" applyFill="1" applyBorder="1" applyAlignment="1">
      <alignment horizontal="center" vertical="center" wrapText="1"/>
    </xf>
    <xf numFmtId="0" fontId="63" fillId="14" borderId="47" xfId="0" applyFont="1" applyFill="1" applyBorder="1" applyAlignment="1">
      <alignment horizontal="center" vertical="center" wrapText="1"/>
    </xf>
    <xf numFmtId="0" fontId="7" fillId="24" borderId="44" xfId="0" applyFont="1" applyFill="1" applyBorder="1" applyAlignment="1">
      <alignment horizontal="center" vertical="center" wrapText="1"/>
    </xf>
    <xf numFmtId="0" fontId="7" fillId="25" borderId="44" xfId="0" applyFont="1" applyFill="1" applyBorder="1" applyAlignment="1">
      <alignment horizontal="center" vertical="center" wrapText="1"/>
    </xf>
    <xf numFmtId="0" fontId="63" fillId="14" borderId="19" xfId="0" applyFont="1" applyFill="1" applyBorder="1" applyAlignment="1">
      <alignment horizontal="left" vertical="center" wrapText="1"/>
    </xf>
    <xf numFmtId="0" fontId="29" fillId="14" borderId="19" xfId="0" applyFont="1" applyFill="1" applyBorder="1" applyAlignment="1">
      <alignment vertical="center" wrapText="1"/>
    </xf>
    <xf numFmtId="0" fontId="7" fillId="24" borderId="44" xfId="0" applyFont="1" applyFill="1" applyBorder="1" applyAlignment="1">
      <alignment vertical="center"/>
    </xf>
    <xf numFmtId="0" fontId="7" fillId="25" borderId="44" xfId="0" applyFont="1" applyFill="1" applyBorder="1" applyAlignment="1">
      <alignment vertical="center"/>
    </xf>
    <xf numFmtId="0" fontId="7" fillId="26" borderId="44" xfId="0" applyFont="1" applyFill="1" applyBorder="1" applyAlignment="1">
      <alignment vertical="center"/>
    </xf>
    <xf numFmtId="1" fontId="29" fillId="14" borderId="19" xfId="0" applyNumberFormat="1" applyFont="1" applyFill="1" applyBorder="1" applyAlignment="1">
      <alignment horizontal="center" vertical="center" wrapText="1"/>
    </xf>
    <xf numFmtId="0" fontId="29" fillId="11" borderId="19" xfId="0" applyFont="1" applyFill="1" applyBorder="1" applyAlignment="1">
      <alignment horizontal="center" vertical="center" wrapText="1"/>
    </xf>
    <xf numFmtId="0" fontId="63" fillId="11" borderId="19" xfId="0" applyFont="1" applyFill="1" applyBorder="1" applyAlignment="1">
      <alignment horizontal="left" vertical="center" wrapText="1"/>
    </xf>
    <xf numFmtId="0" fontId="7" fillId="0" borderId="35" xfId="0" applyFont="1" applyBorder="1" applyAlignment="1">
      <alignment vertical="center"/>
    </xf>
    <xf numFmtId="0" fontId="29" fillId="17" borderId="19" xfId="0" applyFont="1" applyFill="1" applyBorder="1" applyAlignment="1">
      <alignment vertical="center" wrapText="1"/>
    </xf>
    <xf numFmtId="0" fontId="29" fillId="11" borderId="47" xfId="0" applyFont="1" applyFill="1" applyBorder="1" applyAlignment="1">
      <alignment horizontal="center" vertical="center" wrapText="1"/>
    </xf>
    <xf numFmtId="0" fontId="63" fillId="14" borderId="8" xfId="0" applyFont="1" applyFill="1" applyBorder="1" applyAlignment="1">
      <alignment horizontal="left" wrapText="1"/>
    </xf>
    <xf numFmtId="1" fontId="29" fillId="17" borderId="19" xfId="0" applyNumberFormat="1" applyFont="1" applyFill="1" applyBorder="1" applyAlignment="1">
      <alignment horizontal="center" vertical="center" wrapText="1"/>
    </xf>
    <xf numFmtId="1" fontId="29" fillId="11" borderId="19" xfId="0" applyNumberFormat="1" applyFont="1" applyFill="1" applyBorder="1" applyAlignment="1">
      <alignment horizontal="center" vertical="center" wrapText="1"/>
    </xf>
    <xf numFmtId="1" fontId="7" fillId="0" borderId="35" xfId="0" applyNumberFormat="1" applyFont="1" applyBorder="1" applyAlignment="1">
      <alignment horizontal="center"/>
    </xf>
    <xf numFmtId="0" fontId="63" fillId="17" borderId="8" xfId="0" applyFont="1" applyFill="1" applyBorder="1" applyAlignment="1">
      <alignment horizontal="left" wrapText="1"/>
    </xf>
    <xf numFmtId="1" fontId="20" fillId="0" borderId="0" xfId="0" applyNumberFormat="1" applyFont="1"/>
    <xf numFmtId="0" fontId="63" fillId="14" borderId="8" xfId="0" applyFont="1" applyFill="1" applyBorder="1" applyAlignment="1">
      <alignment horizontal="left" vertical="top" wrapText="1"/>
    </xf>
    <xf numFmtId="0" fontId="64" fillId="14" borderId="19" xfId="0" applyFont="1" applyFill="1" applyBorder="1" applyAlignment="1">
      <alignment horizontal="left" vertical="center" wrapText="1"/>
    </xf>
    <xf numFmtId="0" fontId="64" fillId="11" borderId="19" xfId="0" applyFont="1" applyFill="1" applyBorder="1" applyAlignment="1">
      <alignment horizontal="left" vertical="center" wrapText="1"/>
    </xf>
    <xf numFmtId="0" fontId="63" fillId="27" borderId="8" xfId="0" applyFont="1" applyFill="1" applyBorder="1" applyAlignment="1">
      <alignment horizontal="left" wrapText="1"/>
    </xf>
    <xf numFmtId="0" fontId="63" fillId="17" borderId="8" xfId="0" applyFont="1" applyFill="1" applyBorder="1" applyAlignment="1">
      <alignment horizontal="left" vertical="center" wrapText="1"/>
    </xf>
    <xf numFmtId="0" fontId="53" fillId="0" borderId="31" xfId="0" applyFont="1" applyBorder="1" applyAlignment="1">
      <alignment vertical="center" wrapText="1"/>
    </xf>
    <xf numFmtId="0" fontId="65" fillId="17" borderId="8" xfId="0" applyFont="1" applyFill="1" applyBorder="1" applyAlignment="1">
      <alignment vertical="center" wrapText="1"/>
    </xf>
    <xf numFmtId="0" fontId="63" fillId="14" borderId="29" xfId="0" applyFont="1" applyFill="1" applyBorder="1" applyAlignment="1">
      <alignment vertical="top" wrapText="1"/>
    </xf>
    <xf numFmtId="0" fontId="63" fillId="17" borderId="29" xfId="0" applyFont="1" applyFill="1" applyBorder="1" applyAlignment="1">
      <alignment vertical="top" wrapText="1"/>
    </xf>
    <xf numFmtId="0" fontId="65" fillId="14" borderId="8" xfId="0" applyFont="1" applyFill="1" applyBorder="1" applyAlignment="1">
      <alignment vertical="center" wrapText="1"/>
    </xf>
    <xf numFmtId="0" fontId="63" fillId="14" borderId="8" xfId="0" applyFont="1" applyFill="1" applyBorder="1" applyAlignment="1">
      <alignment horizontal="left" vertical="center" wrapText="1"/>
    </xf>
    <xf numFmtId="0" fontId="66" fillId="2" borderId="31" xfId="0" applyFont="1" applyFill="1" applyBorder="1" applyAlignment="1">
      <alignment vertical="center" wrapText="1"/>
    </xf>
    <xf numFmtId="0" fontId="19" fillId="0" borderId="0" xfId="0" applyFont="1" applyAlignment="1">
      <alignment horizontal="left" vertical="center" wrapText="1"/>
    </xf>
    <xf numFmtId="0" fontId="29" fillId="14" borderId="8" xfId="0" applyFont="1" applyFill="1" applyBorder="1" applyAlignment="1">
      <alignment wrapText="1"/>
    </xf>
    <xf numFmtId="0" fontId="29" fillId="17" borderId="36" xfId="0" applyFont="1" applyFill="1" applyBorder="1" applyAlignment="1">
      <alignment horizontal="left" vertical="center" wrapText="1"/>
    </xf>
    <xf numFmtId="0" fontId="63" fillId="17" borderId="93" xfId="0" applyFont="1" applyFill="1" applyBorder="1" applyAlignment="1">
      <alignment horizontal="left" vertical="center" wrapText="1"/>
    </xf>
    <xf numFmtId="0" fontId="65" fillId="17" borderId="31" xfId="0" applyFont="1" applyFill="1" applyBorder="1" applyAlignment="1">
      <alignment vertical="center" wrapText="1"/>
    </xf>
    <xf numFmtId="0" fontId="63" fillId="17" borderId="31" xfId="0" applyFont="1" applyFill="1" applyBorder="1" applyAlignment="1">
      <alignment horizontal="left" vertical="center" wrapText="1"/>
    </xf>
    <xf numFmtId="0" fontId="7" fillId="0" borderId="34" xfId="0" applyFont="1" applyBorder="1" applyAlignment="1">
      <alignment vertical="center"/>
    </xf>
    <xf numFmtId="1" fontId="7" fillId="0" borderId="14" xfId="0" applyNumberFormat="1" applyFont="1" applyBorder="1" applyAlignment="1">
      <alignment horizontal="center"/>
    </xf>
    <xf numFmtId="0" fontId="63" fillId="17" borderId="8" xfId="0" applyFont="1" applyFill="1" applyBorder="1" applyAlignment="1">
      <alignment horizontal="left" vertical="top" wrapText="1"/>
    </xf>
    <xf numFmtId="0" fontId="29" fillId="14" borderId="8" xfId="0" applyFont="1" applyFill="1" applyBorder="1" applyAlignment="1">
      <alignment vertical="center" wrapText="1"/>
    </xf>
    <xf numFmtId="0" fontId="20" fillId="0" borderId="35" xfId="0" applyFont="1" applyBorder="1"/>
    <xf numFmtId="0" fontId="7" fillId="0" borderId="35" xfId="0" applyFont="1" applyBorder="1" applyAlignment="1">
      <alignment horizontal="center" wrapText="1"/>
    </xf>
    <xf numFmtId="1" fontId="7" fillId="0" borderId="35" xfId="0" applyNumberFormat="1" applyFont="1" applyBorder="1" applyAlignment="1">
      <alignment wrapText="1"/>
    </xf>
    <xf numFmtId="0" fontId="29" fillId="27" borderId="8" xfId="0" applyFont="1" applyFill="1" applyBorder="1" applyAlignment="1">
      <alignment vertical="center" wrapText="1"/>
    </xf>
    <xf numFmtId="0" fontId="20" fillId="0" borderId="48" xfId="0" applyFont="1" applyBorder="1"/>
    <xf numFmtId="0" fontId="1" fillId="0" borderId="0" xfId="0" applyFont="1" applyAlignment="1">
      <alignment vertical="top"/>
    </xf>
    <xf numFmtId="0" fontId="7" fillId="0" borderId="0" xfId="0" applyFont="1" applyAlignment="1">
      <alignment vertical="top"/>
    </xf>
    <xf numFmtId="0" fontId="7" fillId="0" borderId="0" xfId="0" applyFont="1"/>
    <xf numFmtId="0" fontId="29" fillId="17" borderId="8" xfId="0" applyFont="1" applyFill="1" applyBorder="1" applyAlignment="1">
      <alignment wrapText="1"/>
    </xf>
    <xf numFmtId="0" fontId="7" fillId="0" borderId="38" xfId="0" applyFont="1" applyBorder="1" applyAlignment="1">
      <alignment horizontal="center"/>
    </xf>
    <xf numFmtId="0" fontId="7" fillId="9" borderId="19" xfId="0" applyFont="1" applyFill="1" applyBorder="1" applyAlignment="1">
      <alignment vertical="top"/>
    </xf>
    <xf numFmtId="0" fontId="13" fillId="9" borderId="19" xfId="0" applyFont="1" applyFill="1" applyBorder="1" applyAlignment="1">
      <alignment horizontal="center" wrapText="1"/>
    </xf>
    <xf numFmtId="0" fontId="1" fillId="0" borderId="19" xfId="0" applyFont="1" applyBorder="1" applyAlignment="1">
      <alignment horizontal="center" vertical="center"/>
    </xf>
    <xf numFmtId="0" fontId="1" fillId="0" borderId="19" xfId="0" applyFont="1" applyBorder="1" applyAlignment="1">
      <alignment horizontal="center" vertical="center" wrapText="1"/>
    </xf>
    <xf numFmtId="0" fontId="20" fillId="2" borderId="29" xfId="0" applyFont="1" applyFill="1" applyBorder="1"/>
    <xf numFmtId="0" fontId="7" fillId="0" borderId="19" xfId="0" applyFont="1" applyBorder="1" applyAlignment="1">
      <alignment horizontal="center" vertical="center"/>
    </xf>
    <xf numFmtId="0" fontId="13" fillId="0" borderId="19" xfId="0" applyFont="1" applyBorder="1" applyAlignment="1">
      <alignment wrapText="1"/>
    </xf>
    <xf numFmtId="0" fontId="7" fillId="17" borderId="19" xfId="0" applyFont="1" applyFill="1" applyBorder="1" applyAlignment="1">
      <alignment vertical="center"/>
    </xf>
    <xf numFmtId="0" fontId="7" fillId="9" borderId="19" xfId="0" applyFont="1" applyFill="1" applyBorder="1" applyAlignment="1">
      <alignment vertical="center"/>
    </xf>
    <xf numFmtId="0" fontId="7" fillId="28" borderId="19" xfId="0" applyFont="1" applyFill="1" applyBorder="1" applyAlignment="1">
      <alignment vertical="center"/>
    </xf>
    <xf numFmtId="0" fontId="7" fillId="29" borderId="19" xfId="0" applyFont="1" applyFill="1" applyBorder="1" applyAlignment="1">
      <alignment vertical="center"/>
    </xf>
    <xf numFmtId="0" fontId="7" fillId="30" borderId="19" xfId="0" applyFont="1" applyFill="1" applyBorder="1" applyAlignment="1">
      <alignment vertical="center"/>
    </xf>
    <xf numFmtId="0" fontId="29" fillId="17" borderId="8" xfId="0" applyFont="1" applyFill="1" applyBorder="1" applyAlignment="1">
      <alignment vertical="center" wrapText="1"/>
    </xf>
    <xf numFmtId="0" fontId="67" fillId="0" borderId="19" xfId="0" quotePrefix="1" applyFont="1" applyBorder="1" applyAlignment="1">
      <alignment wrapText="1"/>
    </xf>
    <xf numFmtId="0" fontId="64" fillId="17" borderId="19" xfId="0" applyFont="1" applyFill="1" applyBorder="1" applyAlignment="1">
      <alignment horizontal="left" vertical="center" wrapText="1"/>
    </xf>
    <xf numFmtId="0" fontId="56" fillId="24" borderId="44" xfId="0" applyFont="1" applyFill="1" applyBorder="1" applyAlignment="1">
      <alignment horizontal="center" vertical="center" wrapText="1"/>
    </xf>
    <xf numFmtId="0" fontId="68" fillId="25" borderId="44" xfId="0" applyFont="1" applyFill="1" applyBorder="1" applyAlignment="1">
      <alignment horizontal="center" vertical="center" wrapText="1"/>
    </xf>
    <xf numFmtId="0" fontId="7" fillId="0" borderId="19" xfId="0" applyFont="1" applyBorder="1" applyAlignment="1">
      <alignment vertical="center" wrapText="1"/>
    </xf>
    <xf numFmtId="0" fontId="20" fillId="9" borderId="19" xfId="0" applyFont="1" applyFill="1" applyBorder="1"/>
    <xf numFmtId="0" fontId="20" fillId="9" borderId="8" xfId="0" applyFont="1" applyFill="1" applyBorder="1"/>
    <xf numFmtId="0" fontId="20" fillId="9" borderId="40" xfId="0" applyFont="1" applyFill="1" applyBorder="1"/>
    <xf numFmtId="0" fontId="1" fillId="0" borderId="19" xfId="0" applyFont="1" applyBorder="1" applyAlignment="1">
      <alignment vertical="center" wrapText="1"/>
    </xf>
    <xf numFmtId="0" fontId="7" fillId="0" borderId="19" xfId="0" applyFont="1" applyBorder="1" applyAlignment="1">
      <alignment horizontal="center" wrapText="1"/>
    </xf>
    <xf numFmtId="0" fontId="13" fillId="0" borderId="91" xfId="0" applyFont="1" applyBorder="1" applyAlignment="1">
      <alignment wrapText="1"/>
    </xf>
    <xf numFmtId="0" fontId="7" fillId="17" borderId="36" xfId="0" applyFont="1" applyFill="1" applyBorder="1" applyAlignment="1">
      <alignment vertical="center"/>
    </xf>
    <xf numFmtId="0" fontId="7" fillId="29" borderId="36" xfId="0" applyFont="1" applyFill="1" applyBorder="1" applyAlignment="1">
      <alignment vertical="center"/>
    </xf>
    <xf numFmtId="0" fontId="7" fillId="28" borderId="36" xfId="0" applyFont="1" applyFill="1" applyBorder="1" applyAlignment="1">
      <alignment vertical="center"/>
    </xf>
    <xf numFmtId="0" fontId="7" fillId="30" borderId="36" xfId="0" applyFont="1" applyFill="1" applyBorder="1" applyAlignment="1">
      <alignment vertical="center"/>
    </xf>
    <xf numFmtId="0" fontId="7" fillId="0" borderId="10" xfId="0" applyFont="1" applyBorder="1" applyAlignment="1">
      <alignment horizontal="center" wrapText="1"/>
    </xf>
    <xf numFmtId="0" fontId="7" fillId="17" borderId="19" xfId="0" applyFont="1" applyFill="1" applyBorder="1" applyAlignment="1">
      <alignment vertical="top"/>
    </xf>
    <xf numFmtId="0" fontId="7" fillId="29" borderId="19" xfId="0" applyFont="1" applyFill="1" applyBorder="1" applyAlignment="1">
      <alignment vertical="top"/>
    </xf>
    <xf numFmtId="0" fontId="7" fillId="28" borderId="19" xfId="0" applyFont="1" applyFill="1" applyBorder="1" applyAlignment="1">
      <alignment vertical="top"/>
    </xf>
    <xf numFmtId="0" fontId="7" fillId="30" borderId="19" xfId="0" applyFont="1" applyFill="1" applyBorder="1" applyAlignment="1">
      <alignment vertical="top"/>
    </xf>
    <xf numFmtId="0" fontId="7" fillId="2" borderId="29" xfId="0" applyFont="1" applyFill="1" applyBorder="1" applyAlignment="1">
      <alignment horizontal="center"/>
    </xf>
    <xf numFmtId="0" fontId="7" fillId="2" borderId="29" xfId="0" applyFont="1" applyFill="1" applyBorder="1" applyAlignment="1">
      <alignment horizontal="center" wrapText="1"/>
    </xf>
    <xf numFmtId="0" fontId="7" fillId="2" borderId="44" xfId="0" applyFont="1" applyFill="1" applyBorder="1" applyAlignment="1">
      <alignment horizontal="center" wrapText="1"/>
    </xf>
    <xf numFmtId="0" fontId="63" fillId="14" borderId="19" xfId="0" applyFont="1" applyFill="1" applyBorder="1" applyAlignment="1">
      <alignment horizontal="center" vertical="center" wrapText="1"/>
    </xf>
    <xf numFmtId="0" fontId="29" fillId="27" borderId="19" xfId="0" applyFont="1" applyFill="1" applyBorder="1" applyAlignment="1">
      <alignment vertical="center" wrapText="1"/>
    </xf>
    <xf numFmtId="0" fontId="7" fillId="0" borderId="48" xfId="0" applyFont="1" applyBorder="1" applyAlignment="1">
      <alignment horizontal="center" wrapText="1"/>
    </xf>
    <xf numFmtId="0" fontId="20" fillId="0" borderId="38" xfId="0" applyFont="1" applyBorder="1"/>
    <xf numFmtId="0" fontId="7" fillId="0" borderId="41" xfId="0" applyFont="1" applyBorder="1" applyAlignment="1">
      <alignment vertical="center"/>
    </xf>
    <xf numFmtId="0" fontId="7" fillId="0" borderId="38" xfId="0" applyFont="1" applyBorder="1"/>
    <xf numFmtId="1" fontId="7" fillId="0" borderId="35" xfId="0" applyNumberFormat="1" applyFont="1" applyBorder="1"/>
    <xf numFmtId="0" fontId="7" fillId="3" borderId="47" xfId="0" applyFont="1" applyFill="1" applyBorder="1" applyAlignment="1">
      <alignment horizontal="center" vertical="center" wrapText="1"/>
    </xf>
    <xf numFmtId="1" fontId="1" fillId="3" borderId="44" xfId="0" applyNumberFormat="1" applyFont="1" applyFill="1" applyBorder="1" applyAlignment="1">
      <alignment horizontal="center" vertical="center" wrapText="1"/>
    </xf>
    <xf numFmtId="0" fontId="1" fillId="3" borderId="44" xfId="0" applyFont="1" applyFill="1" applyBorder="1" applyAlignment="1">
      <alignment horizontal="center" vertical="center" wrapText="1"/>
    </xf>
    <xf numFmtId="0" fontId="56" fillId="3" borderId="44" xfId="0" applyFont="1" applyFill="1" applyBorder="1" applyAlignment="1">
      <alignment horizontal="center" vertical="center" wrapText="1"/>
    </xf>
    <xf numFmtId="0" fontId="68" fillId="3" borderId="44" xfId="0" applyFont="1" applyFill="1" applyBorder="1" applyAlignment="1">
      <alignment horizontal="center" vertical="center" wrapText="1"/>
    </xf>
    <xf numFmtId="0" fontId="7" fillId="3" borderId="44" xfId="0" applyFont="1" applyFill="1" applyBorder="1" applyAlignment="1">
      <alignment horizontal="center" vertical="center"/>
    </xf>
    <xf numFmtId="0" fontId="7" fillId="3" borderId="44" xfId="0" applyFont="1" applyFill="1" applyBorder="1" applyAlignment="1">
      <alignment vertical="center"/>
    </xf>
    <xf numFmtId="0" fontId="20" fillId="2" borderId="44" xfId="0" applyFont="1" applyFill="1" applyBorder="1"/>
    <xf numFmtId="0" fontId="7" fillId="2" borderId="44" xfId="0" applyFont="1" applyFill="1" applyBorder="1" applyAlignment="1">
      <alignment wrapText="1"/>
    </xf>
    <xf numFmtId="1" fontId="7" fillId="2" borderId="44" xfId="0" applyNumberFormat="1" applyFont="1" applyFill="1" applyBorder="1" applyAlignment="1">
      <alignment horizontal="right" wrapText="1"/>
    </xf>
    <xf numFmtId="1" fontId="7" fillId="2" borderId="44" xfId="0" applyNumberFormat="1" applyFont="1" applyFill="1" applyBorder="1" applyAlignment="1">
      <alignment wrapText="1"/>
    </xf>
    <xf numFmtId="1" fontId="7" fillId="2" borderId="44" xfId="0" applyNumberFormat="1" applyFont="1" applyFill="1" applyBorder="1" applyAlignment="1">
      <alignment horizontal="center" wrapText="1"/>
    </xf>
    <xf numFmtId="0" fontId="24" fillId="2" borderId="44" xfId="0" applyFont="1" applyFill="1" applyBorder="1" applyAlignment="1">
      <alignment wrapText="1"/>
    </xf>
    <xf numFmtId="0" fontId="1" fillId="0" borderId="0" xfId="0" applyFont="1"/>
    <xf numFmtId="0" fontId="7" fillId="2" borderId="27" xfId="0" applyFont="1" applyFill="1" applyBorder="1" applyAlignment="1">
      <alignment horizontal="center" wrapText="1"/>
    </xf>
    <xf numFmtId="0" fontId="7" fillId="3" borderId="44" xfId="0" applyFont="1" applyFill="1" applyBorder="1" applyAlignment="1">
      <alignment horizontal="center" vertical="center" wrapText="1"/>
    </xf>
    <xf numFmtId="0" fontId="52" fillId="0" borderId="19" xfId="0" applyFont="1" applyBorder="1" applyAlignment="1">
      <alignment horizontal="center" vertical="center"/>
    </xf>
    <xf numFmtId="0" fontId="50" fillId="0" borderId="19" xfId="0" applyFont="1" applyBorder="1" applyAlignment="1">
      <alignment horizontal="center" vertical="center"/>
    </xf>
    <xf numFmtId="0" fontId="50" fillId="0" borderId="19" xfId="0" applyFont="1" applyBorder="1"/>
    <xf numFmtId="1" fontId="50" fillId="0" borderId="19" xfId="0" applyNumberFormat="1" applyFont="1" applyBorder="1" applyAlignment="1">
      <alignment vertical="center"/>
    </xf>
    <xf numFmtId="1" fontId="50" fillId="0" borderId="19" xfId="0" applyNumberFormat="1" applyFont="1" applyBorder="1" applyAlignment="1">
      <alignment horizontal="left" vertical="center"/>
    </xf>
    <xf numFmtId="1" fontId="51" fillId="0" borderId="19" xfId="0" applyNumberFormat="1" applyFont="1" applyBorder="1" applyAlignment="1">
      <alignment vertical="center"/>
    </xf>
    <xf numFmtId="1" fontId="50" fillId="0" borderId="19" xfId="0" applyNumberFormat="1" applyFont="1" applyBorder="1" applyAlignment="1">
      <alignment horizontal="center" vertical="center" wrapText="1"/>
    </xf>
    <xf numFmtId="1" fontId="50" fillId="2" borderId="19" xfId="0" applyNumberFormat="1" applyFont="1" applyFill="1" applyBorder="1" applyAlignment="1">
      <alignment vertical="center"/>
    </xf>
    <xf numFmtId="0" fontId="50" fillId="2" borderId="19" xfId="0" applyFont="1" applyFill="1" applyBorder="1" applyAlignment="1">
      <alignment vertical="center"/>
    </xf>
    <xf numFmtId="0" fontId="50" fillId="2" borderId="19" xfId="0" applyFont="1" applyFill="1" applyBorder="1" applyAlignment="1">
      <alignment horizontal="center" vertical="center"/>
    </xf>
    <xf numFmtId="0" fontId="20" fillId="2" borderId="47" xfId="0" applyFont="1" applyFill="1" applyBorder="1" applyAlignment="1">
      <alignment horizontal="center" vertical="center"/>
    </xf>
    <xf numFmtId="0" fontId="20" fillId="2" borderId="44" xfId="0" applyFont="1" applyFill="1" applyBorder="1" applyAlignment="1">
      <alignment horizontal="center" vertical="center"/>
    </xf>
    <xf numFmtId="0" fontId="20" fillId="2" borderId="47" xfId="0" applyFont="1" applyFill="1" applyBorder="1" applyAlignment="1">
      <alignment vertical="center"/>
    </xf>
    <xf numFmtId="0" fontId="20" fillId="2" borderId="44" xfId="0" applyFont="1" applyFill="1" applyBorder="1" applyAlignment="1">
      <alignment vertical="center"/>
    </xf>
    <xf numFmtId="0" fontId="20" fillId="2" borderId="47" xfId="0" applyFont="1" applyFill="1" applyBorder="1"/>
    <xf numFmtId="0" fontId="50" fillId="0" borderId="0" xfId="0" applyFont="1"/>
    <xf numFmtId="0" fontId="1" fillId="32" borderId="94" xfId="0" applyFont="1" applyFill="1" applyBorder="1" applyAlignment="1">
      <alignment horizontal="center"/>
    </xf>
    <xf numFmtId="1" fontId="50" fillId="32" borderId="19" xfId="0" applyNumberFormat="1" applyFont="1" applyFill="1" applyBorder="1" applyAlignment="1">
      <alignment vertical="center"/>
    </xf>
    <xf numFmtId="1" fontId="50" fillId="32" borderId="19" xfId="0" applyNumberFormat="1" applyFont="1" applyFill="1" applyBorder="1" applyAlignment="1">
      <alignment horizontal="left" vertical="center"/>
    </xf>
    <xf numFmtId="1" fontId="51" fillId="32" borderId="19" xfId="0" applyNumberFormat="1" applyFont="1" applyFill="1" applyBorder="1" applyAlignment="1">
      <alignment vertical="center"/>
    </xf>
    <xf numFmtId="1" fontId="50" fillId="32" borderId="19" xfId="0" applyNumberFormat="1" applyFont="1" applyFill="1" applyBorder="1" applyAlignment="1">
      <alignment horizontal="center" vertical="center" wrapText="1"/>
    </xf>
    <xf numFmtId="0" fontId="52" fillId="32" borderId="19" xfId="0" applyFont="1" applyFill="1" applyBorder="1" applyAlignment="1">
      <alignment horizontal="center" vertical="center"/>
    </xf>
    <xf numFmtId="0" fontId="50" fillId="32" borderId="19" xfId="0" applyFont="1" applyFill="1" applyBorder="1" applyAlignment="1">
      <alignment horizontal="center" vertical="center"/>
    </xf>
    <xf numFmtId="0" fontId="1" fillId="32" borderId="19" xfId="0" applyFont="1" applyFill="1" applyBorder="1" applyAlignment="1">
      <alignment horizontal="center"/>
    </xf>
    <xf numFmtId="0" fontId="20" fillId="32" borderId="47" xfId="0" applyFont="1" applyFill="1" applyBorder="1" applyAlignment="1">
      <alignment horizontal="center" vertical="center"/>
    </xf>
    <xf numFmtId="0" fontId="20" fillId="32" borderId="47" xfId="0" applyFont="1" applyFill="1" applyBorder="1" applyAlignment="1">
      <alignment vertical="center"/>
    </xf>
    <xf numFmtId="0" fontId="1" fillId="32" borderId="39" xfId="0" applyFont="1" applyFill="1" applyBorder="1" applyAlignment="1">
      <alignment horizontal="center"/>
    </xf>
    <xf numFmtId="0" fontId="20" fillId="32" borderId="47" xfId="0" applyFont="1" applyFill="1" applyBorder="1"/>
    <xf numFmtId="0" fontId="50" fillId="32" borderId="19" xfId="0" applyFont="1" applyFill="1" applyBorder="1"/>
    <xf numFmtId="0" fontId="50" fillId="32" borderId="8" xfId="0" applyFont="1" applyFill="1" applyBorder="1"/>
    <xf numFmtId="0" fontId="1" fillId="32" borderId="23" xfId="0" applyFont="1" applyFill="1" applyBorder="1" applyAlignment="1">
      <alignment horizontal="center"/>
    </xf>
    <xf numFmtId="0" fontId="1" fillId="32" borderId="47" xfId="0" applyFont="1" applyFill="1" applyBorder="1" applyAlignment="1">
      <alignment horizontal="center"/>
    </xf>
    <xf numFmtId="0" fontId="1" fillId="32" borderId="44" xfId="0" applyFont="1" applyFill="1" applyBorder="1" applyAlignment="1">
      <alignment horizontal="center"/>
    </xf>
    <xf numFmtId="0" fontId="50" fillId="0" borderId="34" xfId="0" applyFont="1" applyBorder="1"/>
    <xf numFmtId="0" fontId="20" fillId="0" borderId="34" xfId="0" applyFont="1" applyBorder="1"/>
    <xf numFmtId="0" fontId="1" fillId="33" borderId="23" xfId="0" applyFont="1" applyFill="1" applyBorder="1" applyAlignment="1">
      <alignment horizontal="center"/>
    </xf>
    <xf numFmtId="0" fontId="69" fillId="2" borderId="19" xfId="0" applyFont="1" applyFill="1" applyBorder="1" applyAlignment="1">
      <alignment horizontal="left" vertical="center"/>
    </xf>
    <xf numFmtId="1" fontId="50" fillId="33" borderId="19" xfId="0" applyNumberFormat="1" applyFont="1" applyFill="1" applyBorder="1" applyAlignment="1">
      <alignment vertical="center"/>
    </xf>
    <xf numFmtId="1" fontId="50" fillId="33" borderId="19" xfId="0" applyNumberFormat="1" applyFont="1" applyFill="1" applyBorder="1" applyAlignment="1">
      <alignment horizontal="left" vertical="center"/>
    </xf>
    <xf numFmtId="1" fontId="51" fillId="33" borderId="19" xfId="0" applyNumberFormat="1" applyFont="1" applyFill="1" applyBorder="1" applyAlignment="1">
      <alignment vertical="center"/>
    </xf>
    <xf numFmtId="1" fontId="50" fillId="33" borderId="19" xfId="0" applyNumberFormat="1" applyFont="1" applyFill="1" applyBorder="1" applyAlignment="1">
      <alignment horizontal="center" vertical="center" wrapText="1"/>
    </xf>
    <xf numFmtId="0" fontId="50" fillId="33" borderId="19" xfId="0" applyFont="1" applyFill="1" applyBorder="1" applyAlignment="1">
      <alignment vertical="center"/>
    </xf>
    <xf numFmtId="0" fontId="50" fillId="33" borderId="19" xfId="0" applyFont="1" applyFill="1" applyBorder="1" applyAlignment="1">
      <alignment horizontal="center" vertical="center"/>
    </xf>
    <xf numFmtId="0" fontId="61" fillId="33" borderId="47" xfId="0" applyFont="1" applyFill="1" applyBorder="1" applyAlignment="1">
      <alignment horizontal="center"/>
    </xf>
    <xf numFmtId="0" fontId="61" fillId="33" borderId="44" xfId="0" applyFont="1" applyFill="1" applyBorder="1" applyAlignment="1">
      <alignment horizontal="center"/>
    </xf>
    <xf numFmtId="0" fontId="20" fillId="33" borderId="47" xfId="0" applyFont="1" applyFill="1" applyBorder="1" applyAlignment="1">
      <alignment horizontal="center" vertical="center"/>
    </xf>
    <xf numFmtId="0" fontId="20" fillId="33" borderId="47" xfId="0" applyFont="1" applyFill="1" applyBorder="1" applyAlignment="1">
      <alignment vertical="center"/>
    </xf>
    <xf numFmtId="0" fontId="1" fillId="33" borderId="44" xfId="0" applyFont="1" applyFill="1" applyBorder="1" applyAlignment="1">
      <alignment horizontal="center"/>
    </xf>
    <xf numFmtId="0" fontId="20" fillId="33" borderId="47" xfId="0" applyFont="1" applyFill="1" applyBorder="1"/>
    <xf numFmtId="0" fontId="50" fillId="33" borderId="19" xfId="0" applyFont="1" applyFill="1" applyBorder="1"/>
    <xf numFmtId="0" fontId="50" fillId="33" borderId="8" xfId="0" applyFont="1" applyFill="1" applyBorder="1"/>
    <xf numFmtId="0" fontId="1" fillId="33" borderId="47" xfId="0" applyFont="1" applyFill="1" applyBorder="1" applyAlignment="1">
      <alignment horizontal="center"/>
    </xf>
    <xf numFmtId="0" fontId="50" fillId="0" borderId="19" xfId="0" applyFont="1" applyBorder="1" applyAlignment="1">
      <alignment vertical="center"/>
    </xf>
    <xf numFmtId="0" fontId="1" fillId="0" borderId="0" xfId="0" applyFont="1" applyAlignment="1">
      <alignment horizontal="center" vertical="top" wrapText="1"/>
    </xf>
    <xf numFmtId="0" fontId="0" fillId="0" borderId="0" xfId="0"/>
    <xf numFmtId="0" fontId="3" fillId="0" borderId="3" xfId="0" applyFont="1" applyBorder="1" applyAlignment="1">
      <alignment horizontal="left" vertical="top" wrapText="1"/>
    </xf>
    <xf numFmtId="0" fontId="4" fillId="0" borderId="3" xfId="0" applyFont="1" applyBorder="1"/>
    <xf numFmtId="0" fontId="4" fillId="0" borderId="4" xfId="0" applyFont="1" applyBorder="1"/>
    <xf numFmtId="0" fontId="12" fillId="0" borderId="9" xfId="0" applyFont="1" applyBorder="1" applyAlignment="1">
      <alignment horizontal="left" vertical="top" wrapText="1"/>
    </xf>
    <xf numFmtId="0" fontId="4" fillId="0" borderId="11" xfId="0" applyFont="1" applyBorder="1"/>
    <xf numFmtId="0" fontId="4" fillId="0" borderId="13" xfId="0" applyFont="1" applyBorder="1"/>
    <xf numFmtId="0" fontId="16" fillId="0" borderId="9" xfId="0" applyFont="1" applyBorder="1" applyAlignment="1">
      <alignment horizontal="center" vertical="top" wrapText="1"/>
    </xf>
    <xf numFmtId="0" fontId="1" fillId="10" borderId="5" xfId="0" applyFont="1" applyFill="1" applyBorder="1" applyAlignment="1">
      <alignment horizontal="center" vertical="top" wrapText="1"/>
    </xf>
    <xf numFmtId="0" fontId="4" fillId="0" borderId="6" xfId="0" applyFont="1" applyBorder="1"/>
    <xf numFmtId="0" fontId="1" fillId="0" borderId="0" xfId="0" applyFont="1" applyAlignment="1">
      <alignment horizontal="left" vertical="top" wrapText="1"/>
    </xf>
    <xf numFmtId="0" fontId="7" fillId="0" borderId="0" xfId="0" applyFont="1" applyAlignment="1">
      <alignment horizontal="center" vertical="top" wrapText="1"/>
    </xf>
    <xf numFmtId="0" fontId="2" fillId="2" borderId="1" xfId="0" applyFont="1" applyFill="1" applyBorder="1" applyAlignment="1">
      <alignment horizontal="center" vertical="top" wrapText="1"/>
    </xf>
    <xf numFmtId="0" fontId="4" fillId="0" borderId="2" xfId="0" applyFont="1" applyBorder="1"/>
    <xf numFmtId="0" fontId="4" fillId="0" borderId="15" xfId="0" applyFont="1" applyBorder="1"/>
    <xf numFmtId="0" fontId="10" fillId="2" borderId="5" xfId="0" applyFont="1" applyFill="1" applyBorder="1" applyAlignment="1">
      <alignment horizontal="left" wrapText="1"/>
    </xf>
    <xf numFmtId="0" fontId="2" fillId="3" borderId="16" xfId="0" applyFont="1" applyFill="1" applyBorder="1" applyAlignment="1">
      <alignment horizontal="center" wrapText="1"/>
    </xf>
    <xf numFmtId="0" fontId="4" fillId="0" borderId="17" xfId="0" applyFont="1" applyBorder="1"/>
    <xf numFmtId="0" fontId="4" fillId="0" borderId="20" xfId="0" applyFont="1" applyBorder="1"/>
    <xf numFmtId="0" fontId="2" fillId="4" borderId="16" xfId="0" applyFont="1" applyFill="1" applyBorder="1" applyAlignment="1">
      <alignment horizontal="center" wrapText="1"/>
    </xf>
    <xf numFmtId="0" fontId="2" fillId="5" borderId="16" xfId="0" applyFont="1" applyFill="1" applyBorder="1" applyAlignment="1">
      <alignment horizontal="center" wrapText="1"/>
    </xf>
    <xf numFmtId="0" fontId="18" fillId="6" borderId="16" xfId="0" applyFont="1" applyFill="1" applyBorder="1" applyAlignment="1">
      <alignment horizontal="center" wrapText="1"/>
    </xf>
    <xf numFmtId="0" fontId="28" fillId="2" borderId="5"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4" fillId="0" borderId="12" xfId="0" applyFont="1" applyBorder="1"/>
    <xf numFmtId="0" fontId="13" fillId="8" borderId="10" xfId="0" applyFont="1" applyFill="1" applyBorder="1" applyAlignment="1">
      <alignment horizontal="center" vertical="center" wrapText="1"/>
    </xf>
    <xf numFmtId="0" fontId="25" fillId="0" borderId="56" xfId="0" applyFont="1" applyBorder="1" applyAlignment="1">
      <alignment horizontal="center" vertical="center" wrapText="1"/>
    </xf>
    <xf numFmtId="0" fontId="4" fillId="0" borderId="57" xfId="0" applyFont="1" applyBorder="1"/>
    <xf numFmtId="0" fontId="4" fillId="0" borderId="32" xfId="0" applyFont="1" applyBorder="1"/>
    <xf numFmtId="0" fontId="26" fillId="0" borderId="56"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8" fillId="0" borderId="7" xfId="0" applyFont="1" applyBorder="1" applyAlignment="1">
      <alignment horizontal="left" vertical="center" wrapText="1"/>
    </xf>
    <xf numFmtId="0" fontId="4" fillId="0" borderId="7" xfId="0" applyFont="1" applyBorder="1"/>
    <xf numFmtId="0" fontId="13" fillId="3" borderId="10"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4" fillId="0" borderId="14" xfId="0" applyFont="1" applyBorder="1"/>
    <xf numFmtId="0" fontId="17" fillId="6" borderId="18" xfId="0" applyFont="1" applyFill="1" applyBorder="1" applyAlignment="1">
      <alignment horizontal="center" vertical="center" wrapText="1"/>
    </xf>
    <xf numFmtId="1" fontId="1" fillId="7" borderId="10" xfId="0" applyNumberFormat="1" applyFont="1" applyFill="1" applyBorder="1" applyAlignment="1">
      <alignment horizontal="center" vertical="center" wrapText="1"/>
    </xf>
    <xf numFmtId="1" fontId="1" fillId="8" borderId="10" xfId="0" applyNumberFormat="1" applyFont="1" applyFill="1" applyBorder="1" applyAlignment="1">
      <alignment horizontal="center" vertical="center" wrapText="1"/>
    </xf>
    <xf numFmtId="1" fontId="7" fillId="9" borderId="10" xfId="0" applyNumberFormat="1" applyFont="1" applyFill="1" applyBorder="1" applyAlignment="1">
      <alignment horizontal="center" vertical="center" wrapText="1"/>
    </xf>
    <xf numFmtId="0" fontId="29" fillId="5" borderId="63" xfId="0" applyFont="1" applyFill="1" applyBorder="1" applyAlignment="1">
      <alignment horizontal="center" vertical="center" wrapText="1"/>
    </xf>
    <xf numFmtId="0" fontId="4" fillId="0" borderId="64" xfId="0" applyFont="1" applyBorder="1"/>
    <xf numFmtId="0" fontId="4" fillId="0" borderId="65" xfId="0" applyFont="1" applyBorder="1"/>
    <xf numFmtId="0" fontId="4" fillId="0" borderId="67" xfId="0" applyFont="1" applyBorder="1"/>
    <xf numFmtId="0" fontId="4" fillId="0" borderId="68" xfId="0" applyFont="1" applyBorder="1"/>
    <xf numFmtId="0" fontId="4" fillId="0" borderId="70" xfId="0" applyFont="1" applyBorder="1"/>
    <xf numFmtId="0" fontId="4" fillId="0" borderId="51" xfId="0" applyFont="1" applyBorder="1"/>
    <xf numFmtId="0" fontId="4" fillId="0" borderId="38" xfId="0" applyFont="1" applyBorder="1"/>
    <xf numFmtId="1" fontId="1" fillId="9" borderId="10" xfId="0" applyNumberFormat="1" applyFont="1" applyFill="1" applyBorder="1" applyAlignment="1">
      <alignment horizontal="center" vertical="center" wrapText="1"/>
    </xf>
    <xf numFmtId="1" fontId="6" fillId="2" borderId="5" xfId="0" applyNumberFormat="1" applyFont="1" applyFill="1" applyBorder="1" applyAlignment="1">
      <alignment wrapText="1"/>
    </xf>
    <xf numFmtId="1" fontId="7" fillId="2" borderId="5" xfId="0" applyNumberFormat="1" applyFont="1" applyFill="1" applyBorder="1" applyAlignment="1">
      <alignment vertical="top" wrapText="1"/>
    </xf>
    <xf numFmtId="1" fontId="1" fillId="3" borderId="10" xfId="0" applyNumberFormat="1" applyFont="1" applyFill="1" applyBorder="1" applyAlignment="1">
      <alignment horizontal="center" vertical="center" wrapText="1"/>
    </xf>
    <xf numFmtId="1" fontId="1" fillId="4" borderId="10" xfId="0" applyNumberFormat="1" applyFont="1" applyFill="1" applyBorder="1" applyAlignment="1">
      <alignment horizontal="center" vertical="center" wrapText="1"/>
    </xf>
    <xf numFmtId="1" fontId="1" fillId="5" borderId="10" xfId="0" applyNumberFormat="1" applyFont="1" applyFill="1" applyBorder="1" applyAlignment="1">
      <alignment horizontal="center" vertical="center" wrapText="1"/>
    </xf>
    <xf numFmtId="1" fontId="18" fillId="6" borderId="10" xfId="0" applyNumberFormat="1" applyFont="1" applyFill="1" applyBorder="1" applyAlignment="1">
      <alignment horizontal="center" vertical="center" wrapText="1"/>
    </xf>
    <xf numFmtId="0" fontId="33" fillId="6" borderId="56" xfId="0" applyFont="1" applyFill="1" applyBorder="1" applyAlignment="1">
      <alignment horizontal="center" vertical="center" wrapText="1"/>
    </xf>
    <xf numFmtId="0" fontId="32" fillId="14" borderId="69" xfId="0" applyFont="1" applyFill="1" applyBorder="1" applyAlignment="1">
      <alignment horizontal="center" vertical="center" wrapText="1"/>
    </xf>
    <xf numFmtId="0" fontId="32" fillId="16" borderId="56" xfId="0" applyFont="1" applyFill="1" applyBorder="1" applyAlignment="1">
      <alignment horizontal="center" vertical="center" wrapText="1"/>
    </xf>
    <xf numFmtId="0" fontId="32" fillId="17" borderId="56" xfId="0" applyFont="1" applyFill="1" applyBorder="1" applyAlignment="1">
      <alignment horizontal="center" vertical="center" wrapText="1"/>
    </xf>
    <xf numFmtId="0" fontId="31" fillId="0" borderId="66" xfId="0" applyFont="1" applyBorder="1" applyAlignment="1">
      <alignment horizontal="center" vertical="top" wrapText="1"/>
    </xf>
    <xf numFmtId="0" fontId="32" fillId="4" borderId="56" xfId="0" applyFont="1" applyFill="1" applyBorder="1" applyAlignment="1">
      <alignment horizontal="center" vertical="center" wrapText="1"/>
    </xf>
    <xf numFmtId="0" fontId="32" fillId="7" borderId="56" xfId="0" applyFont="1" applyFill="1" applyBorder="1" applyAlignment="1">
      <alignment horizontal="center" vertical="center" wrapText="1"/>
    </xf>
    <xf numFmtId="0" fontId="33" fillId="13" borderId="56"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26" fillId="4" borderId="56" xfId="0" applyFont="1" applyFill="1" applyBorder="1" applyAlignment="1">
      <alignment horizontal="center" vertical="center" wrapText="1"/>
    </xf>
    <xf numFmtId="0" fontId="38" fillId="4" borderId="5" xfId="0" applyFont="1" applyFill="1" applyBorder="1" applyAlignment="1">
      <alignment horizontal="center" vertical="center" wrapText="1"/>
    </xf>
    <xf numFmtId="0" fontId="1" fillId="0" borderId="0" xfId="0" applyFont="1" applyAlignment="1">
      <alignment horizontal="center" vertical="center" wrapText="1"/>
    </xf>
    <xf numFmtId="0" fontId="1" fillId="2" borderId="5"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5" fillId="6" borderId="10"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0" borderId="0" xfId="0" applyFont="1" applyAlignment="1">
      <alignment horizontal="left" vertical="center" wrapText="1"/>
    </xf>
    <xf numFmtId="0" fontId="1" fillId="4" borderId="56" xfId="0" applyFont="1" applyFill="1" applyBorder="1" applyAlignment="1">
      <alignment horizontal="center" vertical="center" wrapText="1"/>
    </xf>
    <xf numFmtId="0" fontId="1" fillId="5" borderId="56" xfId="0" applyFont="1" applyFill="1" applyBorder="1" applyAlignment="1">
      <alignment horizontal="center" vertical="center" wrapText="1"/>
    </xf>
    <xf numFmtId="0" fontId="1" fillId="19" borderId="73" xfId="0" applyFont="1" applyFill="1" applyBorder="1" applyAlignment="1">
      <alignment horizontal="center" vertical="center" wrapText="1"/>
    </xf>
    <xf numFmtId="0" fontId="4" fillId="0" borderId="74" xfId="0" applyFont="1" applyBorder="1"/>
    <xf numFmtId="0" fontId="4" fillId="0" borderId="75" xfId="0" applyFont="1" applyBorder="1"/>
    <xf numFmtId="0" fontId="36" fillId="6" borderId="56" xfId="0" applyFont="1" applyFill="1" applyBorder="1" applyAlignment="1">
      <alignment horizontal="center" vertical="center" wrapText="1"/>
    </xf>
    <xf numFmtId="0" fontId="38" fillId="4" borderId="5" xfId="0" applyFont="1" applyFill="1" applyBorder="1" applyAlignment="1">
      <alignment horizontal="center" vertical="top" wrapText="1"/>
    </xf>
    <xf numFmtId="0" fontId="1" fillId="2" borderId="5" xfId="0" applyFont="1" applyFill="1" applyBorder="1" applyAlignment="1">
      <alignment vertical="top" wrapText="1"/>
    </xf>
    <xf numFmtId="0" fontId="7" fillId="2" borderId="5" xfId="0" applyFont="1" applyFill="1" applyBorder="1" applyAlignment="1">
      <alignment vertical="top" wrapText="1"/>
    </xf>
    <xf numFmtId="0" fontId="41" fillId="4" borderId="77" xfId="0" applyFont="1" applyFill="1" applyBorder="1" applyAlignment="1">
      <alignment horizontal="center" vertical="center" wrapText="1"/>
    </xf>
    <xf numFmtId="0" fontId="4" fillId="0" borderId="78" xfId="0" applyFont="1" applyBorder="1"/>
    <xf numFmtId="0" fontId="4" fillId="0" borderId="79" xfId="0" applyFont="1" applyBorder="1"/>
    <xf numFmtId="0" fontId="42" fillId="5" borderId="5" xfId="0" applyFont="1" applyFill="1" applyBorder="1" applyAlignment="1">
      <alignment horizontal="center" vertical="center" wrapText="1"/>
    </xf>
    <xf numFmtId="0" fontId="43" fillId="7" borderId="5" xfId="0" applyFont="1" applyFill="1" applyBorder="1" applyAlignment="1">
      <alignment horizontal="center" vertical="center" wrapText="1"/>
    </xf>
    <xf numFmtId="1" fontId="1" fillId="3" borderId="56" xfId="0" applyNumberFormat="1" applyFont="1" applyFill="1" applyBorder="1" applyAlignment="1">
      <alignment horizontal="center" vertical="top" wrapText="1"/>
    </xf>
    <xf numFmtId="0" fontId="7" fillId="21" borderId="69" xfId="0" applyFont="1" applyFill="1" applyBorder="1" applyAlignment="1">
      <alignment horizontal="center" vertical="center" wrapText="1"/>
    </xf>
    <xf numFmtId="1" fontId="7" fillId="0" borderId="56" xfId="0" applyNumberFormat="1" applyFont="1" applyBorder="1" applyAlignment="1">
      <alignment vertical="center" wrapText="1"/>
    </xf>
    <xf numFmtId="0" fontId="47" fillId="0" borderId="11" xfId="0" applyFont="1" applyBorder="1" applyAlignment="1">
      <alignment horizontal="center" vertical="center" wrapText="1"/>
    </xf>
    <xf numFmtId="0" fontId="3" fillId="0" borderId="3" xfId="0" applyFont="1" applyBorder="1" applyAlignment="1">
      <alignment horizontal="left" vertical="center" wrapText="1"/>
    </xf>
    <xf numFmtId="0" fontId="46" fillId="0" borderId="80" xfId="0" applyFont="1" applyBorder="1" applyAlignment="1">
      <alignment horizontal="left" vertical="center" wrapText="1"/>
    </xf>
    <xf numFmtId="0" fontId="4" fillId="0" borderId="81" xfId="0" applyFont="1" applyBorder="1"/>
    <xf numFmtId="0" fontId="4" fillId="0" borderId="82" xfId="0" applyFont="1" applyBorder="1"/>
    <xf numFmtId="0" fontId="2" fillId="0" borderId="80" xfId="0" applyFont="1" applyBorder="1" applyAlignment="1">
      <alignment horizontal="center" vertical="center" wrapText="1"/>
    </xf>
    <xf numFmtId="0" fontId="1" fillId="0" borderId="7" xfId="0" applyFont="1" applyBorder="1" applyAlignment="1">
      <alignment horizontal="center" vertical="top" wrapText="1"/>
    </xf>
    <xf numFmtId="0" fontId="4" fillId="0" borderId="35" xfId="0" applyFont="1" applyBorder="1"/>
    <xf numFmtId="0" fontId="7" fillId="4" borderId="56" xfId="0" applyFont="1" applyFill="1" applyBorder="1" applyAlignment="1">
      <alignment horizontal="center" vertical="center" wrapText="1"/>
    </xf>
    <xf numFmtId="0" fontId="47" fillId="0" borderId="56" xfId="0" applyFont="1" applyBorder="1" applyAlignment="1">
      <alignment horizontal="left" vertical="center" wrapText="1"/>
    </xf>
    <xf numFmtId="0" fontId="48" fillId="0" borderId="80" xfId="0" applyFont="1" applyBorder="1" applyAlignment="1">
      <alignment horizontal="center" vertical="center" wrapText="1"/>
    </xf>
    <xf numFmtId="0" fontId="7" fillId="0" borderId="12" xfId="0" applyFont="1" applyBorder="1" applyAlignment="1">
      <alignment horizontal="center" vertical="top" wrapText="1"/>
    </xf>
    <xf numFmtId="0" fontId="50" fillId="0" borderId="12" xfId="0" applyFont="1" applyBorder="1" applyAlignment="1">
      <alignment horizontal="center" vertical="center" wrapText="1"/>
    </xf>
    <xf numFmtId="0" fontId="50" fillId="0" borderId="10" xfId="0" applyFont="1" applyBorder="1" applyAlignment="1">
      <alignment horizontal="center" vertical="center" wrapText="1"/>
    </xf>
    <xf numFmtId="1" fontId="49" fillId="0" borderId="7" xfId="0" applyNumberFormat="1" applyFont="1" applyBorder="1" applyAlignment="1">
      <alignment horizontal="left" vertical="center" wrapText="1"/>
    </xf>
    <xf numFmtId="0" fontId="49" fillId="23" borderId="87" xfId="0" applyFont="1" applyFill="1" applyBorder="1" applyAlignment="1">
      <alignment horizontal="left" vertical="center" wrapText="1"/>
    </xf>
    <xf numFmtId="0" fontId="4" fillId="0" borderId="88" xfId="0" applyFont="1" applyBorder="1"/>
    <xf numFmtId="0" fontId="4" fillId="0" borderId="89" xfId="0" applyFont="1" applyBorder="1"/>
    <xf numFmtId="0" fontId="49" fillId="3" borderId="90" xfId="0" applyFont="1" applyFill="1" applyBorder="1" applyAlignment="1">
      <alignment horizontal="center" vertical="center" wrapText="1"/>
    </xf>
    <xf numFmtId="1" fontId="49" fillId="0" borderId="12" xfId="0" applyNumberFormat="1" applyFont="1" applyBorder="1" applyAlignment="1">
      <alignment horizontal="center" vertical="center" wrapText="1"/>
    </xf>
    <xf numFmtId="0" fontId="7" fillId="0" borderId="3" xfId="0" applyFont="1" applyBorder="1" applyAlignment="1">
      <alignment horizontal="center" vertical="top" wrapText="1"/>
    </xf>
    <xf numFmtId="0" fontId="61" fillId="17" borderId="10" xfId="0" applyFont="1" applyFill="1" applyBorder="1" applyAlignment="1">
      <alignment horizontal="center" vertical="center" wrapText="1"/>
    </xf>
    <xf numFmtId="0" fontId="62" fillId="14" borderId="10" xfId="0" applyFont="1" applyFill="1" applyBorder="1" applyAlignment="1">
      <alignment horizontal="center" vertical="center" wrapText="1"/>
    </xf>
    <xf numFmtId="0" fontId="61" fillId="11" borderId="77" xfId="0" applyFont="1" applyFill="1" applyBorder="1" applyAlignment="1">
      <alignment horizontal="center" vertical="center" wrapText="1"/>
    </xf>
    <xf numFmtId="0" fontId="1" fillId="0" borderId="10" xfId="0" applyFont="1" applyBorder="1" applyAlignment="1">
      <alignment horizontal="center" vertical="center"/>
    </xf>
    <xf numFmtId="0" fontId="1" fillId="9" borderId="10" xfId="0" applyFont="1" applyFill="1" applyBorder="1" applyAlignment="1">
      <alignment horizontal="center" wrapText="1"/>
    </xf>
    <xf numFmtId="0" fontId="1" fillId="9" borderId="10" xfId="0" applyFont="1" applyFill="1" applyBorder="1" applyAlignment="1">
      <alignment horizontal="center"/>
    </xf>
    <xf numFmtId="0" fontId="1" fillId="9" borderId="10" xfId="0" applyFont="1" applyFill="1" applyBorder="1" applyAlignment="1">
      <alignment horizontal="center" vertical="center"/>
    </xf>
    <xf numFmtId="0" fontId="92" fillId="0" borderId="12" xfId="0" applyFont="1" applyBorder="1"/>
    <xf numFmtId="0" fontId="92" fillId="0" borderId="14" xfId="0" applyFont="1" applyBorder="1"/>
    <xf numFmtId="0" fontId="50" fillId="0" borderId="12" xfId="0" applyFont="1" applyBorder="1" applyAlignment="1">
      <alignment horizontal="center" vertical="top" wrapText="1"/>
    </xf>
    <xf numFmtId="0" fontId="50" fillId="0" borderId="3" xfId="0" applyFont="1" applyBorder="1" applyAlignment="1">
      <alignment horizontal="center" vertical="top" wrapText="1"/>
    </xf>
    <xf numFmtId="0" fontId="92" fillId="0" borderId="3" xfId="0" applyFont="1" applyBorder="1"/>
    <xf numFmtId="0" fontId="92" fillId="0" borderId="4" xfId="0" applyFont="1" applyBorder="1"/>
    <xf numFmtId="0" fontId="92" fillId="0" borderId="7" xfId="0" applyFont="1" applyBorder="1"/>
    <xf numFmtId="0" fontId="92" fillId="0" borderId="35" xfId="0" applyFont="1" applyBorder="1"/>
    <xf numFmtId="0" fontId="50" fillId="0" borderId="14" xfId="0" applyFont="1" applyBorder="1" applyAlignment="1">
      <alignment horizontal="center" vertical="top" wrapText="1"/>
    </xf>
    <xf numFmtId="0" fontId="50" fillId="0" borderId="12" xfId="0" applyFont="1" applyBorder="1" applyAlignment="1">
      <alignment horizontal="center" vertical="top" wrapText="1"/>
    </xf>
    <xf numFmtId="0" fontId="50" fillId="0" borderId="31" xfId="0" applyFont="1" applyBorder="1"/>
    <xf numFmtId="0" fontId="50" fillId="0" borderId="35" xfId="0" applyFont="1" applyBorder="1" applyAlignment="1">
      <alignment horizontal="center" vertical="top" wrapText="1"/>
    </xf>
    <xf numFmtId="0" fontId="92" fillId="0" borderId="88" xfId="0" applyFont="1" applyBorder="1"/>
    <xf numFmtId="0" fontId="92" fillId="0" borderId="89" xfId="0" applyFont="1" applyBorder="1"/>
    <xf numFmtId="0" fontId="50" fillId="2" borderId="47" xfId="0" applyFont="1" applyFill="1" applyBorder="1" applyAlignment="1">
      <alignment horizontal="center" vertical="center"/>
    </xf>
    <xf numFmtId="0" fontId="50" fillId="2" borderId="44" xfId="0" applyFont="1" applyFill="1" applyBorder="1" applyAlignment="1">
      <alignment horizontal="center" vertical="center"/>
    </xf>
    <xf numFmtId="0" fontId="52" fillId="32" borderId="94" xfId="0" applyFont="1" applyFill="1" applyBorder="1" applyAlignment="1">
      <alignment horizontal="center"/>
    </xf>
    <xf numFmtId="0" fontId="52" fillId="32" borderId="19" xfId="0" applyFont="1" applyFill="1" applyBorder="1" applyAlignment="1">
      <alignment horizontal="center"/>
    </xf>
    <xf numFmtId="0" fontId="50" fillId="32" borderId="47" xfId="0" applyFont="1" applyFill="1" applyBorder="1" applyAlignment="1">
      <alignment horizontal="center" vertical="center"/>
    </xf>
    <xf numFmtId="0" fontId="52" fillId="32" borderId="47" xfId="0" applyFont="1" applyFill="1" applyBorder="1" applyAlignment="1">
      <alignment horizontal="center"/>
    </xf>
    <xf numFmtId="0" fontId="52" fillId="32" borderId="23" xfId="0" applyFont="1" applyFill="1" applyBorder="1" applyAlignment="1">
      <alignment horizontal="center"/>
    </xf>
    <xf numFmtId="0" fontId="52" fillId="33" borderId="23" xfId="0" applyFont="1" applyFill="1" applyBorder="1" applyAlignment="1">
      <alignment horizontal="center"/>
    </xf>
    <xf numFmtId="0" fontId="52" fillId="33" borderId="47" xfId="0" applyFont="1" applyFill="1" applyBorder="1" applyAlignment="1">
      <alignment horizontal="center"/>
    </xf>
    <xf numFmtId="0" fontId="52" fillId="33" borderId="44" xfId="0" applyFont="1" applyFill="1" applyBorder="1" applyAlignment="1">
      <alignment horizontal="center"/>
    </xf>
    <xf numFmtId="0" fontId="50" fillId="33" borderId="47" xfId="0" applyFont="1" applyFill="1" applyBorder="1" applyAlignment="1">
      <alignment horizontal="center" vertical="center"/>
    </xf>
    <xf numFmtId="0" fontId="52" fillId="0" borderId="47" xfId="0" applyFont="1" applyBorder="1" applyAlignment="1">
      <alignment horizontal="center" vertical="center"/>
    </xf>
    <xf numFmtId="0" fontId="50" fillId="0" borderId="47" xfId="0" applyFont="1" applyBorder="1"/>
    <xf numFmtId="1" fontId="50" fillId="0" borderId="47" xfId="0" applyNumberFormat="1" applyFont="1" applyBorder="1" applyAlignment="1">
      <alignment vertical="center"/>
    </xf>
    <xf numFmtId="1" fontId="50" fillId="0" borderId="47" xfId="0" applyNumberFormat="1" applyFont="1" applyBorder="1" applyAlignment="1">
      <alignment horizontal="left" vertical="center"/>
    </xf>
    <xf numFmtId="1" fontId="51" fillId="0" borderId="47" xfId="0" applyNumberFormat="1" applyFont="1" applyBorder="1" applyAlignment="1">
      <alignment vertical="center"/>
    </xf>
    <xf numFmtId="1" fontId="50" fillId="0" borderId="47" xfId="0" applyNumberFormat="1" applyFont="1" applyBorder="1" applyAlignment="1">
      <alignment horizontal="center" vertical="center" wrapText="1"/>
    </xf>
    <xf numFmtId="1" fontId="50" fillId="2" borderId="47" xfId="0" applyNumberFormat="1" applyFont="1" applyFill="1" applyBorder="1" applyAlignment="1">
      <alignment vertical="center"/>
    </xf>
    <xf numFmtId="0" fontId="50" fillId="2" borderId="47" xfId="0" applyFont="1" applyFill="1" applyBorder="1" applyAlignment="1">
      <alignment vertical="center"/>
    </xf>
    <xf numFmtId="0" fontId="50" fillId="2" borderId="89" xfId="0" applyFont="1" applyFill="1" applyBorder="1" applyAlignment="1">
      <alignment horizontal="center" vertical="center"/>
    </xf>
    <xf numFmtId="1" fontId="50" fillId="0" borderId="19" xfId="0" applyNumberFormat="1" applyFont="1" applyBorder="1" applyAlignment="1">
      <alignment horizontal="center" vertical="center"/>
    </xf>
    <xf numFmtId="0" fontId="50" fillId="0" borderId="19" xfId="0" applyFont="1" applyBorder="1" applyAlignment="1">
      <alignment vertical="center" wrapText="1"/>
    </xf>
    <xf numFmtId="0" fontId="50" fillId="0" borderId="19" xfId="0" applyFont="1" applyBorder="1" applyAlignment="1">
      <alignment horizontal="center" vertical="center" wrapText="1"/>
    </xf>
    <xf numFmtId="1" fontId="52" fillId="24" borderId="19" xfId="0" applyNumberFormat="1" applyFont="1" applyFill="1" applyBorder="1" applyAlignment="1">
      <alignment horizontal="center" vertical="center" wrapText="1"/>
    </xf>
    <xf numFmtId="0" fontId="52" fillId="25" borderId="19" xfId="0" applyFont="1" applyFill="1" applyBorder="1" applyAlignment="1">
      <alignment horizontal="center" vertical="center" wrapText="1"/>
    </xf>
    <xf numFmtId="0" fontId="50" fillId="24" borderId="19" xfId="0" applyFont="1" applyFill="1" applyBorder="1" applyAlignment="1">
      <alignment horizontal="center" vertical="center"/>
    </xf>
    <xf numFmtId="0" fontId="50" fillId="25" borderId="19" xfId="0" applyFont="1" applyFill="1" applyBorder="1" applyAlignment="1">
      <alignment horizontal="center" vertical="center"/>
    </xf>
    <xf numFmtId="0" fontId="50" fillId="23" borderId="19" xfId="0" applyFont="1" applyFill="1" applyBorder="1" applyAlignment="1">
      <alignment vertical="center" wrapText="1"/>
    </xf>
    <xf numFmtId="0" fontId="51" fillId="0" borderId="19" xfId="0" applyFont="1" applyBorder="1"/>
    <xf numFmtId="0" fontId="51" fillId="23" borderId="19" xfId="0" applyFont="1" applyFill="1" applyBorder="1" applyAlignment="1">
      <alignment vertical="center" wrapText="1"/>
    </xf>
    <xf numFmtId="0" fontId="55" fillId="25" borderId="19" xfId="0" applyFont="1" applyFill="1" applyBorder="1" applyAlignment="1">
      <alignment horizontal="center" vertical="center" wrapText="1"/>
    </xf>
    <xf numFmtId="0" fontId="51" fillId="31" borderId="19" xfId="0" applyFont="1" applyFill="1" applyBorder="1"/>
    <xf numFmtId="0" fontId="50" fillId="24" borderId="19" xfId="0" applyFont="1" applyFill="1" applyBorder="1" applyAlignment="1">
      <alignment horizontal="center"/>
    </xf>
    <xf numFmtId="0" fontId="51" fillId="0" borderId="19" xfId="0" applyFont="1" applyBorder="1" applyAlignment="1">
      <alignment horizontal="left" vertical="center" wrapText="1"/>
    </xf>
    <xf numFmtId="0" fontId="50" fillId="0" borderId="4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05175" cy="800100"/>
    <xdr:pic>
      <xdr:nvPicPr>
        <xdr:cNvPr id="2" name="image1.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76200</xdr:colOff>
      <xdr:row>0</xdr:row>
      <xdr:rowOff>0</xdr:rowOff>
    </xdr:from>
    <xdr:ext cx="3305175" cy="800100"/>
    <xdr:pic>
      <xdr:nvPicPr>
        <xdr:cNvPr id="2" name="image1.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447675</xdr:colOff>
      <xdr:row>0</xdr:row>
      <xdr:rowOff>114300</xdr:rowOff>
    </xdr:from>
    <xdr:ext cx="3305175" cy="800100"/>
    <xdr:pic>
      <xdr:nvPicPr>
        <xdr:cNvPr id="2" name="image1.png" title="Image">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9525</xdr:colOff>
      <xdr:row>0</xdr:row>
      <xdr:rowOff>190500</xdr:rowOff>
    </xdr:from>
    <xdr:ext cx="2495550" cy="600075"/>
    <xdr:pic>
      <xdr:nvPicPr>
        <xdr:cNvPr id="2" name="image1.png" title="Image">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209550</xdr:colOff>
      <xdr:row>0</xdr:row>
      <xdr:rowOff>123825</xdr:rowOff>
    </xdr:from>
    <xdr:ext cx="2495550" cy="600075"/>
    <xdr:pic>
      <xdr:nvPicPr>
        <xdr:cNvPr id="2" name="image1.png" title="Imag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0</xdr:rowOff>
    </xdr:from>
    <xdr:ext cx="2495550" cy="600075"/>
    <xdr:pic>
      <xdr:nvPicPr>
        <xdr:cNvPr id="2" name="image1.png" title="Image">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ecs.mit.edu/academics/undergraduate-programs/curriculum/6-3-computer-science-and-engineering/" TargetMode="External"/><Relationship Id="rId1" Type="http://schemas.openxmlformats.org/officeDocument/2006/relationships/hyperlink" Target="https://uet.vnu.edu.vn/chuong-trinh-dao-tao-nganh-cong-nghe-thong-tin-3/"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thuvienphapluat.vn/van-ban/Cong-nghe-thong-tin/Nghi-quyet-57-NQ-TW-2024-dot-pha-phat-trien-khoa-hoc-cong-nghe-doi-moi-sang-tao-637245.asp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huvienphapluat.vn/van-ban/Giao-duc/Thong-tu-02-2025-TT-BGDDT-quy-dinh-Khung-nang-luc-so-cho-nguoi-hoc-625668.aspx"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asiin.de/files/content/kriterien/ASIIN_SSC_04_Informatics_Computer_Science_2018-03-29.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cecc.acm.org/files/publications/ACMITCompetencyModel14October201420150114T180322.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ocs.google.com/document/d/1QxcGlkFdUJGodU2rSFxYcLxAkmuP5eIn/edit"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topcv.vn/viec-lam/back-end-developer-python-java/1581247.html?ta_source=SuggestSimilarJob_LinkDetail&amp;jr_i=rule-based-v0%3A%3A1741747882066%3A%3A1581247%3A%3A6" TargetMode="External"/><Relationship Id="rId2" Type="http://schemas.openxmlformats.org/officeDocument/2006/relationships/hyperlink" Target="https://viettelhightech.vn/tuyen-dung/ky-su-phat-trien-phan-mem" TargetMode="External"/><Relationship Id="rId1" Type="http://schemas.openxmlformats.org/officeDocument/2006/relationships/hyperlink" Target="https://fptjobs.com/lap-trinh-vien-database-10970" TargetMode="External"/><Relationship Id="rId4"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uet.vnu.edu.vn/chuong-trinh-dao-tao-nganh-cong-nghe-thong-tin-3/"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eecs.mit.edu/academics/undergraduate-programs/curriculum/6-3-computer-science-and-engineering/"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V1000"/>
  <sheetViews>
    <sheetView workbookViewId="0">
      <pane xSplit="7" topLeftCell="H1" activePane="topRight" state="frozen"/>
      <selection pane="topRight" activeCell="I2" sqref="I2"/>
    </sheetView>
  </sheetViews>
  <sheetFormatPr defaultColWidth="14.42578125" defaultRowHeight="15" customHeight="1"/>
  <cols>
    <col min="1" max="1" width="5.85546875" customWidth="1"/>
    <col min="2" max="2" width="10" customWidth="1"/>
    <col min="3" max="3" width="22.140625" customWidth="1"/>
    <col min="4" max="4" width="9.5703125" customWidth="1"/>
    <col min="5" max="5" width="17.42578125" customWidth="1"/>
    <col min="6" max="6" width="4.7109375" customWidth="1"/>
    <col min="8" max="8" width="13.28515625" customWidth="1"/>
    <col min="9" max="9" width="15.7109375" customWidth="1"/>
    <col min="10" max="10" width="6.42578125" customWidth="1"/>
    <col min="11" max="11" width="17.42578125" customWidth="1"/>
    <col min="12" max="12" width="12.42578125" customWidth="1"/>
    <col min="13" max="13" width="6.42578125" customWidth="1"/>
    <col min="14" max="14" width="9.5703125" customWidth="1"/>
    <col min="16" max="16" width="7.28515625" customWidth="1"/>
    <col min="17" max="17" width="10.140625" customWidth="1"/>
    <col min="19" max="19" width="6.5703125" customWidth="1"/>
    <col min="20" max="20" width="5.85546875" customWidth="1"/>
    <col min="21" max="21" width="8.28515625" customWidth="1"/>
    <col min="22" max="22" width="13.28515625" customWidth="1"/>
    <col min="23" max="23" width="12.7109375" customWidth="1"/>
    <col min="24" max="24" width="12.28515625" customWidth="1"/>
    <col min="25" max="25" width="12.140625" customWidth="1"/>
    <col min="26" max="26" width="7.140625" customWidth="1"/>
    <col min="27" max="27" width="11.28515625" customWidth="1"/>
    <col min="28" max="28" width="5.5703125" customWidth="1"/>
    <col min="29" max="29" width="12.28515625" customWidth="1"/>
    <col min="30" max="33" width="22.42578125" customWidth="1"/>
    <col min="34" max="34" width="6" customWidth="1"/>
    <col min="35" max="35" width="8.42578125" customWidth="1"/>
    <col min="36" max="36" width="12.7109375" customWidth="1"/>
    <col min="37" max="37" width="6.7109375" customWidth="1"/>
    <col min="38" max="38" width="11.85546875" customWidth="1"/>
    <col min="39" max="39" width="5.5703125" customWidth="1"/>
    <col min="40" max="40" width="13.42578125" customWidth="1"/>
    <col min="41" max="41" width="26.7109375" customWidth="1"/>
    <col min="42" max="42" width="32.42578125" customWidth="1"/>
    <col min="43" max="43" width="22.7109375" customWidth="1"/>
  </cols>
  <sheetData>
    <row r="1" spans="1:48" ht="21.75">
      <c r="A1" s="784"/>
      <c r="B1" s="785"/>
      <c r="C1" s="785"/>
      <c r="D1" s="785"/>
      <c r="E1" s="785"/>
      <c r="F1" s="785"/>
      <c r="G1" s="785"/>
      <c r="H1" s="2"/>
      <c r="I1" s="786" t="s">
        <v>1</v>
      </c>
      <c r="J1" s="787"/>
      <c r="K1" s="787"/>
      <c r="L1" s="787"/>
      <c r="M1" s="787"/>
      <c r="N1" s="787"/>
      <c r="O1" s="787"/>
      <c r="P1" s="787"/>
      <c r="Q1" s="787"/>
      <c r="R1" s="787"/>
      <c r="S1" s="788"/>
      <c r="T1" s="784"/>
      <c r="U1" s="785"/>
      <c r="V1" s="785"/>
      <c r="W1" s="785"/>
      <c r="X1" s="785"/>
      <c r="Y1" s="785"/>
      <c r="Z1" s="785"/>
      <c r="AA1" s="785"/>
      <c r="AB1" s="785"/>
      <c r="AC1" s="785"/>
      <c r="AD1" s="6"/>
      <c r="AE1" s="6"/>
      <c r="AF1" s="6"/>
      <c r="AG1" s="6"/>
      <c r="AH1" s="784"/>
      <c r="AI1" s="785"/>
      <c r="AJ1" s="785"/>
      <c r="AK1" s="785"/>
      <c r="AL1" s="785"/>
      <c r="AM1" s="785"/>
      <c r="AN1" s="785"/>
      <c r="AO1" s="6"/>
      <c r="AP1" s="6"/>
      <c r="AQ1" s="6"/>
      <c r="AR1" s="6"/>
      <c r="AS1" s="6"/>
      <c r="AT1" s="6"/>
      <c r="AU1" s="6"/>
      <c r="AV1" s="6"/>
    </row>
    <row r="2" spans="1:48" ht="87">
      <c r="A2" s="785"/>
      <c r="B2" s="785"/>
      <c r="C2" s="785"/>
      <c r="D2" s="785"/>
      <c r="E2" s="785"/>
      <c r="F2" s="785"/>
      <c r="G2" s="785"/>
      <c r="H2" s="2"/>
      <c r="I2" s="789" t="s">
        <v>5</v>
      </c>
      <c r="J2" s="790"/>
      <c r="K2" s="790"/>
      <c r="L2" s="790"/>
      <c r="M2" s="791"/>
      <c r="N2" s="792" t="s">
        <v>9</v>
      </c>
      <c r="O2" s="790"/>
      <c r="P2" s="790"/>
      <c r="Q2" s="790"/>
      <c r="R2" s="790"/>
      <c r="S2" s="791"/>
      <c r="T2" s="785"/>
      <c r="U2" s="785"/>
      <c r="V2" s="785"/>
      <c r="W2" s="785"/>
      <c r="X2" s="785"/>
      <c r="Y2" s="785"/>
      <c r="Z2" s="785"/>
      <c r="AA2" s="785"/>
      <c r="AB2" s="785"/>
      <c r="AC2" s="785"/>
      <c r="AD2" s="1"/>
      <c r="AE2" s="1"/>
      <c r="AF2" s="1"/>
      <c r="AG2" s="11" t="s">
        <v>15</v>
      </c>
      <c r="AH2" s="785"/>
      <c r="AI2" s="785"/>
      <c r="AJ2" s="785"/>
      <c r="AK2" s="785"/>
      <c r="AL2" s="785"/>
      <c r="AM2" s="785"/>
      <c r="AN2" s="785"/>
      <c r="AO2" s="11"/>
      <c r="AP2" s="11" t="s">
        <v>17</v>
      </c>
      <c r="AQ2" s="11" t="s">
        <v>18</v>
      </c>
      <c r="AR2" s="12"/>
      <c r="AS2" s="12"/>
      <c r="AT2" s="12"/>
      <c r="AU2" s="12"/>
      <c r="AV2" s="12"/>
    </row>
    <row r="3" spans="1:48" ht="21.75">
      <c r="A3" s="12"/>
      <c r="B3" s="12"/>
      <c r="C3" s="12"/>
      <c r="D3" s="12"/>
      <c r="E3" s="12"/>
      <c r="F3" s="12"/>
      <c r="G3" s="12"/>
      <c r="H3" s="13"/>
      <c r="I3" s="13"/>
      <c r="J3" s="12"/>
      <c r="K3" s="12"/>
      <c r="L3" s="12"/>
      <c r="M3" s="12"/>
      <c r="N3" s="12"/>
      <c r="O3" s="12"/>
      <c r="P3" s="12"/>
      <c r="Q3" s="12"/>
      <c r="R3" s="12"/>
      <c r="S3" s="12"/>
      <c r="T3" s="12"/>
      <c r="U3" s="12"/>
      <c r="V3" s="12"/>
      <c r="W3" s="12"/>
      <c r="X3" s="12"/>
      <c r="Y3" s="12"/>
      <c r="Z3" s="12"/>
      <c r="AA3" s="12"/>
      <c r="AB3" s="12"/>
      <c r="AC3" s="12"/>
      <c r="AD3" s="6"/>
      <c r="AE3" s="6"/>
      <c r="AF3" s="6"/>
      <c r="AG3" s="6"/>
      <c r="AH3" s="12"/>
      <c r="AI3" s="12"/>
      <c r="AJ3" s="12"/>
      <c r="AK3" s="12"/>
      <c r="AL3" s="12"/>
      <c r="AM3" s="12"/>
      <c r="AN3" s="12"/>
      <c r="AO3" s="6"/>
      <c r="AP3" s="6"/>
      <c r="AQ3" s="6"/>
      <c r="AR3" s="6"/>
      <c r="AS3" s="6"/>
      <c r="AT3" s="6"/>
      <c r="AU3" s="6"/>
      <c r="AV3" s="6"/>
    </row>
    <row r="4" spans="1:48" ht="21.75">
      <c r="A4" s="12"/>
      <c r="B4" s="12"/>
      <c r="C4" s="12"/>
      <c r="D4" s="12"/>
      <c r="E4" s="12"/>
      <c r="F4" s="12"/>
      <c r="G4" s="12"/>
      <c r="H4" s="13"/>
      <c r="I4" s="13"/>
      <c r="J4" s="12"/>
      <c r="K4" s="12"/>
      <c r="L4" s="12"/>
      <c r="M4" s="12"/>
      <c r="N4" s="12"/>
      <c r="O4" s="12"/>
      <c r="P4" s="12"/>
      <c r="Q4" s="12"/>
      <c r="R4" s="12"/>
      <c r="S4" s="12"/>
      <c r="T4" s="12"/>
      <c r="U4" s="12"/>
      <c r="V4" s="12"/>
      <c r="W4" s="12"/>
      <c r="X4" s="12"/>
      <c r="Y4" s="12"/>
      <c r="Z4" s="12"/>
      <c r="AA4" s="12"/>
      <c r="AB4" s="12"/>
      <c r="AC4" s="12"/>
      <c r="AD4" s="6"/>
      <c r="AE4" s="6"/>
      <c r="AF4" s="6"/>
      <c r="AG4" s="6"/>
      <c r="AH4" s="12"/>
      <c r="AI4" s="12"/>
      <c r="AJ4" s="12"/>
      <c r="AK4" s="12"/>
      <c r="AL4" s="12"/>
      <c r="AM4" s="12"/>
      <c r="AN4" s="12"/>
      <c r="AO4" s="6"/>
      <c r="AP4" s="6"/>
      <c r="AQ4" s="6"/>
      <c r="AR4" s="6"/>
      <c r="AS4" s="6"/>
      <c r="AT4" s="6"/>
      <c r="AU4" s="6"/>
      <c r="AV4" s="6"/>
    </row>
    <row r="5" spans="1:48" ht="21.75">
      <c r="A5" s="12"/>
      <c r="B5" s="12"/>
      <c r="C5" s="12"/>
      <c r="D5" s="12"/>
      <c r="E5" s="12"/>
      <c r="F5" s="12"/>
      <c r="G5" s="12"/>
      <c r="H5" s="13"/>
      <c r="I5" s="13"/>
      <c r="J5" s="12"/>
      <c r="K5" s="12"/>
      <c r="L5" s="12"/>
      <c r="M5" s="12"/>
      <c r="N5" s="12"/>
      <c r="O5" s="12"/>
      <c r="P5" s="12"/>
      <c r="Q5" s="12"/>
      <c r="R5" s="12"/>
      <c r="S5" s="12"/>
      <c r="T5" s="12"/>
      <c r="U5" s="12"/>
      <c r="V5" s="12"/>
      <c r="W5" s="12"/>
      <c r="X5" s="12"/>
      <c r="Y5" s="12"/>
      <c r="Z5" s="12"/>
      <c r="AA5" s="12"/>
      <c r="AB5" s="12"/>
      <c r="AC5" s="12"/>
      <c r="AD5" s="6"/>
      <c r="AE5" s="6"/>
      <c r="AF5" s="6"/>
      <c r="AG5" s="6"/>
      <c r="AH5" s="12"/>
      <c r="AI5" s="12"/>
      <c r="AJ5" s="12"/>
      <c r="AK5" s="12"/>
      <c r="AL5" s="12"/>
      <c r="AM5" s="12"/>
      <c r="AN5" s="12"/>
      <c r="AO5" s="6"/>
      <c r="AP5" s="6"/>
      <c r="AQ5" s="6"/>
      <c r="AR5" s="6"/>
      <c r="AS5" s="6"/>
      <c r="AT5" s="6"/>
      <c r="AU5" s="6"/>
      <c r="AV5" s="6"/>
    </row>
    <row r="6" spans="1:48" ht="21.75">
      <c r="A6" s="793" t="s">
        <v>60</v>
      </c>
      <c r="B6" s="794"/>
      <c r="C6" s="794"/>
      <c r="D6" s="794"/>
      <c r="E6" s="794"/>
      <c r="F6" s="794"/>
      <c r="G6" s="794"/>
      <c r="H6" s="13"/>
      <c r="I6" s="13"/>
      <c r="J6" s="12"/>
      <c r="K6" s="12"/>
      <c r="L6" s="12"/>
      <c r="M6" s="12"/>
      <c r="N6" s="12"/>
      <c r="O6" s="12"/>
      <c r="P6" s="12"/>
      <c r="Q6" s="12"/>
      <c r="R6" s="12"/>
      <c r="S6" s="12"/>
      <c r="T6" s="12"/>
      <c r="U6" s="12"/>
      <c r="V6" s="12"/>
      <c r="W6" s="12"/>
      <c r="X6" s="12"/>
      <c r="Y6" s="12"/>
      <c r="Z6" s="12"/>
      <c r="AA6" s="12"/>
      <c r="AB6" s="12"/>
      <c r="AC6" s="12"/>
      <c r="AD6" s="6"/>
      <c r="AE6" s="6"/>
      <c r="AF6" s="6"/>
      <c r="AG6" s="6"/>
      <c r="AH6" s="12"/>
      <c r="AI6" s="12"/>
      <c r="AJ6" s="12"/>
      <c r="AK6" s="12"/>
      <c r="AL6" s="12"/>
      <c r="AM6" s="12"/>
      <c r="AN6" s="12"/>
      <c r="AO6" s="6"/>
      <c r="AP6" s="6"/>
      <c r="AQ6" s="6"/>
      <c r="AR6" s="6"/>
      <c r="AS6" s="6"/>
      <c r="AT6" s="6"/>
      <c r="AU6" s="6"/>
      <c r="AV6" s="6"/>
    </row>
    <row r="7" spans="1:48" ht="21.75">
      <c r="A7" s="1" t="s">
        <v>86</v>
      </c>
      <c r="B7" s="795" t="s">
        <v>88</v>
      </c>
      <c r="C7" s="785"/>
      <c r="D7" s="785"/>
      <c r="E7" s="785"/>
      <c r="F7" s="785"/>
      <c r="G7" s="785"/>
      <c r="H7" s="13"/>
      <c r="I7" s="13"/>
      <c r="J7" s="12"/>
      <c r="K7" s="12"/>
      <c r="L7" s="12"/>
      <c r="M7" s="12"/>
      <c r="N7" s="12"/>
      <c r="O7" s="12"/>
      <c r="P7" s="12"/>
      <c r="Q7" s="12"/>
      <c r="R7" s="12"/>
      <c r="S7" s="12"/>
      <c r="T7" s="12"/>
      <c r="U7" s="12"/>
      <c r="V7" s="12"/>
      <c r="W7" s="12"/>
      <c r="X7" s="12"/>
      <c r="Y7" s="12"/>
      <c r="Z7" s="12"/>
      <c r="AA7" s="12"/>
      <c r="AB7" s="12"/>
      <c r="AC7" s="12"/>
      <c r="AD7" s="6"/>
      <c r="AE7" s="6"/>
      <c r="AF7" s="6"/>
      <c r="AG7" s="6"/>
      <c r="AH7" s="12"/>
      <c r="AI7" s="12"/>
      <c r="AJ7" s="12"/>
      <c r="AK7" s="12"/>
      <c r="AL7" s="12"/>
      <c r="AM7" s="12"/>
      <c r="AN7" s="12"/>
      <c r="AO7" s="6"/>
      <c r="AP7" s="6"/>
      <c r="AQ7" s="6"/>
      <c r="AR7" s="6"/>
      <c r="AS7" s="6"/>
      <c r="AT7" s="6"/>
      <c r="AU7" s="6"/>
      <c r="AV7" s="6"/>
    </row>
    <row r="8" spans="1:48" ht="108.75">
      <c r="A8" s="43" t="s">
        <v>95</v>
      </c>
      <c r="B8" s="43" t="s">
        <v>26</v>
      </c>
      <c r="C8" s="43" t="s">
        <v>27</v>
      </c>
      <c r="D8" s="43" t="s">
        <v>28</v>
      </c>
      <c r="E8" s="43" t="s">
        <v>29</v>
      </c>
      <c r="F8" s="43" t="s">
        <v>31</v>
      </c>
      <c r="G8" s="43" t="s">
        <v>33</v>
      </c>
      <c r="H8" s="13"/>
      <c r="I8" s="13"/>
      <c r="J8" s="12"/>
      <c r="K8" s="12"/>
      <c r="L8" s="12"/>
      <c r="M8" s="12"/>
      <c r="N8" s="12"/>
      <c r="O8" s="12"/>
      <c r="P8" s="12"/>
      <c r="Q8" s="12"/>
      <c r="R8" s="12"/>
      <c r="S8" s="12"/>
      <c r="T8" s="12"/>
      <c r="U8" s="12"/>
      <c r="V8" s="12"/>
      <c r="W8" s="12"/>
      <c r="X8" s="12"/>
      <c r="Y8" s="12"/>
      <c r="Z8" s="12"/>
      <c r="AA8" s="12"/>
      <c r="AB8" s="12"/>
      <c r="AC8" s="12"/>
      <c r="AD8" s="6"/>
      <c r="AE8" s="6"/>
      <c r="AF8" s="6"/>
      <c r="AG8" s="6"/>
      <c r="AH8" s="12"/>
      <c r="AI8" s="12"/>
      <c r="AJ8" s="12"/>
      <c r="AK8" s="12"/>
      <c r="AL8" s="12"/>
      <c r="AM8" s="12"/>
      <c r="AN8" s="12"/>
      <c r="AO8" s="6"/>
      <c r="AP8" s="6"/>
      <c r="AQ8" s="6"/>
      <c r="AR8" s="6"/>
      <c r="AS8" s="6"/>
      <c r="AT8" s="6"/>
      <c r="AU8" s="6"/>
      <c r="AV8" s="6"/>
    </row>
    <row r="9" spans="1:48" ht="43.5">
      <c r="A9" s="12">
        <v>1</v>
      </c>
      <c r="B9" s="60"/>
      <c r="C9" s="63" t="s">
        <v>75</v>
      </c>
      <c r="D9" s="63" t="s">
        <v>104</v>
      </c>
      <c r="E9" s="63" t="s">
        <v>78</v>
      </c>
      <c r="F9" s="66">
        <v>3</v>
      </c>
      <c r="G9" s="63" t="s">
        <v>80</v>
      </c>
      <c r="H9" s="13"/>
      <c r="I9" s="13"/>
      <c r="J9" s="12"/>
      <c r="K9" s="12"/>
      <c r="L9" s="12"/>
      <c r="M9" s="12"/>
      <c r="N9" s="12"/>
      <c r="O9" s="12"/>
      <c r="P9" s="12"/>
      <c r="Q9" s="12"/>
      <c r="R9" s="12"/>
      <c r="S9" s="12"/>
      <c r="T9" s="12"/>
      <c r="U9" s="12"/>
      <c r="V9" s="12"/>
      <c r="W9" s="12"/>
      <c r="X9" s="12"/>
      <c r="Y9" s="12"/>
      <c r="Z9" s="12"/>
      <c r="AA9" s="12"/>
      <c r="AB9" s="12"/>
      <c r="AC9" s="12"/>
      <c r="AD9" s="6"/>
      <c r="AE9" s="6"/>
      <c r="AF9" s="6"/>
      <c r="AG9" s="6"/>
      <c r="AH9" s="12"/>
      <c r="AI9" s="12"/>
      <c r="AJ9" s="12"/>
      <c r="AK9" s="12"/>
      <c r="AL9" s="12"/>
      <c r="AM9" s="12"/>
      <c r="AN9" s="12"/>
      <c r="AO9" s="6"/>
      <c r="AP9" s="6"/>
      <c r="AQ9" s="6"/>
      <c r="AR9" s="6"/>
      <c r="AS9" s="6"/>
      <c r="AT9" s="6"/>
      <c r="AU9" s="6"/>
      <c r="AV9" s="6"/>
    </row>
    <row r="10" spans="1:48" ht="43.5">
      <c r="A10" s="12"/>
      <c r="B10" s="60"/>
      <c r="C10" s="63" t="s">
        <v>99</v>
      </c>
      <c r="D10" s="63" t="s">
        <v>104</v>
      </c>
      <c r="E10" s="63" t="s">
        <v>78</v>
      </c>
      <c r="F10" s="66">
        <v>3</v>
      </c>
      <c r="G10" s="63" t="s">
        <v>80</v>
      </c>
      <c r="H10" s="13"/>
      <c r="I10" s="13"/>
      <c r="J10" s="12"/>
      <c r="K10" s="12"/>
      <c r="L10" s="12"/>
      <c r="M10" s="12"/>
      <c r="N10" s="12"/>
      <c r="O10" s="12"/>
      <c r="P10" s="12"/>
      <c r="Q10" s="12"/>
      <c r="R10" s="12"/>
      <c r="S10" s="12"/>
      <c r="T10" s="12"/>
      <c r="U10" s="12"/>
      <c r="V10" s="12"/>
      <c r="W10" s="12"/>
      <c r="X10" s="12"/>
      <c r="Y10" s="12"/>
      <c r="Z10" s="12"/>
      <c r="AA10" s="12"/>
      <c r="AB10" s="12"/>
      <c r="AC10" s="12"/>
      <c r="AD10" s="6"/>
      <c r="AE10" s="6"/>
      <c r="AF10" s="6"/>
      <c r="AG10" s="6"/>
      <c r="AH10" s="12"/>
      <c r="AI10" s="12"/>
      <c r="AJ10" s="12"/>
      <c r="AK10" s="12"/>
      <c r="AL10" s="12"/>
      <c r="AM10" s="12"/>
      <c r="AN10" s="12"/>
      <c r="AO10" s="6"/>
      <c r="AP10" s="6"/>
      <c r="AQ10" s="6"/>
      <c r="AR10" s="6"/>
      <c r="AS10" s="6"/>
      <c r="AT10" s="6"/>
      <c r="AU10" s="6"/>
      <c r="AV10" s="6"/>
    </row>
    <row r="11" spans="1:48" ht="43.5">
      <c r="A11" s="12"/>
      <c r="B11" s="60"/>
      <c r="C11" s="63" t="s">
        <v>109</v>
      </c>
      <c r="D11" s="63" t="s">
        <v>104</v>
      </c>
      <c r="E11" s="63" t="s">
        <v>78</v>
      </c>
      <c r="F11" s="66">
        <v>2</v>
      </c>
      <c r="G11" s="63" t="s">
        <v>80</v>
      </c>
      <c r="H11" s="13"/>
      <c r="I11" s="13"/>
      <c r="J11" s="12"/>
      <c r="K11" s="12"/>
      <c r="L11" s="12"/>
      <c r="M11" s="12"/>
      <c r="N11" s="12"/>
      <c r="O11" s="12"/>
      <c r="P11" s="12"/>
      <c r="Q11" s="12"/>
      <c r="R11" s="12"/>
      <c r="S11" s="12"/>
      <c r="T11" s="12"/>
      <c r="U11" s="12"/>
      <c r="V11" s="12"/>
      <c r="W11" s="12"/>
      <c r="X11" s="12"/>
      <c r="Y11" s="12"/>
      <c r="Z11" s="12"/>
      <c r="AA11" s="12"/>
      <c r="AB11" s="12"/>
      <c r="AC11" s="12"/>
      <c r="AD11" s="6"/>
      <c r="AE11" s="6"/>
      <c r="AF11" s="6"/>
      <c r="AG11" s="6"/>
      <c r="AH11" s="12"/>
      <c r="AI11" s="12"/>
      <c r="AJ11" s="12"/>
      <c r="AK11" s="12"/>
      <c r="AL11" s="12"/>
      <c r="AM11" s="12"/>
      <c r="AN11" s="12"/>
      <c r="AO11" s="6"/>
      <c r="AP11" s="6"/>
      <c r="AQ11" s="6"/>
      <c r="AR11" s="6"/>
      <c r="AS11" s="6"/>
      <c r="AT11" s="6"/>
      <c r="AU11" s="6"/>
      <c r="AV11" s="6"/>
    </row>
    <row r="12" spans="1:48" ht="43.5">
      <c r="A12" s="12"/>
      <c r="B12" s="60"/>
      <c r="C12" s="63" t="s">
        <v>140</v>
      </c>
      <c r="D12" s="63" t="s">
        <v>104</v>
      </c>
      <c r="E12" s="63" t="s">
        <v>78</v>
      </c>
      <c r="F12" s="66">
        <v>3</v>
      </c>
      <c r="G12" s="63" t="s">
        <v>80</v>
      </c>
      <c r="H12" s="13"/>
      <c r="I12" s="13"/>
      <c r="J12" s="12"/>
      <c r="K12" s="12"/>
      <c r="L12" s="12"/>
      <c r="M12" s="12"/>
      <c r="N12" s="12"/>
      <c r="O12" s="12"/>
      <c r="P12" s="12"/>
      <c r="Q12" s="12"/>
      <c r="R12" s="12"/>
      <c r="S12" s="12"/>
      <c r="T12" s="12"/>
      <c r="U12" s="12"/>
      <c r="V12" s="12"/>
      <c r="W12" s="12"/>
      <c r="X12" s="12"/>
      <c r="Y12" s="12"/>
      <c r="Z12" s="12"/>
      <c r="AA12" s="12"/>
      <c r="AB12" s="12"/>
      <c r="AC12" s="12"/>
      <c r="AD12" s="6"/>
      <c r="AE12" s="6"/>
      <c r="AF12" s="6"/>
      <c r="AG12" s="6"/>
      <c r="AH12" s="12"/>
      <c r="AI12" s="12"/>
      <c r="AJ12" s="12"/>
      <c r="AK12" s="12"/>
      <c r="AL12" s="12"/>
      <c r="AM12" s="12"/>
      <c r="AN12" s="12"/>
      <c r="AO12" s="6"/>
      <c r="AP12" s="6"/>
      <c r="AQ12" s="6"/>
      <c r="AR12" s="6"/>
      <c r="AS12" s="6"/>
      <c r="AT12" s="6"/>
      <c r="AU12" s="6"/>
      <c r="AV12" s="6"/>
    </row>
    <row r="13" spans="1:48" ht="43.5">
      <c r="A13" s="12"/>
      <c r="B13" s="60"/>
      <c r="C13" s="63" t="s">
        <v>158</v>
      </c>
      <c r="D13" s="63" t="s">
        <v>159</v>
      </c>
      <c r="E13" s="63" t="s">
        <v>78</v>
      </c>
      <c r="F13" s="66">
        <v>2</v>
      </c>
      <c r="G13" s="63" t="s">
        <v>80</v>
      </c>
      <c r="H13" s="13"/>
      <c r="I13" s="13"/>
      <c r="J13" s="12"/>
      <c r="K13" s="12"/>
      <c r="L13" s="12"/>
      <c r="M13" s="12"/>
      <c r="N13" s="12"/>
      <c r="O13" s="12"/>
      <c r="P13" s="12"/>
      <c r="Q13" s="12"/>
      <c r="R13" s="12"/>
      <c r="S13" s="12"/>
      <c r="T13" s="12"/>
      <c r="U13" s="12"/>
      <c r="V13" s="12"/>
      <c r="W13" s="12"/>
      <c r="X13" s="12"/>
      <c r="Y13" s="12"/>
      <c r="Z13" s="12"/>
      <c r="AA13" s="12"/>
      <c r="AB13" s="12"/>
      <c r="AC13" s="12"/>
      <c r="AD13" s="6"/>
      <c r="AE13" s="6"/>
      <c r="AF13" s="6"/>
      <c r="AG13" s="6"/>
      <c r="AH13" s="12"/>
      <c r="AI13" s="12"/>
      <c r="AJ13" s="12"/>
      <c r="AK13" s="12"/>
      <c r="AL13" s="12"/>
      <c r="AM13" s="12"/>
      <c r="AN13" s="12"/>
      <c r="AO13" s="6"/>
      <c r="AP13" s="6"/>
      <c r="AQ13" s="6"/>
      <c r="AR13" s="6"/>
      <c r="AS13" s="6"/>
      <c r="AT13" s="6"/>
      <c r="AU13" s="6"/>
      <c r="AV13" s="6"/>
    </row>
    <row r="14" spans="1:48" ht="43.5">
      <c r="A14" s="12"/>
      <c r="B14" s="60"/>
      <c r="C14" s="63" t="s">
        <v>162</v>
      </c>
      <c r="D14" s="63" t="s">
        <v>159</v>
      </c>
      <c r="E14" s="63" t="s">
        <v>78</v>
      </c>
      <c r="F14" s="66">
        <v>4</v>
      </c>
      <c r="G14" s="63" t="s">
        <v>80</v>
      </c>
      <c r="H14" s="13"/>
      <c r="I14" s="13"/>
      <c r="J14" s="12"/>
      <c r="K14" s="12"/>
      <c r="L14" s="12"/>
      <c r="M14" s="12"/>
      <c r="N14" s="12"/>
      <c r="O14" s="12"/>
      <c r="P14" s="12"/>
      <c r="Q14" s="12"/>
      <c r="R14" s="12"/>
      <c r="S14" s="12"/>
      <c r="T14" s="12"/>
      <c r="U14" s="12"/>
      <c r="V14" s="12"/>
      <c r="W14" s="12"/>
      <c r="X14" s="12"/>
      <c r="Y14" s="12"/>
      <c r="Z14" s="12"/>
      <c r="AA14" s="12"/>
      <c r="AB14" s="12"/>
      <c r="AC14" s="12"/>
      <c r="AD14" s="6"/>
      <c r="AE14" s="6"/>
      <c r="AF14" s="6"/>
      <c r="AG14" s="6"/>
      <c r="AH14" s="12"/>
      <c r="AI14" s="12"/>
      <c r="AJ14" s="12"/>
      <c r="AK14" s="12"/>
      <c r="AL14" s="12"/>
      <c r="AM14" s="12"/>
      <c r="AN14" s="12"/>
      <c r="AO14" s="6"/>
      <c r="AP14" s="6"/>
      <c r="AQ14" s="6"/>
      <c r="AR14" s="6"/>
      <c r="AS14" s="6"/>
      <c r="AT14" s="6"/>
      <c r="AU14" s="6"/>
      <c r="AV14" s="6"/>
    </row>
    <row r="15" spans="1:48" ht="43.5">
      <c r="A15" s="12"/>
      <c r="B15" s="60"/>
      <c r="C15" s="63" t="s">
        <v>168</v>
      </c>
      <c r="D15" s="63" t="s">
        <v>159</v>
      </c>
      <c r="E15" s="63" t="s">
        <v>78</v>
      </c>
      <c r="F15" s="66">
        <v>3</v>
      </c>
      <c r="G15" s="63" t="s">
        <v>80</v>
      </c>
      <c r="H15" s="13"/>
      <c r="I15" s="13"/>
      <c r="J15" s="12"/>
      <c r="K15" s="12"/>
      <c r="L15" s="12"/>
      <c r="M15" s="12"/>
      <c r="N15" s="12"/>
      <c r="O15" s="12"/>
      <c r="P15" s="12"/>
      <c r="Q15" s="12"/>
      <c r="R15" s="12"/>
      <c r="S15" s="12"/>
      <c r="T15" s="12"/>
      <c r="U15" s="12"/>
      <c r="V15" s="12"/>
      <c r="W15" s="12"/>
      <c r="X15" s="12"/>
      <c r="Y15" s="12"/>
      <c r="Z15" s="12"/>
      <c r="AA15" s="12"/>
      <c r="AB15" s="12"/>
      <c r="AC15" s="12"/>
      <c r="AD15" s="6"/>
      <c r="AE15" s="6"/>
      <c r="AF15" s="6"/>
      <c r="AG15" s="6"/>
      <c r="AH15" s="12"/>
      <c r="AI15" s="12"/>
      <c r="AJ15" s="12"/>
      <c r="AK15" s="12"/>
      <c r="AL15" s="12"/>
      <c r="AM15" s="12"/>
      <c r="AN15" s="12"/>
      <c r="AO15" s="6"/>
      <c r="AP15" s="6"/>
      <c r="AQ15" s="6"/>
      <c r="AR15" s="6"/>
      <c r="AS15" s="6"/>
      <c r="AT15" s="6"/>
      <c r="AU15" s="6"/>
      <c r="AV15" s="6"/>
    </row>
    <row r="16" spans="1:48" ht="43.5">
      <c r="A16" s="12"/>
      <c r="B16" s="63" t="s">
        <v>175</v>
      </c>
      <c r="C16" s="63" t="s">
        <v>176</v>
      </c>
      <c r="D16" s="63" t="s">
        <v>159</v>
      </c>
      <c r="E16" s="63" t="s">
        <v>78</v>
      </c>
      <c r="F16" s="66">
        <v>2</v>
      </c>
      <c r="G16" s="63" t="s">
        <v>80</v>
      </c>
      <c r="H16" s="13"/>
      <c r="I16" s="13"/>
      <c r="J16" s="12"/>
      <c r="K16" s="12"/>
      <c r="L16" s="12"/>
      <c r="M16" s="12"/>
      <c r="N16" s="12"/>
      <c r="O16" s="12"/>
      <c r="P16" s="12"/>
      <c r="Q16" s="12"/>
      <c r="R16" s="12"/>
      <c r="S16" s="12"/>
      <c r="T16" s="12"/>
      <c r="U16" s="12"/>
      <c r="V16" s="12"/>
      <c r="W16" s="12"/>
      <c r="X16" s="12"/>
      <c r="Y16" s="12"/>
      <c r="Z16" s="12"/>
      <c r="AA16" s="12"/>
      <c r="AB16" s="12"/>
      <c r="AC16" s="12"/>
      <c r="AD16" s="6"/>
      <c r="AE16" s="6"/>
      <c r="AF16" s="6"/>
      <c r="AG16" s="6"/>
      <c r="AH16" s="12"/>
      <c r="AI16" s="12"/>
      <c r="AJ16" s="12"/>
      <c r="AK16" s="12"/>
      <c r="AL16" s="12"/>
      <c r="AM16" s="12"/>
      <c r="AN16" s="12"/>
      <c r="AO16" s="6"/>
      <c r="AP16" s="6"/>
      <c r="AQ16" s="6"/>
      <c r="AR16" s="6"/>
      <c r="AS16" s="6"/>
      <c r="AT16" s="6"/>
      <c r="AU16" s="6"/>
      <c r="AV16" s="6"/>
    </row>
    <row r="17" spans="1:48" ht="43.5">
      <c r="A17" s="12"/>
      <c r="B17" s="60"/>
      <c r="C17" s="63" t="s">
        <v>188</v>
      </c>
      <c r="D17" s="63" t="s">
        <v>159</v>
      </c>
      <c r="E17" s="63" t="s">
        <v>78</v>
      </c>
      <c r="F17" s="66">
        <v>2</v>
      </c>
      <c r="G17" s="63" t="s">
        <v>80</v>
      </c>
      <c r="H17" s="13"/>
      <c r="I17" s="13"/>
      <c r="J17" s="12"/>
      <c r="K17" s="12"/>
      <c r="L17" s="12"/>
      <c r="M17" s="12"/>
      <c r="N17" s="12"/>
      <c r="O17" s="12"/>
      <c r="P17" s="12"/>
      <c r="Q17" s="12"/>
      <c r="R17" s="12"/>
      <c r="S17" s="12"/>
      <c r="T17" s="12"/>
      <c r="U17" s="12"/>
      <c r="V17" s="12"/>
      <c r="W17" s="12"/>
      <c r="X17" s="12"/>
      <c r="Y17" s="12"/>
      <c r="Z17" s="12"/>
      <c r="AA17" s="12"/>
      <c r="AB17" s="12"/>
      <c r="AC17" s="12"/>
      <c r="AD17" s="6"/>
      <c r="AE17" s="6"/>
      <c r="AF17" s="6"/>
      <c r="AG17" s="6"/>
      <c r="AH17" s="12"/>
      <c r="AI17" s="12"/>
      <c r="AJ17" s="12"/>
      <c r="AK17" s="12"/>
      <c r="AL17" s="12"/>
      <c r="AM17" s="12"/>
      <c r="AN17" s="12"/>
      <c r="AO17" s="6"/>
      <c r="AP17" s="6"/>
      <c r="AQ17" s="6"/>
      <c r="AR17" s="6"/>
      <c r="AS17" s="6"/>
      <c r="AT17" s="6"/>
      <c r="AU17" s="6"/>
      <c r="AV17" s="6"/>
    </row>
    <row r="18" spans="1:48" ht="43.5">
      <c r="A18" s="12"/>
      <c r="B18" s="60"/>
      <c r="C18" s="63" t="s">
        <v>197</v>
      </c>
      <c r="D18" s="63" t="s">
        <v>159</v>
      </c>
      <c r="E18" s="63" t="s">
        <v>78</v>
      </c>
      <c r="F18" s="66">
        <v>2</v>
      </c>
      <c r="G18" s="63" t="s">
        <v>80</v>
      </c>
      <c r="H18" s="13"/>
      <c r="I18" s="13"/>
      <c r="J18" s="12"/>
      <c r="K18" s="12"/>
      <c r="L18" s="12"/>
      <c r="M18" s="12"/>
      <c r="N18" s="12"/>
      <c r="O18" s="12"/>
      <c r="P18" s="12"/>
      <c r="Q18" s="12"/>
      <c r="R18" s="12"/>
      <c r="S18" s="12"/>
      <c r="T18" s="12"/>
      <c r="U18" s="12"/>
      <c r="V18" s="12"/>
      <c r="W18" s="12"/>
      <c r="X18" s="12"/>
      <c r="Y18" s="12"/>
      <c r="Z18" s="12"/>
      <c r="AA18" s="12"/>
      <c r="AB18" s="12"/>
      <c r="AC18" s="12"/>
      <c r="AD18" s="6"/>
      <c r="AE18" s="6"/>
      <c r="AF18" s="6"/>
      <c r="AG18" s="6"/>
      <c r="AH18" s="12"/>
      <c r="AI18" s="12"/>
      <c r="AJ18" s="12"/>
      <c r="AK18" s="12"/>
      <c r="AL18" s="12"/>
      <c r="AM18" s="12"/>
      <c r="AN18" s="12"/>
      <c r="AO18" s="6"/>
      <c r="AP18" s="6"/>
      <c r="AQ18" s="6"/>
      <c r="AR18" s="6"/>
      <c r="AS18" s="6"/>
      <c r="AT18" s="6"/>
      <c r="AU18" s="6"/>
      <c r="AV18" s="6"/>
    </row>
    <row r="19" spans="1:48" ht="43.5">
      <c r="A19" s="12"/>
      <c r="B19" s="102"/>
      <c r="C19" s="63" t="s">
        <v>209</v>
      </c>
      <c r="D19" s="63" t="s">
        <v>211</v>
      </c>
      <c r="E19" s="63" t="s">
        <v>78</v>
      </c>
      <c r="F19" s="63">
        <v>2</v>
      </c>
      <c r="G19" s="63" t="s">
        <v>80</v>
      </c>
      <c r="H19" s="13"/>
      <c r="I19" s="13"/>
      <c r="J19" s="12"/>
      <c r="K19" s="12"/>
      <c r="L19" s="12"/>
      <c r="M19" s="12"/>
      <c r="N19" s="12"/>
      <c r="O19" s="12"/>
      <c r="P19" s="12"/>
      <c r="Q19" s="12"/>
      <c r="R19" s="12"/>
      <c r="S19" s="12"/>
      <c r="T19" s="12"/>
      <c r="U19" s="12"/>
      <c r="V19" s="12"/>
      <c r="W19" s="12"/>
      <c r="X19" s="12"/>
      <c r="Y19" s="12"/>
      <c r="Z19" s="12"/>
      <c r="AA19" s="12"/>
      <c r="AB19" s="12"/>
      <c r="AC19" s="12"/>
      <c r="AD19" s="6"/>
      <c r="AE19" s="6"/>
      <c r="AF19" s="6"/>
      <c r="AG19" s="6"/>
      <c r="AH19" s="12"/>
      <c r="AI19" s="12"/>
      <c r="AJ19" s="12"/>
      <c r="AK19" s="12"/>
      <c r="AL19" s="12"/>
      <c r="AM19" s="12"/>
      <c r="AN19" s="12"/>
      <c r="AO19" s="6"/>
      <c r="AP19" s="6"/>
      <c r="AQ19" s="6"/>
      <c r="AR19" s="6"/>
      <c r="AS19" s="6"/>
      <c r="AT19" s="6"/>
      <c r="AU19" s="6"/>
      <c r="AV19" s="6"/>
    </row>
    <row r="20" spans="1:48" ht="43.5">
      <c r="A20" s="12"/>
      <c r="B20" s="102"/>
      <c r="C20" s="63" t="s">
        <v>213</v>
      </c>
      <c r="D20" s="63" t="s">
        <v>211</v>
      </c>
      <c r="E20" s="63" t="s">
        <v>78</v>
      </c>
      <c r="F20" s="63">
        <v>4</v>
      </c>
      <c r="G20" s="63" t="s">
        <v>80</v>
      </c>
      <c r="H20" s="13"/>
      <c r="I20" s="13"/>
      <c r="J20" s="12"/>
      <c r="K20" s="12"/>
      <c r="L20" s="12"/>
      <c r="M20" s="12"/>
      <c r="N20" s="12"/>
      <c r="O20" s="12"/>
      <c r="P20" s="12"/>
      <c r="Q20" s="12"/>
      <c r="R20" s="12"/>
      <c r="S20" s="12"/>
      <c r="T20" s="12"/>
      <c r="U20" s="12"/>
      <c r="V20" s="12"/>
      <c r="W20" s="12"/>
      <c r="X20" s="12"/>
      <c r="Y20" s="12"/>
      <c r="Z20" s="12"/>
      <c r="AA20" s="12"/>
      <c r="AB20" s="12"/>
      <c r="AC20" s="12"/>
      <c r="AD20" s="6"/>
      <c r="AE20" s="6"/>
      <c r="AF20" s="6"/>
      <c r="AG20" s="6"/>
      <c r="AH20" s="12"/>
      <c r="AI20" s="12"/>
      <c r="AJ20" s="12"/>
      <c r="AK20" s="12"/>
      <c r="AL20" s="12"/>
      <c r="AM20" s="12"/>
      <c r="AN20" s="12"/>
      <c r="AO20" s="6"/>
      <c r="AP20" s="6"/>
      <c r="AQ20" s="6"/>
      <c r="AR20" s="6"/>
      <c r="AS20" s="6"/>
      <c r="AT20" s="6"/>
      <c r="AU20" s="6"/>
      <c r="AV20" s="6"/>
    </row>
    <row r="21" spans="1:48" ht="15.75" customHeight="1">
      <c r="A21" s="12"/>
      <c r="B21" s="114" t="s">
        <v>216</v>
      </c>
      <c r="C21" s="63" t="s">
        <v>217</v>
      </c>
      <c r="D21" s="63" t="s">
        <v>211</v>
      </c>
      <c r="E21" s="63" t="s">
        <v>218</v>
      </c>
      <c r="F21" s="63">
        <v>3</v>
      </c>
      <c r="G21" s="63" t="s">
        <v>80</v>
      </c>
      <c r="H21" s="13"/>
      <c r="I21" s="13"/>
      <c r="J21" s="12"/>
      <c r="K21" s="12"/>
      <c r="L21" s="12"/>
      <c r="M21" s="12"/>
      <c r="N21" s="12"/>
      <c r="O21" s="12"/>
      <c r="P21" s="12"/>
      <c r="Q21" s="12"/>
      <c r="R21" s="12"/>
      <c r="S21" s="12"/>
      <c r="T21" s="12"/>
      <c r="U21" s="12"/>
      <c r="V21" s="12"/>
      <c r="W21" s="12"/>
      <c r="X21" s="12"/>
      <c r="Y21" s="12"/>
      <c r="Z21" s="12"/>
      <c r="AA21" s="12"/>
      <c r="AB21" s="12"/>
      <c r="AC21" s="12"/>
      <c r="AD21" s="6"/>
      <c r="AE21" s="6"/>
      <c r="AF21" s="6"/>
      <c r="AG21" s="6"/>
      <c r="AH21" s="12"/>
      <c r="AI21" s="12"/>
      <c r="AJ21" s="12"/>
      <c r="AK21" s="12"/>
      <c r="AL21" s="12"/>
      <c r="AM21" s="12"/>
      <c r="AN21" s="12"/>
      <c r="AO21" s="6"/>
      <c r="AP21" s="6"/>
      <c r="AQ21" s="6"/>
      <c r="AR21" s="6"/>
      <c r="AS21" s="6"/>
      <c r="AT21" s="6"/>
      <c r="AU21" s="6"/>
      <c r="AV21" s="6"/>
    </row>
    <row r="22" spans="1:48" ht="15.75" customHeight="1">
      <c r="A22" s="12"/>
      <c r="B22" s="102"/>
      <c r="C22" s="63" t="s">
        <v>225</v>
      </c>
      <c r="D22" s="63" t="s">
        <v>211</v>
      </c>
      <c r="E22" s="63" t="s">
        <v>78</v>
      </c>
      <c r="F22" s="63">
        <v>3</v>
      </c>
      <c r="G22" s="63" t="s">
        <v>80</v>
      </c>
      <c r="H22" s="13"/>
      <c r="I22" s="13"/>
      <c r="J22" s="12"/>
      <c r="K22" s="12"/>
      <c r="L22" s="12"/>
      <c r="M22" s="12"/>
      <c r="N22" s="12"/>
      <c r="O22" s="12"/>
      <c r="P22" s="12"/>
      <c r="Q22" s="12"/>
      <c r="R22" s="12"/>
      <c r="S22" s="12"/>
      <c r="T22" s="12"/>
      <c r="U22" s="12"/>
      <c r="V22" s="12"/>
      <c r="W22" s="12"/>
      <c r="X22" s="12"/>
      <c r="Y22" s="12"/>
      <c r="Z22" s="12"/>
      <c r="AA22" s="12"/>
      <c r="AB22" s="12"/>
      <c r="AC22" s="12"/>
      <c r="AD22" s="6"/>
      <c r="AE22" s="6"/>
      <c r="AF22" s="6"/>
      <c r="AG22" s="6"/>
      <c r="AH22" s="12"/>
      <c r="AI22" s="12"/>
      <c r="AJ22" s="12"/>
      <c r="AK22" s="12"/>
      <c r="AL22" s="12"/>
      <c r="AM22" s="12"/>
      <c r="AN22" s="12"/>
      <c r="AO22" s="6"/>
      <c r="AP22" s="6"/>
      <c r="AQ22" s="6"/>
      <c r="AR22" s="6"/>
      <c r="AS22" s="6"/>
      <c r="AT22" s="6"/>
      <c r="AU22" s="6"/>
      <c r="AV22" s="6"/>
    </row>
    <row r="23" spans="1:48" ht="15.75" customHeight="1">
      <c r="A23" s="12"/>
      <c r="B23" s="114" t="s">
        <v>228</v>
      </c>
      <c r="C23" s="63" t="s">
        <v>229</v>
      </c>
      <c r="D23" s="63" t="s">
        <v>211</v>
      </c>
      <c r="E23" s="63" t="s">
        <v>218</v>
      </c>
      <c r="F23" s="63">
        <v>2</v>
      </c>
      <c r="G23" s="63" t="s">
        <v>80</v>
      </c>
      <c r="H23" s="13"/>
      <c r="I23" s="13"/>
      <c r="J23" s="12"/>
      <c r="K23" s="12"/>
      <c r="L23" s="12"/>
      <c r="M23" s="12"/>
      <c r="N23" s="12"/>
      <c r="O23" s="12"/>
      <c r="P23" s="12"/>
      <c r="Q23" s="12"/>
      <c r="R23" s="12"/>
      <c r="S23" s="12"/>
      <c r="T23" s="12"/>
      <c r="U23" s="12"/>
      <c r="V23" s="12"/>
      <c r="W23" s="12"/>
      <c r="X23" s="12"/>
      <c r="Y23" s="12"/>
      <c r="Z23" s="12"/>
      <c r="AA23" s="12"/>
      <c r="AB23" s="12"/>
      <c r="AC23" s="12"/>
      <c r="AD23" s="6"/>
      <c r="AE23" s="6"/>
      <c r="AF23" s="6"/>
      <c r="AG23" s="6"/>
      <c r="AH23" s="12"/>
      <c r="AI23" s="12"/>
      <c r="AJ23" s="12"/>
      <c r="AK23" s="12"/>
      <c r="AL23" s="12"/>
      <c r="AM23" s="12"/>
      <c r="AN23" s="12"/>
      <c r="AO23" s="6"/>
      <c r="AP23" s="6"/>
      <c r="AQ23" s="6"/>
      <c r="AR23" s="6"/>
      <c r="AS23" s="6"/>
      <c r="AT23" s="6"/>
      <c r="AU23" s="6"/>
      <c r="AV23" s="6"/>
    </row>
    <row r="24" spans="1:48" ht="15.75" customHeight="1">
      <c r="A24" s="12"/>
      <c r="B24" s="114" t="s">
        <v>237</v>
      </c>
      <c r="C24" s="63" t="s">
        <v>239</v>
      </c>
      <c r="D24" s="63" t="s">
        <v>211</v>
      </c>
      <c r="E24" s="63" t="s">
        <v>218</v>
      </c>
      <c r="F24" s="63">
        <v>3</v>
      </c>
      <c r="G24" s="63" t="s">
        <v>80</v>
      </c>
      <c r="H24" s="13"/>
      <c r="I24" s="13"/>
      <c r="J24" s="12"/>
      <c r="K24" s="12"/>
      <c r="L24" s="12"/>
      <c r="M24" s="12"/>
      <c r="N24" s="12"/>
      <c r="O24" s="12"/>
      <c r="P24" s="12"/>
      <c r="Q24" s="12"/>
      <c r="R24" s="12"/>
      <c r="S24" s="12"/>
      <c r="T24" s="12"/>
      <c r="U24" s="12"/>
      <c r="V24" s="12"/>
      <c r="W24" s="12"/>
      <c r="X24" s="12"/>
      <c r="Y24" s="12"/>
      <c r="Z24" s="12"/>
      <c r="AA24" s="12"/>
      <c r="AB24" s="12"/>
      <c r="AC24" s="12"/>
      <c r="AD24" s="6"/>
      <c r="AE24" s="6"/>
      <c r="AF24" s="6"/>
      <c r="AG24" s="6"/>
      <c r="AH24" s="12"/>
      <c r="AI24" s="12"/>
      <c r="AJ24" s="12"/>
      <c r="AK24" s="12"/>
      <c r="AL24" s="12"/>
      <c r="AM24" s="12"/>
      <c r="AN24" s="12"/>
      <c r="AO24" s="6"/>
      <c r="AP24" s="6"/>
      <c r="AQ24" s="6"/>
      <c r="AR24" s="6"/>
      <c r="AS24" s="6"/>
      <c r="AT24" s="6"/>
      <c r="AU24" s="6"/>
      <c r="AV24" s="6"/>
    </row>
    <row r="25" spans="1:48" ht="15.75" customHeight="1">
      <c r="A25" s="12"/>
      <c r="B25" s="122"/>
      <c r="C25" s="63" t="s">
        <v>249</v>
      </c>
      <c r="D25" s="63" t="s">
        <v>211</v>
      </c>
      <c r="E25" s="63" t="s">
        <v>78</v>
      </c>
      <c r="F25" s="60"/>
      <c r="G25" s="63" t="s">
        <v>250</v>
      </c>
      <c r="H25" s="13"/>
      <c r="I25" s="13"/>
      <c r="J25" s="12"/>
      <c r="K25" s="12"/>
      <c r="L25" s="12"/>
      <c r="M25" s="12"/>
      <c r="N25" s="12"/>
      <c r="O25" s="12"/>
      <c r="P25" s="12"/>
      <c r="Q25" s="12"/>
      <c r="R25" s="12"/>
      <c r="S25" s="12"/>
      <c r="T25" s="12"/>
      <c r="U25" s="12"/>
      <c r="V25" s="12"/>
      <c r="W25" s="12"/>
      <c r="X25" s="12"/>
      <c r="Y25" s="12"/>
      <c r="Z25" s="12"/>
      <c r="AA25" s="12"/>
      <c r="AB25" s="12"/>
      <c r="AC25" s="12"/>
      <c r="AD25" s="6"/>
      <c r="AE25" s="6"/>
      <c r="AF25" s="6"/>
      <c r="AG25" s="6"/>
      <c r="AH25" s="12"/>
      <c r="AI25" s="12"/>
      <c r="AJ25" s="12"/>
      <c r="AK25" s="12"/>
      <c r="AL25" s="12"/>
      <c r="AM25" s="12"/>
      <c r="AN25" s="12"/>
      <c r="AO25" s="6"/>
      <c r="AP25" s="6"/>
      <c r="AQ25" s="6"/>
      <c r="AR25" s="6"/>
      <c r="AS25" s="6"/>
      <c r="AT25" s="6"/>
      <c r="AU25" s="6"/>
      <c r="AV25" s="6"/>
    </row>
    <row r="26" spans="1:48" ht="15.75" customHeight="1">
      <c r="A26" s="12"/>
      <c r="B26" s="122"/>
      <c r="C26" s="63" t="s">
        <v>256</v>
      </c>
      <c r="D26" s="63" t="s">
        <v>257</v>
      </c>
      <c r="E26" s="63" t="s">
        <v>78</v>
      </c>
      <c r="F26" s="63">
        <v>2</v>
      </c>
      <c r="G26" s="63" t="s">
        <v>80</v>
      </c>
      <c r="H26" s="13"/>
      <c r="I26" s="13"/>
      <c r="J26" s="12"/>
      <c r="K26" s="12"/>
      <c r="L26" s="12"/>
      <c r="M26" s="12"/>
      <c r="N26" s="12"/>
      <c r="O26" s="12"/>
      <c r="P26" s="12"/>
      <c r="Q26" s="12"/>
      <c r="R26" s="12"/>
      <c r="S26" s="12"/>
      <c r="T26" s="12"/>
      <c r="U26" s="12"/>
      <c r="V26" s="12"/>
      <c r="W26" s="12"/>
      <c r="X26" s="12"/>
      <c r="Y26" s="12"/>
      <c r="Z26" s="12"/>
      <c r="AA26" s="12"/>
      <c r="AB26" s="12"/>
      <c r="AC26" s="12"/>
      <c r="AD26" s="6"/>
      <c r="AE26" s="6"/>
      <c r="AF26" s="6"/>
      <c r="AG26" s="6"/>
      <c r="AH26" s="12"/>
      <c r="AI26" s="12"/>
      <c r="AJ26" s="12"/>
      <c r="AK26" s="12"/>
      <c r="AL26" s="12"/>
      <c r="AM26" s="12"/>
      <c r="AN26" s="12"/>
      <c r="AO26" s="6"/>
      <c r="AP26" s="6"/>
      <c r="AQ26" s="6"/>
      <c r="AR26" s="6"/>
      <c r="AS26" s="6"/>
      <c r="AT26" s="6"/>
      <c r="AU26" s="6"/>
      <c r="AV26" s="6"/>
    </row>
    <row r="27" spans="1:48" ht="15.75" customHeight="1">
      <c r="A27" s="12"/>
      <c r="B27" s="122"/>
      <c r="C27" s="63" t="s">
        <v>258</v>
      </c>
      <c r="D27" s="63" t="s">
        <v>257</v>
      </c>
      <c r="E27" s="63" t="s">
        <v>78</v>
      </c>
      <c r="F27" s="63">
        <v>4</v>
      </c>
      <c r="G27" s="63" t="s">
        <v>80</v>
      </c>
      <c r="H27" s="13"/>
      <c r="I27" s="13"/>
      <c r="J27" s="12"/>
      <c r="K27" s="12"/>
      <c r="L27" s="12"/>
      <c r="M27" s="12"/>
      <c r="N27" s="12"/>
      <c r="O27" s="12"/>
      <c r="P27" s="12"/>
      <c r="Q27" s="12"/>
      <c r="R27" s="12"/>
      <c r="S27" s="12"/>
      <c r="T27" s="12"/>
      <c r="U27" s="12"/>
      <c r="V27" s="12"/>
      <c r="W27" s="12"/>
      <c r="X27" s="12"/>
      <c r="Y27" s="12"/>
      <c r="Z27" s="12"/>
      <c r="AA27" s="12"/>
      <c r="AB27" s="12"/>
      <c r="AC27" s="12"/>
      <c r="AD27" s="6"/>
      <c r="AE27" s="6"/>
      <c r="AF27" s="6"/>
      <c r="AG27" s="6"/>
      <c r="AH27" s="12"/>
      <c r="AI27" s="12"/>
      <c r="AJ27" s="12"/>
      <c r="AK27" s="12"/>
      <c r="AL27" s="12"/>
      <c r="AM27" s="12"/>
      <c r="AN27" s="12"/>
      <c r="AO27" s="6"/>
      <c r="AP27" s="6"/>
      <c r="AQ27" s="6"/>
      <c r="AR27" s="6"/>
      <c r="AS27" s="6"/>
      <c r="AT27" s="6"/>
      <c r="AU27" s="6"/>
      <c r="AV27" s="6"/>
    </row>
    <row r="28" spans="1:48" ht="15.75" customHeight="1">
      <c r="A28" s="12"/>
      <c r="B28" s="126" t="s">
        <v>264</v>
      </c>
      <c r="C28" s="63" t="s">
        <v>266</v>
      </c>
      <c r="D28" s="63" t="s">
        <v>257</v>
      </c>
      <c r="E28" s="63" t="s">
        <v>218</v>
      </c>
      <c r="F28" s="63">
        <v>3</v>
      </c>
      <c r="G28" s="63" t="s">
        <v>80</v>
      </c>
      <c r="H28" s="13"/>
      <c r="I28" s="13"/>
      <c r="J28" s="12"/>
      <c r="K28" s="12"/>
      <c r="L28" s="12"/>
      <c r="M28" s="12"/>
      <c r="N28" s="12"/>
      <c r="O28" s="12"/>
      <c r="P28" s="12"/>
      <c r="Q28" s="12"/>
      <c r="R28" s="12"/>
      <c r="S28" s="12"/>
      <c r="T28" s="12"/>
      <c r="U28" s="12"/>
      <c r="V28" s="12"/>
      <c r="W28" s="12"/>
      <c r="X28" s="12"/>
      <c r="Y28" s="12"/>
      <c r="Z28" s="127"/>
      <c r="AA28" s="12"/>
      <c r="AB28" s="12"/>
      <c r="AC28" s="12"/>
      <c r="AD28" s="6"/>
      <c r="AE28" s="6"/>
      <c r="AF28" s="6"/>
      <c r="AG28" s="6"/>
      <c r="AH28" s="12"/>
      <c r="AI28" s="12"/>
      <c r="AJ28" s="12"/>
      <c r="AK28" s="127"/>
      <c r="AL28" s="12"/>
      <c r="AM28" s="12"/>
      <c r="AN28" s="12"/>
      <c r="AO28" s="6"/>
      <c r="AP28" s="6"/>
      <c r="AQ28" s="6"/>
      <c r="AR28" s="6"/>
      <c r="AS28" s="6"/>
      <c r="AT28" s="6"/>
      <c r="AU28" s="6"/>
      <c r="AV28" s="6"/>
    </row>
    <row r="29" spans="1:48" ht="15.75" customHeight="1">
      <c r="A29" s="12"/>
      <c r="B29" s="126" t="s">
        <v>276</v>
      </c>
      <c r="C29" s="63" t="s">
        <v>278</v>
      </c>
      <c r="D29" s="63" t="s">
        <v>257</v>
      </c>
      <c r="E29" s="63" t="s">
        <v>218</v>
      </c>
      <c r="F29" s="63">
        <v>3</v>
      </c>
      <c r="G29" s="63" t="s">
        <v>80</v>
      </c>
      <c r="H29" s="13"/>
      <c r="I29" s="13"/>
      <c r="J29" s="12"/>
      <c r="K29" s="12"/>
      <c r="L29" s="12"/>
      <c r="M29" s="12"/>
      <c r="N29" s="12"/>
      <c r="O29" s="12"/>
      <c r="P29" s="12"/>
      <c r="Q29" s="12"/>
      <c r="R29" s="12"/>
      <c r="S29" s="12"/>
      <c r="T29" s="12"/>
      <c r="U29" s="12"/>
      <c r="V29" s="12"/>
      <c r="W29" s="12"/>
      <c r="X29" s="12"/>
      <c r="Y29" s="12"/>
      <c r="Z29" s="127"/>
      <c r="AA29" s="12"/>
      <c r="AB29" s="12"/>
      <c r="AC29" s="12"/>
      <c r="AD29" s="6"/>
      <c r="AE29" s="6"/>
      <c r="AF29" s="6"/>
      <c r="AG29" s="6"/>
      <c r="AH29" s="12"/>
      <c r="AI29" s="12"/>
      <c r="AJ29" s="12"/>
      <c r="AK29" s="127"/>
      <c r="AL29" s="12"/>
      <c r="AM29" s="12"/>
      <c r="AN29" s="12"/>
      <c r="AO29" s="6"/>
      <c r="AP29" s="6"/>
      <c r="AQ29" s="6"/>
      <c r="AR29" s="6"/>
      <c r="AS29" s="6"/>
      <c r="AT29" s="6"/>
      <c r="AU29" s="6"/>
      <c r="AV29" s="6"/>
    </row>
    <row r="30" spans="1:48" ht="15.75" customHeight="1">
      <c r="A30" s="12"/>
      <c r="B30" s="126" t="s">
        <v>288</v>
      </c>
      <c r="C30" s="63" t="s">
        <v>289</v>
      </c>
      <c r="D30" s="63" t="s">
        <v>257</v>
      </c>
      <c r="E30" s="63" t="s">
        <v>218</v>
      </c>
      <c r="F30" s="63">
        <v>3</v>
      </c>
      <c r="G30" s="63" t="s">
        <v>80</v>
      </c>
      <c r="H30" s="13"/>
      <c r="I30" s="13"/>
      <c r="J30" s="12"/>
      <c r="K30" s="12"/>
      <c r="L30" s="12"/>
      <c r="M30" s="12"/>
      <c r="N30" s="12"/>
      <c r="O30" s="12"/>
      <c r="P30" s="12"/>
      <c r="Q30" s="12"/>
      <c r="R30" s="12"/>
      <c r="S30" s="12"/>
      <c r="T30" s="12"/>
      <c r="U30" s="12"/>
      <c r="V30" s="12"/>
      <c r="W30" s="12"/>
      <c r="X30" s="12"/>
      <c r="Y30" s="12"/>
      <c r="Z30" s="127"/>
      <c r="AA30" s="12"/>
      <c r="AB30" s="12"/>
      <c r="AC30" s="12"/>
      <c r="AD30" s="6"/>
      <c r="AE30" s="6"/>
      <c r="AF30" s="6"/>
      <c r="AG30" s="6"/>
      <c r="AH30" s="12"/>
      <c r="AI30" s="12"/>
      <c r="AJ30" s="12"/>
      <c r="AK30" s="127"/>
      <c r="AL30" s="12"/>
      <c r="AM30" s="12"/>
      <c r="AN30" s="12"/>
      <c r="AO30" s="6"/>
      <c r="AP30" s="6"/>
      <c r="AQ30" s="6"/>
      <c r="AR30" s="6"/>
      <c r="AS30" s="6"/>
      <c r="AT30" s="6"/>
      <c r="AU30" s="6"/>
      <c r="AV30" s="6"/>
    </row>
    <row r="31" spans="1:48" ht="15.75" customHeight="1">
      <c r="A31" s="12"/>
      <c r="B31" s="126" t="s">
        <v>298</v>
      </c>
      <c r="C31" s="63" t="s">
        <v>300</v>
      </c>
      <c r="D31" s="63" t="s">
        <v>257</v>
      </c>
      <c r="E31" s="63" t="s">
        <v>218</v>
      </c>
      <c r="F31" s="63">
        <v>3</v>
      </c>
      <c r="G31" s="63" t="s">
        <v>80</v>
      </c>
      <c r="H31" s="13"/>
      <c r="I31" s="13"/>
      <c r="J31" s="12"/>
      <c r="K31" s="12"/>
      <c r="L31" s="12"/>
      <c r="M31" s="12"/>
      <c r="N31" s="12"/>
      <c r="O31" s="12"/>
      <c r="P31" s="12"/>
      <c r="Q31" s="12"/>
      <c r="R31" s="12"/>
      <c r="S31" s="12"/>
      <c r="T31" s="12"/>
      <c r="U31" s="12"/>
      <c r="V31" s="12"/>
      <c r="W31" s="12"/>
      <c r="X31" s="12"/>
      <c r="Y31" s="12"/>
      <c r="Z31" s="12"/>
      <c r="AA31" s="12"/>
      <c r="AB31" s="12"/>
      <c r="AC31" s="12"/>
      <c r="AD31" s="6"/>
      <c r="AE31" s="6"/>
      <c r="AF31" s="6"/>
      <c r="AG31" s="6"/>
      <c r="AH31" s="12"/>
      <c r="AI31" s="12"/>
      <c r="AJ31" s="12"/>
      <c r="AK31" s="12"/>
      <c r="AL31" s="12"/>
      <c r="AM31" s="12"/>
      <c r="AN31" s="12"/>
      <c r="AO31" s="6"/>
      <c r="AP31" s="6"/>
      <c r="AQ31" s="6"/>
      <c r="AR31" s="6"/>
      <c r="AS31" s="6"/>
      <c r="AT31" s="6"/>
      <c r="AU31" s="6"/>
      <c r="AV31" s="6"/>
    </row>
    <row r="32" spans="1:48" ht="15.75" customHeight="1">
      <c r="A32" s="12"/>
      <c r="B32" s="122"/>
      <c r="C32" s="63" t="s">
        <v>305</v>
      </c>
      <c r="D32" s="63" t="s">
        <v>257</v>
      </c>
      <c r="E32" s="63" t="s">
        <v>78</v>
      </c>
      <c r="F32" s="60"/>
      <c r="G32" s="63" t="s">
        <v>250</v>
      </c>
      <c r="H32" s="13"/>
      <c r="I32" s="13"/>
      <c r="J32" s="12"/>
      <c r="K32" s="12"/>
      <c r="L32" s="12"/>
      <c r="M32" s="12"/>
      <c r="N32" s="12"/>
      <c r="O32" s="12"/>
      <c r="P32" s="12"/>
      <c r="Q32" s="12"/>
      <c r="R32" s="12"/>
      <c r="S32" s="12"/>
      <c r="T32" s="12"/>
      <c r="U32" s="12"/>
      <c r="V32" s="12"/>
      <c r="W32" s="12"/>
      <c r="X32" s="12"/>
      <c r="Y32" s="12"/>
      <c r="Z32" s="12"/>
      <c r="AA32" s="12"/>
      <c r="AB32" s="12"/>
      <c r="AC32" s="12"/>
      <c r="AD32" s="6"/>
      <c r="AE32" s="6"/>
      <c r="AF32" s="6"/>
      <c r="AG32" s="6"/>
      <c r="AH32" s="12"/>
      <c r="AI32" s="12"/>
      <c r="AJ32" s="12"/>
      <c r="AK32" s="12"/>
      <c r="AL32" s="12"/>
      <c r="AM32" s="12"/>
      <c r="AN32" s="12"/>
      <c r="AO32" s="6"/>
      <c r="AP32" s="6"/>
      <c r="AQ32" s="6"/>
      <c r="AR32" s="6"/>
      <c r="AS32" s="6"/>
      <c r="AT32" s="6"/>
      <c r="AU32" s="6"/>
      <c r="AV32" s="6"/>
    </row>
    <row r="33" spans="1:48" ht="15.75" customHeight="1">
      <c r="A33" s="12"/>
      <c r="B33" s="122"/>
      <c r="C33" s="63" t="s">
        <v>309</v>
      </c>
      <c r="D33" s="63" t="s">
        <v>311</v>
      </c>
      <c r="E33" s="63" t="s">
        <v>78</v>
      </c>
      <c r="F33" s="63">
        <v>2</v>
      </c>
      <c r="G33" s="63" t="s">
        <v>80</v>
      </c>
      <c r="H33" s="13"/>
      <c r="I33" s="13"/>
      <c r="J33" s="12"/>
      <c r="K33" s="12"/>
      <c r="L33" s="12"/>
      <c r="M33" s="12"/>
      <c r="N33" s="12"/>
      <c r="O33" s="12"/>
      <c r="P33" s="12"/>
      <c r="Q33" s="12"/>
      <c r="R33" s="12"/>
      <c r="S33" s="12"/>
      <c r="T33" s="12"/>
      <c r="U33" s="12"/>
      <c r="V33" s="12"/>
      <c r="W33" s="12"/>
      <c r="X33" s="12"/>
      <c r="Y33" s="12"/>
      <c r="Z33" s="12"/>
      <c r="AA33" s="12"/>
      <c r="AB33" s="12"/>
      <c r="AC33" s="12"/>
      <c r="AD33" s="6"/>
      <c r="AE33" s="6"/>
      <c r="AF33" s="6"/>
      <c r="AG33" s="6"/>
      <c r="AH33" s="12"/>
      <c r="AI33" s="12"/>
      <c r="AJ33" s="12"/>
      <c r="AK33" s="12"/>
      <c r="AL33" s="12"/>
      <c r="AM33" s="12"/>
      <c r="AN33" s="12"/>
      <c r="AO33" s="6"/>
      <c r="AP33" s="6"/>
      <c r="AQ33" s="6"/>
      <c r="AR33" s="6"/>
      <c r="AS33" s="6"/>
      <c r="AT33" s="6"/>
      <c r="AU33" s="6"/>
      <c r="AV33" s="6"/>
    </row>
    <row r="34" spans="1:48" ht="15.75" customHeight="1">
      <c r="A34" s="12"/>
      <c r="B34" s="126" t="s">
        <v>317</v>
      </c>
      <c r="C34" s="63" t="s">
        <v>319</v>
      </c>
      <c r="D34" s="63" t="s">
        <v>311</v>
      </c>
      <c r="E34" s="63" t="s">
        <v>218</v>
      </c>
      <c r="F34" s="63">
        <v>3</v>
      </c>
      <c r="G34" s="63" t="s">
        <v>80</v>
      </c>
      <c r="H34" s="13"/>
      <c r="I34" s="13"/>
      <c r="J34" s="12"/>
      <c r="K34" s="12"/>
      <c r="L34" s="12"/>
      <c r="M34" s="12"/>
      <c r="N34" s="12"/>
      <c r="O34" s="12"/>
      <c r="P34" s="12"/>
      <c r="Q34" s="12"/>
      <c r="R34" s="12"/>
      <c r="S34" s="12"/>
      <c r="T34" s="12"/>
      <c r="U34" s="12"/>
      <c r="V34" s="12"/>
      <c r="W34" s="12"/>
      <c r="X34" s="12"/>
      <c r="Y34" s="12"/>
      <c r="Z34" s="12"/>
      <c r="AA34" s="12"/>
      <c r="AB34" s="12"/>
      <c r="AC34" s="12"/>
      <c r="AD34" s="6"/>
      <c r="AE34" s="6"/>
      <c r="AF34" s="6"/>
      <c r="AG34" s="6"/>
      <c r="AH34" s="12"/>
      <c r="AI34" s="12"/>
      <c r="AJ34" s="12"/>
      <c r="AK34" s="12"/>
      <c r="AL34" s="12"/>
      <c r="AM34" s="12"/>
      <c r="AN34" s="12"/>
      <c r="AO34" s="6"/>
      <c r="AP34" s="6"/>
      <c r="AQ34" s="6"/>
      <c r="AR34" s="6"/>
      <c r="AS34" s="6"/>
      <c r="AT34" s="6"/>
      <c r="AU34" s="6"/>
      <c r="AV34" s="6"/>
    </row>
    <row r="35" spans="1:48" ht="15.75" customHeight="1">
      <c r="A35" s="12"/>
      <c r="B35" s="126" t="s">
        <v>330</v>
      </c>
      <c r="C35" s="63" t="s">
        <v>331</v>
      </c>
      <c r="D35" s="63" t="s">
        <v>311</v>
      </c>
      <c r="E35" s="63" t="s">
        <v>218</v>
      </c>
      <c r="F35" s="63">
        <v>3</v>
      </c>
      <c r="G35" s="63" t="s">
        <v>80</v>
      </c>
      <c r="H35" s="13"/>
      <c r="I35" s="13"/>
      <c r="J35" s="12"/>
      <c r="K35" s="12"/>
      <c r="L35" s="12"/>
      <c r="M35" s="12"/>
      <c r="N35" s="12"/>
      <c r="O35" s="12"/>
      <c r="P35" s="12"/>
      <c r="Q35" s="12"/>
      <c r="R35" s="12"/>
      <c r="S35" s="12"/>
      <c r="T35" s="12"/>
      <c r="U35" s="12"/>
      <c r="V35" s="12"/>
      <c r="W35" s="12"/>
      <c r="X35" s="12"/>
      <c r="Y35" s="12"/>
      <c r="Z35" s="12"/>
      <c r="AA35" s="12"/>
      <c r="AB35" s="12"/>
      <c r="AC35" s="12"/>
      <c r="AD35" s="6"/>
      <c r="AE35" s="6"/>
      <c r="AF35" s="6"/>
      <c r="AG35" s="6"/>
      <c r="AH35" s="12"/>
      <c r="AI35" s="12"/>
      <c r="AJ35" s="12"/>
      <c r="AK35" s="12"/>
      <c r="AL35" s="12"/>
      <c r="AM35" s="12"/>
      <c r="AN35" s="12"/>
      <c r="AO35" s="6"/>
      <c r="AP35" s="6"/>
      <c r="AQ35" s="6"/>
      <c r="AR35" s="6"/>
      <c r="AS35" s="6"/>
      <c r="AT35" s="6"/>
      <c r="AU35" s="6"/>
      <c r="AV35" s="6"/>
    </row>
    <row r="36" spans="1:48" ht="15.75" customHeight="1">
      <c r="A36" s="12"/>
      <c r="B36" s="63" t="s">
        <v>342</v>
      </c>
      <c r="C36" s="63" t="s">
        <v>343</v>
      </c>
      <c r="D36" s="63" t="s">
        <v>311</v>
      </c>
      <c r="E36" s="63" t="s">
        <v>218</v>
      </c>
      <c r="F36" s="63">
        <v>3</v>
      </c>
      <c r="G36" s="63" t="s">
        <v>80</v>
      </c>
      <c r="H36" s="13"/>
      <c r="I36" s="13"/>
      <c r="J36" s="12"/>
      <c r="K36" s="12"/>
      <c r="L36" s="12"/>
      <c r="M36" s="12"/>
      <c r="N36" s="12"/>
      <c r="O36" s="12"/>
      <c r="P36" s="12"/>
      <c r="Q36" s="12"/>
      <c r="R36" s="12"/>
      <c r="S36" s="12"/>
      <c r="T36" s="12"/>
      <c r="U36" s="12"/>
      <c r="V36" s="12"/>
      <c r="W36" s="12"/>
      <c r="X36" s="12"/>
      <c r="Y36" s="12"/>
      <c r="Z36" s="12"/>
      <c r="AA36" s="12"/>
      <c r="AB36" s="12"/>
      <c r="AC36" s="12"/>
      <c r="AD36" s="6"/>
      <c r="AE36" s="6"/>
      <c r="AF36" s="6"/>
      <c r="AG36" s="6"/>
      <c r="AH36" s="12"/>
      <c r="AI36" s="12"/>
      <c r="AJ36" s="12"/>
      <c r="AK36" s="12"/>
      <c r="AL36" s="12"/>
      <c r="AM36" s="12"/>
      <c r="AN36" s="12"/>
      <c r="AO36" s="6"/>
      <c r="AP36" s="6"/>
      <c r="AQ36" s="6"/>
      <c r="AR36" s="6"/>
      <c r="AS36" s="6"/>
      <c r="AT36" s="6"/>
      <c r="AU36" s="6"/>
      <c r="AV36" s="6"/>
    </row>
    <row r="37" spans="1:48" ht="15.75" customHeight="1">
      <c r="A37" s="12"/>
      <c r="B37" s="114" t="s">
        <v>350</v>
      </c>
      <c r="C37" s="63" t="s">
        <v>352</v>
      </c>
      <c r="D37" s="63" t="s">
        <v>311</v>
      </c>
      <c r="E37" s="63" t="s">
        <v>218</v>
      </c>
      <c r="F37" s="63">
        <v>3</v>
      </c>
      <c r="G37" s="63" t="s">
        <v>80</v>
      </c>
      <c r="H37" s="13"/>
      <c r="I37" s="13"/>
      <c r="J37" s="12"/>
      <c r="K37" s="12"/>
      <c r="L37" s="12"/>
      <c r="M37" s="12"/>
      <c r="N37" s="12"/>
      <c r="O37" s="12"/>
      <c r="P37" s="12"/>
      <c r="Q37" s="12"/>
      <c r="R37" s="12"/>
      <c r="S37" s="12"/>
      <c r="T37" s="12"/>
      <c r="U37" s="12"/>
      <c r="V37" s="12"/>
      <c r="W37" s="12"/>
      <c r="X37" s="12"/>
      <c r="Y37" s="12"/>
      <c r="Z37" s="12"/>
      <c r="AA37" s="12"/>
      <c r="AB37" s="12"/>
      <c r="AC37" s="12"/>
      <c r="AD37" s="6"/>
      <c r="AE37" s="6"/>
      <c r="AF37" s="6"/>
      <c r="AG37" s="6"/>
      <c r="AH37" s="12"/>
      <c r="AI37" s="12"/>
      <c r="AJ37" s="12"/>
      <c r="AK37" s="12"/>
      <c r="AL37" s="12"/>
      <c r="AM37" s="12"/>
      <c r="AN37" s="12"/>
      <c r="AO37" s="6"/>
      <c r="AP37" s="6"/>
      <c r="AQ37" s="6"/>
      <c r="AR37" s="6"/>
      <c r="AS37" s="6"/>
      <c r="AT37" s="6"/>
      <c r="AU37" s="6"/>
      <c r="AV37" s="6"/>
    </row>
    <row r="38" spans="1:48" ht="15.75" customHeight="1">
      <c r="A38" s="12"/>
      <c r="B38" s="114" t="s">
        <v>362</v>
      </c>
      <c r="C38" s="63" t="s">
        <v>363</v>
      </c>
      <c r="D38" s="63" t="s">
        <v>311</v>
      </c>
      <c r="E38" s="63" t="s">
        <v>218</v>
      </c>
      <c r="F38" s="63">
        <v>3</v>
      </c>
      <c r="G38" s="63" t="s">
        <v>80</v>
      </c>
      <c r="H38" s="13"/>
      <c r="I38" s="13"/>
      <c r="J38" s="12"/>
      <c r="K38" s="12"/>
      <c r="L38" s="12"/>
      <c r="M38" s="12"/>
      <c r="N38" s="12"/>
      <c r="O38" s="12"/>
      <c r="P38" s="12"/>
      <c r="Q38" s="12"/>
      <c r="R38" s="12"/>
      <c r="S38" s="12"/>
      <c r="T38" s="12"/>
      <c r="U38" s="12"/>
      <c r="V38" s="12"/>
      <c r="W38" s="12"/>
      <c r="X38" s="12"/>
      <c r="Y38" s="12"/>
      <c r="Z38" s="12"/>
      <c r="AA38" s="12"/>
      <c r="AB38" s="12"/>
      <c r="AC38" s="12"/>
      <c r="AD38" s="6"/>
      <c r="AE38" s="6"/>
      <c r="AF38" s="6"/>
      <c r="AG38" s="6"/>
      <c r="AH38" s="12"/>
      <c r="AI38" s="12"/>
      <c r="AJ38" s="12"/>
      <c r="AK38" s="12"/>
      <c r="AL38" s="12"/>
      <c r="AM38" s="12"/>
      <c r="AN38" s="12"/>
      <c r="AO38" s="6"/>
      <c r="AP38" s="6"/>
      <c r="AQ38" s="6"/>
      <c r="AR38" s="6"/>
      <c r="AS38" s="6"/>
      <c r="AT38" s="6"/>
      <c r="AU38" s="6"/>
      <c r="AV38" s="6"/>
    </row>
    <row r="39" spans="1:48" ht="15.75" customHeight="1">
      <c r="A39" s="12"/>
      <c r="B39" s="102"/>
      <c r="C39" s="63" t="s">
        <v>377</v>
      </c>
      <c r="D39" s="63" t="s">
        <v>311</v>
      </c>
      <c r="E39" s="63" t="s">
        <v>78</v>
      </c>
      <c r="F39" s="63">
        <v>2</v>
      </c>
      <c r="G39" s="63" t="s">
        <v>80</v>
      </c>
      <c r="H39" s="13"/>
      <c r="I39" s="13"/>
      <c r="J39" s="12"/>
      <c r="K39" s="12"/>
      <c r="L39" s="12"/>
      <c r="M39" s="12"/>
      <c r="N39" s="12"/>
      <c r="O39" s="12"/>
      <c r="P39" s="12"/>
      <c r="Q39" s="12"/>
      <c r="R39" s="12"/>
      <c r="S39" s="12"/>
      <c r="T39" s="12"/>
      <c r="U39" s="12"/>
      <c r="V39" s="12"/>
      <c r="W39" s="12"/>
      <c r="X39" s="12"/>
      <c r="Y39" s="12"/>
      <c r="Z39" s="12"/>
      <c r="AA39" s="12"/>
      <c r="AB39" s="12"/>
      <c r="AC39" s="12"/>
      <c r="AD39" s="6"/>
      <c r="AE39" s="6"/>
      <c r="AF39" s="6"/>
      <c r="AG39" s="6"/>
      <c r="AH39" s="12"/>
      <c r="AI39" s="12"/>
      <c r="AJ39" s="12"/>
      <c r="AK39" s="12"/>
      <c r="AL39" s="12"/>
      <c r="AM39" s="12"/>
      <c r="AN39" s="12"/>
      <c r="AO39" s="6"/>
      <c r="AP39" s="6"/>
      <c r="AQ39" s="6"/>
      <c r="AR39" s="6"/>
      <c r="AS39" s="6"/>
      <c r="AT39" s="6"/>
      <c r="AU39" s="6"/>
      <c r="AV39" s="6"/>
    </row>
    <row r="40" spans="1:48" ht="15.75" customHeight="1">
      <c r="A40" s="12"/>
      <c r="B40" s="114" t="s">
        <v>380</v>
      </c>
      <c r="C40" s="63" t="s">
        <v>381</v>
      </c>
      <c r="D40" s="63" t="s">
        <v>382</v>
      </c>
      <c r="E40" s="63" t="s">
        <v>383</v>
      </c>
      <c r="F40" s="63">
        <v>3</v>
      </c>
      <c r="G40" s="63" t="s">
        <v>80</v>
      </c>
      <c r="H40" s="13"/>
      <c r="I40" s="13"/>
      <c r="J40" s="12"/>
      <c r="K40" s="12"/>
      <c r="L40" s="12"/>
      <c r="M40" s="12"/>
      <c r="N40" s="12"/>
      <c r="O40" s="12"/>
      <c r="P40" s="12"/>
      <c r="Q40" s="12"/>
      <c r="R40" s="12"/>
      <c r="S40" s="12"/>
      <c r="T40" s="12"/>
      <c r="U40" s="12"/>
      <c r="V40" s="12"/>
      <c r="W40" s="12"/>
      <c r="X40" s="12"/>
      <c r="Y40" s="12"/>
      <c r="Z40" s="12"/>
      <c r="AA40" s="12"/>
      <c r="AB40" s="12"/>
      <c r="AC40" s="12"/>
      <c r="AD40" s="6"/>
      <c r="AE40" s="6"/>
      <c r="AF40" s="6"/>
      <c r="AG40" s="6"/>
      <c r="AH40" s="12"/>
      <c r="AI40" s="12"/>
      <c r="AJ40" s="12"/>
      <c r="AK40" s="12"/>
      <c r="AL40" s="12"/>
      <c r="AM40" s="12"/>
      <c r="AN40" s="12"/>
      <c r="AO40" s="6"/>
      <c r="AP40" s="6"/>
      <c r="AQ40" s="6"/>
      <c r="AR40" s="6"/>
      <c r="AS40" s="6"/>
      <c r="AT40" s="6"/>
      <c r="AU40" s="6"/>
      <c r="AV40" s="6"/>
    </row>
    <row r="41" spans="1:48" ht="15.75" customHeight="1">
      <c r="A41" s="12"/>
      <c r="B41" s="114" t="s">
        <v>395</v>
      </c>
      <c r="C41" s="63" t="s">
        <v>396</v>
      </c>
      <c r="D41" s="63" t="s">
        <v>382</v>
      </c>
      <c r="E41" s="63" t="s">
        <v>218</v>
      </c>
      <c r="F41" s="63">
        <v>3</v>
      </c>
      <c r="G41" s="63" t="s">
        <v>80</v>
      </c>
      <c r="H41" s="13"/>
      <c r="I41" s="13"/>
      <c r="J41" s="12"/>
      <c r="K41" s="12"/>
      <c r="L41" s="12"/>
      <c r="M41" s="12"/>
      <c r="N41" s="12"/>
      <c r="O41" s="12"/>
      <c r="P41" s="12"/>
      <c r="Q41" s="12"/>
      <c r="R41" s="12"/>
      <c r="S41" s="12"/>
      <c r="T41" s="12"/>
      <c r="U41" s="12"/>
      <c r="V41" s="12"/>
      <c r="W41" s="12"/>
      <c r="X41" s="12"/>
      <c r="Y41" s="12"/>
      <c r="Z41" s="12"/>
      <c r="AA41" s="12"/>
      <c r="AB41" s="12"/>
      <c r="AC41" s="12"/>
      <c r="AD41" s="6"/>
      <c r="AE41" s="6"/>
      <c r="AF41" s="6"/>
      <c r="AG41" s="6"/>
      <c r="AH41" s="12"/>
      <c r="AI41" s="12"/>
      <c r="AJ41" s="12"/>
      <c r="AK41" s="12"/>
      <c r="AL41" s="12"/>
      <c r="AM41" s="12"/>
      <c r="AN41" s="12"/>
      <c r="AO41" s="6"/>
      <c r="AP41" s="6"/>
      <c r="AQ41" s="6"/>
      <c r="AR41" s="6"/>
      <c r="AS41" s="6"/>
      <c r="AT41" s="6"/>
      <c r="AU41" s="6"/>
      <c r="AV41" s="6"/>
    </row>
    <row r="42" spans="1:48" ht="15.75" customHeight="1">
      <c r="A42" s="12"/>
      <c r="B42" s="114" t="s">
        <v>402</v>
      </c>
      <c r="C42" s="63" t="s">
        <v>403</v>
      </c>
      <c r="D42" s="63" t="s">
        <v>382</v>
      </c>
      <c r="E42" s="63" t="s">
        <v>218</v>
      </c>
      <c r="F42" s="63">
        <v>3</v>
      </c>
      <c r="G42" s="63" t="s">
        <v>80</v>
      </c>
      <c r="H42" s="13"/>
      <c r="I42" s="13"/>
      <c r="J42" s="12"/>
      <c r="K42" s="12"/>
      <c r="L42" s="12"/>
      <c r="M42" s="12"/>
      <c r="N42" s="12"/>
      <c r="O42" s="12"/>
      <c r="P42" s="12"/>
      <c r="Q42" s="12"/>
      <c r="R42" s="12"/>
      <c r="S42" s="12"/>
      <c r="T42" s="12"/>
      <c r="U42" s="12"/>
      <c r="V42" s="12"/>
      <c r="W42" s="12"/>
      <c r="X42" s="12"/>
      <c r="Y42" s="12"/>
      <c r="Z42" s="12"/>
      <c r="AA42" s="12"/>
      <c r="AB42" s="12"/>
      <c r="AC42" s="12"/>
      <c r="AD42" s="6"/>
      <c r="AE42" s="6"/>
      <c r="AF42" s="6"/>
      <c r="AG42" s="6"/>
      <c r="AH42" s="12"/>
      <c r="AI42" s="12"/>
      <c r="AJ42" s="12"/>
      <c r="AK42" s="12"/>
      <c r="AL42" s="12"/>
      <c r="AM42" s="12"/>
      <c r="AN42" s="12"/>
      <c r="AO42" s="6"/>
      <c r="AP42" s="6"/>
      <c r="AQ42" s="6"/>
      <c r="AR42" s="6"/>
      <c r="AS42" s="6"/>
      <c r="AT42" s="6"/>
      <c r="AU42" s="6"/>
      <c r="AV42" s="6"/>
    </row>
    <row r="43" spans="1:48" ht="15.75" customHeight="1">
      <c r="A43" s="12"/>
      <c r="B43" s="114" t="s">
        <v>409</v>
      </c>
      <c r="C43" s="63" t="s">
        <v>410</v>
      </c>
      <c r="D43" s="63" t="s">
        <v>382</v>
      </c>
      <c r="E43" s="63" t="s">
        <v>218</v>
      </c>
      <c r="F43" s="63">
        <v>3</v>
      </c>
      <c r="G43" s="63" t="s">
        <v>80</v>
      </c>
      <c r="H43" s="13"/>
      <c r="I43" s="13"/>
      <c r="J43" s="12"/>
      <c r="K43" s="12"/>
      <c r="L43" s="12"/>
      <c r="M43" s="12"/>
      <c r="N43" s="12"/>
      <c r="O43" s="12"/>
      <c r="P43" s="12"/>
      <c r="Q43" s="12"/>
      <c r="R43" s="12"/>
      <c r="S43" s="12"/>
      <c r="T43" s="12"/>
      <c r="U43" s="12"/>
      <c r="V43" s="12"/>
      <c r="W43" s="12"/>
      <c r="X43" s="12"/>
      <c r="Y43" s="12"/>
      <c r="Z43" s="12"/>
      <c r="AA43" s="12"/>
      <c r="AB43" s="12"/>
      <c r="AC43" s="12"/>
      <c r="AD43" s="6"/>
      <c r="AE43" s="6"/>
      <c r="AF43" s="6"/>
      <c r="AG43" s="6"/>
      <c r="AH43" s="12"/>
      <c r="AI43" s="12"/>
      <c r="AJ43" s="12"/>
      <c r="AK43" s="12"/>
      <c r="AL43" s="12"/>
      <c r="AM43" s="12"/>
      <c r="AN43" s="12"/>
      <c r="AO43" s="6"/>
      <c r="AP43" s="6"/>
      <c r="AQ43" s="6"/>
      <c r="AR43" s="6"/>
      <c r="AS43" s="6"/>
      <c r="AT43" s="6"/>
      <c r="AU43" s="6"/>
      <c r="AV43" s="6"/>
    </row>
    <row r="44" spans="1:48" ht="15.75" customHeight="1">
      <c r="A44" s="12"/>
      <c r="B44" s="114" t="s">
        <v>423</v>
      </c>
      <c r="C44" s="63" t="s">
        <v>424</v>
      </c>
      <c r="D44" s="63" t="s">
        <v>382</v>
      </c>
      <c r="E44" s="63" t="s">
        <v>383</v>
      </c>
      <c r="F44" s="63">
        <v>3</v>
      </c>
      <c r="G44" s="63" t="s">
        <v>80</v>
      </c>
      <c r="H44" s="13"/>
      <c r="I44" s="13"/>
      <c r="J44" s="12"/>
      <c r="K44" s="12"/>
      <c r="L44" s="12"/>
      <c r="M44" s="12"/>
      <c r="N44" s="12"/>
      <c r="O44" s="12"/>
      <c r="P44" s="12"/>
      <c r="Q44" s="12"/>
      <c r="R44" s="12"/>
      <c r="S44" s="12"/>
      <c r="T44" s="12"/>
      <c r="U44" s="12"/>
      <c r="V44" s="12"/>
      <c r="W44" s="12"/>
      <c r="X44" s="12"/>
      <c r="Y44" s="12"/>
      <c r="Z44" s="12"/>
      <c r="AA44" s="12"/>
      <c r="AB44" s="12"/>
      <c r="AC44" s="12"/>
      <c r="AD44" s="6"/>
      <c r="AE44" s="6"/>
      <c r="AF44" s="6"/>
      <c r="AG44" s="6"/>
      <c r="AH44" s="12"/>
      <c r="AI44" s="12"/>
      <c r="AJ44" s="12"/>
      <c r="AK44" s="12"/>
      <c r="AL44" s="12"/>
      <c r="AM44" s="12"/>
      <c r="AN44" s="12"/>
      <c r="AO44" s="6"/>
      <c r="AP44" s="6"/>
      <c r="AQ44" s="6"/>
      <c r="AR44" s="6"/>
      <c r="AS44" s="6"/>
      <c r="AT44" s="6"/>
      <c r="AU44" s="6"/>
      <c r="AV44" s="6"/>
    </row>
    <row r="45" spans="1:48" ht="15.75" customHeight="1">
      <c r="A45" s="12"/>
      <c r="B45" s="63" t="s">
        <v>443</v>
      </c>
      <c r="C45" s="63" t="s">
        <v>444</v>
      </c>
      <c r="D45" s="63" t="s">
        <v>382</v>
      </c>
      <c r="E45" s="63" t="s">
        <v>218</v>
      </c>
      <c r="F45" s="63">
        <v>4</v>
      </c>
      <c r="G45" s="63" t="s">
        <v>80</v>
      </c>
      <c r="H45" s="13"/>
      <c r="I45" s="13"/>
      <c r="J45" s="12"/>
      <c r="K45" s="12"/>
      <c r="L45" s="12"/>
      <c r="M45" s="12"/>
      <c r="N45" s="12"/>
      <c r="O45" s="12"/>
      <c r="P45" s="12"/>
      <c r="Q45" s="12"/>
      <c r="R45" s="12"/>
      <c r="S45" s="12"/>
      <c r="T45" s="12"/>
      <c r="U45" s="12"/>
      <c r="V45" s="12"/>
      <c r="W45" s="12"/>
      <c r="X45" s="12"/>
      <c r="Y45" s="12"/>
      <c r="Z45" s="12"/>
      <c r="AA45" s="12"/>
      <c r="AB45" s="12"/>
      <c r="AC45" s="12"/>
      <c r="AD45" s="6"/>
      <c r="AE45" s="6"/>
      <c r="AF45" s="6"/>
      <c r="AG45" s="6"/>
      <c r="AH45" s="12"/>
      <c r="AI45" s="12"/>
      <c r="AJ45" s="12"/>
      <c r="AK45" s="12"/>
      <c r="AL45" s="12"/>
      <c r="AM45" s="12"/>
      <c r="AN45" s="12"/>
      <c r="AO45" s="6"/>
      <c r="AP45" s="6"/>
      <c r="AQ45" s="6"/>
      <c r="AR45" s="6"/>
      <c r="AS45" s="6"/>
      <c r="AT45" s="6"/>
      <c r="AU45" s="6"/>
      <c r="AV45" s="6"/>
    </row>
    <row r="46" spans="1:48" ht="15.75" customHeight="1">
      <c r="A46" s="12"/>
      <c r="B46" s="102"/>
      <c r="C46" s="63" t="s">
        <v>452</v>
      </c>
      <c r="D46" s="63" t="s">
        <v>382</v>
      </c>
      <c r="E46" s="63" t="s">
        <v>78</v>
      </c>
      <c r="F46" s="60"/>
      <c r="G46" s="63" t="s">
        <v>250</v>
      </c>
      <c r="H46" s="13"/>
      <c r="I46" s="13"/>
      <c r="J46" s="12"/>
      <c r="K46" s="12"/>
      <c r="L46" s="12"/>
      <c r="M46" s="12"/>
      <c r="N46" s="12"/>
      <c r="O46" s="12"/>
      <c r="P46" s="12"/>
      <c r="Q46" s="12"/>
      <c r="R46" s="12"/>
      <c r="S46" s="12"/>
      <c r="T46" s="12"/>
      <c r="U46" s="12"/>
      <c r="V46" s="12"/>
      <c r="W46" s="12"/>
      <c r="X46" s="12"/>
      <c r="Y46" s="12"/>
      <c r="Z46" s="12"/>
      <c r="AA46" s="12"/>
      <c r="AB46" s="12"/>
      <c r="AC46" s="12"/>
      <c r="AD46" s="6"/>
      <c r="AE46" s="6"/>
      <c r="AF46" s="6"/>
      <c r="AG46" s="6"/>
      <c r="AH46" s="12"/>
      <c r="AI46" s="12"/>
      <c r="AJ46" s="12"/>
      <c r="AK46" s="12"/>
      <c r="AL46" s="12"/>
      <c r="AM46" s="12"/>
      <c r="AN46" s="12"/>
      <c r="AO46" s="6"/>
      <c r="AP46" s="6"/>
      <c r="AQ46" s="6"/>
      <c r="AR46" s="6"/>
      <c r="AS46" s="6"/>
      <c r="AT46" s="6"/>
      <c r="AU46" s="6"/>
      <c r="AV46" s="6"/>
    </row>
    <row r="47" spans="1:48" ht="15.75" customHeight="1">
      <c r="A47" s="12"/>
      <c r="B47" s="63" t="s">
        <v>463</v>
      </c>
      <c r="C47" s="63" t="s">
        <v>466</v>
      </c>
      <c r="D47" s="63" t="s">
        <v>467</v>
      </c>
      <c r="E47" s="63" t="s">
        <v>383</v>
      </c>
      <c r="F47" s="63">
        <v>3</v>
      </c>
      <c r="G47" s="63" t="s">
        <v>80</v>
      </c>
      <c r="H47" s="13"/>
      <c r="I47" s="13"/>
      <c r="J47" s="12"/>
      <c r="K47" s="12"/>
      <c r="L47" s="12"/>
      <c r="M47" s="12"/>
      <c r="N47" s="12"/>
      <c r="O47" s="12"/>
      <c r="P47" s="12"/>
      <c r="Q47" s="12"/>
      <c r="R47" s="12"/>
      <c r="S47" s="12"/>
      <c r="T47" s="12"/>
      <c r="U47" s="12"/>
      <c r="V47" s="12"/>
      <c r="W47" s="12"/>
      <c r="X47" s="12"/>
      <c r="Y47" s="12"/>
      <c r="Z47" s="12"/>
      <c r="AA47" s="12"/>
      <c r="AB47" s="12"/>
      <c r="AC47" s="12"/>
      <c r="AD47" s="6"/>
      <c r="AE47" s="6"/>
      <c r="AF47" s="6"/>
      <c r="AG47" s="6"/>
      <c r="AH47" s="12"/>
      <c r="AI47" s="12"/>
      <c r="AJ47" s="12"/>
      <c r="AK47" s="12"/>
      <c r="AL47" s="12"/>
      <c r="AM47" s="12"/>
      <c r="AN47" s="12"/>
      <c r="AO47" s="6"/>
      <c r="AP47" s="6"/>
      <c r="AQ47" s="6"/>
      <c r="AR47" s="6"/>
      <c r="AS47" s="6"/>
      <c r="AT47" s="6"/>
      <c r="AU47" s="6"/>
      <c r="AV47" s="6"/>
    </row>
    <row r="48" spans="1:48" ht="15.75" customHeight="1">
      <c r="A48" s="12"/>
      <c r="B48" s="63" t="s">
        <v>492</v>
      </c>
      <c r="C48" s="63" t="s">
        <v>494</v>
      </c>
      <c r="D48" s="63" t="s">
        <v>467</v>
      </c>
      <c r="E48" s="63" t="s">
        <v>218</v>
      </c>
      <c r="F48" s="63">
        <v>3</v>
      </c>
      <c r="G48" s="63" t="s">
        <v>80</v>
      </c>
      <c r="H48" s="13"/>
      <c r="I48" s="13"/>
      <c r="J48" s="12"/>
      <c r="K48" s="12"/>
      <c r="L48" s="12"/>
      <c r="M48" s="12"/>
      <c r="N48" s="12"/>
      <c r="O48" s="12"/>
      <c r="P48" s="12"/>
      <c r="Q48" s="12"/>
      <c r="R48" s="12"/>
      <c r="S48" s="12"/>
      <c r="T48" s="12"/>
      <c r="U48" s="12"/>
      <c r="V48" s="12"/>
      <c r="W48" s="12"/>
      <c r="X48" s="12"/>
      <c r="Y48" s="12"/>
      <c r="Z48" s="12"/>
      <c r="AA48" s="12"/>
      <c r="AB48" s="12"/>
      <c r="AC48" s="12"/>
      <c r="AD48" s="6"/>
      <c r="AE48" s="6"/>
      <c r="AF48" s="6"/>
      <c r="AG48" s="6"/>
      <c r="AH48" s="12"/>
      <c r="AI48" s="12"/>
      <c r="AJ48" s="12"/>
      <c r="AK48" s="12"/>
      <c r="AL48" s="12"/>
      <c r="AM48" s="12"/>
      <c r="AN48" s="12"/>
      <c r="AO48" s="6"/>
      <c r="AP48" s="6"/>
      <c r="AQ48" s="6"/>
      <c r="AR48" s="6"/>
      <c r="AS48" s="6"/>
      <c r="AT48" s="6"/>
      <c r="AU48" s="6"/>
      <c r="AV48" s="6"/>
    </row>
    <row r="49" spans="1:48" ht="15.75" customHeight="1">
      <c r="A49" s="12"/>
      <c r="B49" s="63" t="s">
        <v>505</v>
      </c>
      <c r="C49" s="63" t="s">
        <v>506</v>
      </c>
      <c r="D49" s="63" t="s">
        <v>467</v>
      </c>
      <c r="E49" s="63" t="s">
        <v>218</v>
      </c>
      <c r="F49" s="63">
        <v>3</v>
      </c>
      <c r="G49" s="63" t="s">
        <v>80</v>
      </c>
      <c r="H49" s="13"/>
      <c r="I49" s="13"/>
      <c r="J49" s="12"/>
      <c r="K49" s="12"/>
      <c r="L49" s="12"/>
      <c r="M49" s="12"/>
      <c r="N49" s="12"/>
      <c r="O49" s="12"/>
      <c r="P49" s="12"/>
      <c r="Q49" s="12"/>
      <c r="R49" s="12"/>
      <c r="S49" s="12"/>
      <c r="T49" s="12"/>
      <c r="U49" s="12"/>
      <c r="V49" s="12"/>
      <c r="W49" s="12"/>
      <c r="X49" s="12"/>
      <c r="Y49" s="12"/>
      <c r="Z49" s="12"/>
      <c r="AA49" s="12"/>
      <c r="AB49" s="12"/>
      <c r="AC49" s="12"/>
      <c r="AD49" s="6"/>
      <c r="AE49" s="6"/>
      <c r="AF49" s="6"/>
      <c r="AG49" s="6"/>
      <c r="AH49" s="12"/>
      <c r="AI49" s="12"/>
      <c r="AJ49" s="12"/>
      <c r="AK49" s="12"/>
      <c r="AL49" s="12"/>
      <c r="AM49" s="12"/>
      <c r="AN49" s="12"/>
      <c r="AO49" s="6"/>
      <c r="AP49" s="6"/>
      <c r="AQ49" s="6"/>
      <c r="AR49" s="6"/>
      <c r="AS49" s="6"/>
      <c r="AT49" s="6"/>
      <c r="AU49" s="6"/>
      <c r="AV49" s="6"/>
    </row>
    <row r="50" spans="1:48" ht="15.75" customHeight="1">
      <c r="A50" s="12"/>
      <c r="B50" s="60"/>
      <c r="C50" s="63" t="s">
        <v>516</v>
      </c>
      <c r="D50" s="63" t="s">
        <v>467</v>
      </c>
      <c r="E50" s="63" t="s">
        <v>383</v>
      </c>
      <c r="F50" s="63">
        <v>3</v>
      </c>
      <c r="G50" s="63" t="s">
        <v>80</v>
      </c>
      <c r="H50" s="13"/>
      <c r="I50" s="13"/>
      <c r="J50" s="12"/>
      <c r="K50" s="12"/>
      <c r="L50" s="12"/>
      <c r="M50" s="12"/>
      <c r="N50" s="12"/>
      <c r="O50" s="12"/>
      <c r="P50" s="12"/>
      <c r="Q50" s="12"/>
      <c r="R50" s="12"/>
      <c r="S50" s="12"/>
      <c r="T50" s="12"/>
      <c r="U50" s="12"/>
      <c r="V50" s="12"/>
      <c r="W50" s="12"/>
      <c r="X50" s="12"/>
      <c r="Y50" s="12"/>
      <c r="Z50" s="12"/>
      <c r="AA50" s="12"/>
      <c r="AB50" s="12"/>
      <c r="AC50" s="12"/>
      <c r="AD50" s="6"/>
      <c r="AE50" s="6"/>
      <c r="AF50" s="6"/>
      <c r="AG50" s="6"/>
      <c r="AH50" s="12"/>
      <c r="AI50" s="12"/>
      <c r="AJ50" s="12"/>
      <c r="AK50" s="12"/>
      <c r="AL50" s="12"/>
      <c r="AM50" s="12"/>
      <c r="AN50" s="12"/>
      <c r="AO50" s="6"/>
      <c r="AP50" s="6"/>
      <c r="AQ50" s="6"/>
      <c r="AR50" s="6"/>
      <c r="AS50" s="6"/>
      <c r="AT50" s="6"/>
      <c r="AU50" s="6"/>
      <c r="AV50" s="6"/>
    </row>
    <row r="51" spans="1:48" ht="15.75" customHeight="1">
      <c r="A51" s="12"/>
      <c r="B51" s="63" t="s">
        <v>530</v>
      </c>
      <c r="C51" s="63" t="s">
        <v>531</v>
      </c>
      <c r="D51" s="63" t="s">
        <v>467</v>
      </c>
      <c r="E51" s="63" t="s">
        <v>383</v>
      </c>
      <c r="F51" s="63">
        <v>3</v>
      </c>
      <c r="G51" s="63" t="s">
        <v>80</v>
      </c>
      <c r="H51" s="13"/>
      <c r="I51" s="13"/>
      <c r="J51" s="12"/>
      <c r="K51" s="12"/>
      <c r="L51" s="12"/>
      <c r="M51" s="12"/>
      <c r="N51" s="12"/>
      <c r="O51" s="12"/>
      <c r="P51" s="12"/>
      <c r="Q51" s="12"/>
      <c r="R51" s="12"/>
      <c r="S51" s="12"/>
      <c r="T51" s="12"/>
      <c r="U51" s="12"/>
      <c r="V51" s="12"/>
      <c r="W51" s="12"/>
      <c r="X51" s="12"/>
      <c r="Y51" s="12"/>
      <c r="Z51" s="12"/>
      <c r="AA51" s="12"/>
      <c r="AB51" s="12"/>
      <c r="AC51" s="12"/>
      <c r="AD51" s="6"/>
      <c r="AE51" s="6"/>
      <c r="AF51" s="6"/>
      <c r="AG51" s="6"/>
      <c r="AH51" s="12"/>
      <c r="AI51" s="12"/>
      <c r="AJ51" s="12"/>
      <c r="AK51" s="12"/>
      <c r="AL51" s="12"/>
      <c r="AM51" s="12"/>
      <c r="AN51" s="12"/>
      <c r="AO51" s="6"/>
      <c r="AP51" s="6"/>
      <c r="AQ51" s="6"/>
      <c r="AR51" s="6"/>
      <c r="AS51" s="6"/>
      <c r="AT51" s="6"/>
      <c r="AU51" s="6"/>
      <c r="AV51" s="6"/>
    </row>
    <row r="52" spans="1:48" ht="15.75" customHeight="1">
      <c r="A52" s="12"/>
      <c r="B52" s="63" t="s">
        <v>542</v>
      </c>
      <c r="C52" s="63" t="s">
        <v>543</v>
      </c>
      <c r="D52" s="63" t="s">
        <v>467</v>
      </c>
      <c r="E52" s="63" t="s">
        <v>383</v>
      </c>
      <c r="F52" s="63">
        <v>3</v>
      </c>
      <c r="G52" s="63" t="s">
        <v>80</v>
      </c>
      <c r="H52" s="13"/>
      <c r="I52" s="13"/>
      <c r="J52" s="12"/>
      <c r="K52" s="12"/>
      <c r="L52" s="12"/>
      <c r="M52" s="12"/>
      <c r="N52" s="12"/>
      <c r="O52" s="12"/>
      <c r="P52" s="12"/>
      <c r="Q52" s="12"/>
      <c r="R52" s="12"/>
      <c r="S52" s="12"/>
      <c r="T52" s="12"/>
      <c r="U52" s="12"/>
      <c r="V52" s="12"/>
      <c r="W52" s="12"/>
      <c r="X52" s="12"/>
      <c r="Y52" s="12"/>
      <c r="Z52" s="12"/>
      <c r="AA52" s="12"/>
      <c r="AB52" s="12"/>
      <c r="AC52" s="12"/>
      <c r="AD52" s="6"/>
      <c r="AE52" s="6"/>
      <c r="AF52" s="6"/>
      <c r="AG52" s="6"/>
      <c r="AH52" s="12"/>
      <c r="AI52" s="12"/>
      <c r="AJ52" s="12"/>
      <c r="AK52" s="12"/>
      <c r="AL52" s="12"/>
      <c r="AM52" s="12"/>
      <c r="AN52" s="12"/>
      <c r="AO52" s="6"/>
      <c r="AP52" s="6"/>
      <c r="AQ52" s="6"/>
      <c r="AR52" s="6"/>
      <c r="AS52" s="6"/>
      <c r="AT52" s="6"/>
      <c r="AU52" s="6"/>
      <c r="AV52" s="6"/>
    </row>
    <row r="53" spans="1:48" ht="15.75" customHeight="1">
      <c r="A53" s="12"/>
      <c r="B53" s="60"/>
      <c r="C53" s="63" t="s">
        <v>556</v>
      </c>
      <c r="D53" s="63" t="s">
        <v>467</v>
      </c>
      <c r="E53" s="63" t="s">
        <v>383</v>
      </c>
      <c r="F53" s="63">
        <v>3</v>
      </c>
      <c r="G53" s="63" t="s">
        <v>559</v>
      </c>
      <c r="H53" s="13"/>
      <c r="I53" s="13"/>
      <c r="J53" s="12"/>
      <c r="K53" s="12"/>
      <c r="L53" s="12"/>
      <c r="M53" s="12"/>
      <c r="N53" s="12"/>
      <c r="O53" s="12"/>
      <c r="P53" s="12"/>
      <c r="Q53" s="12"/>
      <c r="R53" s="12"/>
      <c r="S53" s="12"/>
      <c r="T53" s="12"/>
      <c r="U53" s="12"/>
      <c r="V53" s="12"/>
      <c r="W53" s="12"/>
      <c r="X53" s="12"/>
      <c r="Y53" s="12"/>
      <c r="Z53" s="12"/>
      <c r="AA53" s="12"/>
      <c r="AB53" s="12"/>
      <c r="AC53" s="12"/>
      <c r="AD53" s="6"/>
      <c r="AE53" s="6"/>
      <c r="AF53" s="6"/>
      <c r="AG53" s="6"/>
      <c r="AH53" s="12"/>
      <c r="AI53" s="12"/>
      <c r="AJ53" s="12"/>
      <c r="AK53" s="12"/>
      <c r="AL53" s="12"/>
      <c r="AM53" s="12"/>
      <c r="AN53" s="12"/>
      <c r="AO53" s="6"/>
      <c r="AP53" s="6"/>
      <c r="AQ53" s="6"/>
      <c r="AR53" s="6"/>
      <c r="AS53" s="6"/>
      <c r="AT53" s="6"/>
      <c r="AU53" s="6"/>
      <c r="AV53" s="6"/>
    </row>
    <row r="54" spans="1:48" ht="15.75" customHeight="1">
      <c r="A54" s="12"/>
      <c r="B54" s="122"/>
      <c r="C54" s="126" t="s">
        <v>581</v>
      </c>
      <c r="D54" s="189" t="s">
        <v>467</v>
      </c>
      <c r="E54" s="189" t="s">
        <v>383</v>
      </c>
      <c r="F54" s="189">
        <v>3</v>
      </c>
      <c r="G54" s="63" t="s">
        <v>559</v>
      </c>
      <c r="H54" s="13"/>
      <c r="I54" s="13"/>
      <c r="J54" s="12"/>
      <c r="K54" s="12"/>
      <c r="L54" s="12"/>
      <c r="M54" s="12"/>
      <c r="N54" s="12"/>
      <c r="O54" s="12"/>
      <c r="P54" s="12"/>
      <c r="Q54" s="12"/>
      <c r="R54" s="12"/>
      <c r="S54" s="12"/>
      <c r="T54" s="12"/>
      <c r="U54" s="12"/>
      <c r="V54" s="12"/>
      <c r="W54" s="12"/>
      <c r="X54" s="12"/>
      <c r="Y54" s="12"/>
      <c r="Z54" s="12"/>
      <c r="AA54" s="12"/>
      <c r="AB54" s="12"/>
      <c r="AC54" s="12"/>
      <c r="AD54" s="6"/>
      <c r="AE54" s="6"/>
      <c r="AF54" s="6"/>
      <c r="AG54" s="6"/>
      <c r="AH54" s="12"/>
      <c r="AI54" s="12"/>
      <c r="AJ54" s="12"/>
      <c r="AK54" s="12"/>
      <c r="AL54" s="12"/>
      <c r="AM54" s="12"/>
      <c r="AN54" s="12"/>
      <c r="AO54" s="6"/>
      <c r="AP54" s="6"/>
      <c r="AQ54" s="6"/>
      <c r="AR54" s="6"/>
      <c r="AS54" s="6"/>
      <c r="AT54" s="6"/>
      <c r="AU54" s="6"/>
      <c r="AV54" s="6"/>
    </row>
    <row r="55" spans="1:48" ht="15.75" customHeight="1">
      <c r="A55" s="12"/>
      <c r="B55" s="122"/>
      <c r="C55" s="126" t="s">
        <v>610</v>
      </c>
      <c r="D55" s="189" t="s">
        <v>568</v>
      </c>
      <c r="E55" s="189" t="s">
        <v>383</v>
      </c>
      <c r="F55" s="189">
        <v>3</v>
      </c>
      <c r="G55" s="63" t="s">
        <v>559</v>
      </c>
      <c r="H55" s="13"/>
      <c r="I55" s="13"/>
      <c r="J55" s="12"/>
      <c r="K55" s="12"/>
      <c r="L55" s="12"/>
      <c r="M55" s="12"/>
      <c r="N55" s="12"/>
      <c r="O55" s="12"/>
      <c r="P55" s="12"/>
      <c r="Q55" s="12"/>
      <c r="R55" s="12"/>
      <c r="S55" s="12"/>
      <c r="T55" s="12"/>
      <c r="U55" s="12"/>
      <c r="V55" s="12"/>
      <c r="W55" s="12"/>
      <c r="X55" s="12"/>
      <c r="Y55" s="12"/>
      <c r="Z55" s="12"/>
      <c r="AA55" s="12"/>
      <c r="AB55" s="12"/>
      <c r="AC55" s="12"/>
      <c r="AD55" s="6"/>
      <c r="AE55" s="6"/>
      <c r="AF55" s="6"/>
      <c r="AG55" s="6"/>
      <c r="AH55" s="12"/>
      <c r="AI55" s="12"/>
      <c r="AJ55" s="12"/>
      <c r="AK55" s="12"/>
      <c r="AL55" s="12"/>
      <c r="AM55" s="12"/>
      <c r="AN55" s="12"/>
      <c r="AO55" s="6"/>
      <c r="AP55" s="6"/>
      <c r="AQ55" s="6"/>
      <c r="AR55" s="6"/>
      <c r="AS55" s="6"/>
      <c r="AT55" s="6"/>
      <c r="AU55" s="6"/>
      <c r="AV55" s="6"/>
    </row>
    <row r="56" spans="1:48" ht="15.75" customHeight="1">
      <c r="A56" s="12"/>
      <c r="B56" s="126" t="s">
        <v>577</v>
      </c>
      <c r="C56" s="191" t="s">
        <v>580</v>
      </c>
      <c r="D56" s="189" t="s">
        <v>568</v>
      </c>
      <c r="E56" s="189" t="s">
        <v>383</v>
      </c>
      <c r="F56" s="189">
        <v>3</v>
      </c>
      <c r="G56" s="63" t="s">
        <v>559</v>
      </c>
      <c r="H56" s="13"/>
      <c r="I56" s="13"/>
      <c r="J56" s="12"/>
      <c r="K56" s="12"/>
      <c r="L56" s="12"/>
      <c r="M56" s="12"/>
      <c r="N56" s="12"/>
      <c r="O56" s="12"/>
      <c r="P56" s="12"/>
      <c r="Q56" s="12"/>
      <c r="R56" s="12"/>
      <c r="S56" s="12"/>
      <c r="T56" s="12"/>
      <c r="U56" s="12"/>
      <c r="V56" s="12"/>
      <c r="W56" s="12"/>
      <c r="X56" s="12"/>
      <c r="Y56" s="12"/>
      <c r="Z56" s="12"/>
      <c r="AA56" s="12"/>
      <c r="AB56" s="12"/>
      <c r="AC56" s="12"/>
      <c r="AD56" s="6"/>
      <c r="AE56" s="6"/>
      <c r="AF56" s="6"/>
      <c r="AG56" s="6"/>
      <c r="AH56" s="12"/>
      <c r="AI56" s="12"/>
      <c r="AJ56" s="12"/>
      <c r="AK56" s="12"/>
      <c r="AL56" s="12"/>
      <c r="AM56" s="12"/>
      <c r="AN56" s="12"/>
      <c r="AO56" s="6"/>
      <c r="AP56" s="6"/>
      <c r="AQ56" s="6"/>
      <c r="AR56" s="6"/>
      <c r="AS56" s="6"/>
      <c r="AT56" s="6"/>
      <c r="AU56" s="6"/>
      <c r="AV56" s="6"/>
    </row>
    <row r="57" spans="1:48" ht="15.75" customHeight="1">
      <c r="A57" s="12"/>
      <c r="B57" s="126" t="s">
        <v>593</v>
      </c>
      <c r="C57" s="191" t="s">
        <v>594</v>
      </c>
      <c r="D57" s="189" t="s">
        <v>568</v>
      </c>
      <c r="E57" s="189" t="s">
        <v>383</v>
      </c>
      <c r="F57" s="189">
        <v>3</v>
      </c>
      <c r="G57" s="63" t="s">
        <v>559</v>
      </c>
      <c r="H57" s="13"/>
      <c r="I57" s="13"/>
      <c r="J57" s="12"/>
      <c r="K57" s="12"/>
      <c r="L57" s="12"/>
      <c r="M57" s="12"/>
      <c r="N57" s="12"/>
      <c r="O57" s="12"/>
      <c r="P57" s="12"/>
      <c r="Q57" s="12"/>
      <c r="R57" s="12"/>
      <c r="S57" s="12"/>
      <c r="T57" s="12"/>
      <c r="U57" s="12"/>
      <c r="V57" s="12"/>
      <c r="W57" s="12"/>
      <c r="X57" s="12"/>
      <c r="Y57" s="12"/>
      <c r="Z57" s="12"/>
      <c r="AA57" s="12"/>
      <c r="AB57" s="12"/>
      <c r="AC57" s="12"/>
      <c r="AD57" s="6"/>
      <c r="AE57" s="6"/>
      <c r="AF57" s="6"/>
      <c r="AG57" s="6"/>
      <c r="AH57" s="12"/>
      <c r="AI57" s="12"/>
      <c r="AJ57" s="12"/>
      <c r="AK57" s="12"/>
      <c r="AL57" s="12"/>
      <c r="AM57" s="12"/>
      <c r="AN57" s="12"/>
      <c r="AO57" s="6"/>
      <c r="AP57" s="6"/>
      <c r="AQ57" s="6"/>
      <c r="AR57" s="6"/>
      <c r="AS57" s="6"/>
      <c r="AT57" s="6"/>
      <c r="AU57" s="6"/>
      <c r="AV57" s="6"/>
    </row>
    <row r="58" spans="1:48" ht="15.75" customHeight="1">
      <c r="A58" s="12"/>
      <c r="B58" s="126" t="s">
        <v>604</v>
      </c>
      <c r="C58" s="191" t="s">
        <v>606</v>
      </c>
      <c r="D58" s="189" t="s">
        <v>568</v>
      </c>
      <c r="E58" s="189" t="s">
        <v>383</v>
      </c>
      <c r="F58" s="189">
        <v>3</v>
      </c>
      <c r="G58" s="63" t="s">
        <v>559</v>
      </c>
      <c r="H58" s="13"/>
      <c r="I58" s="13"/>
      <c r="J58" s="12"/>
      <c r="K58" s="12"/>
      <c r="L58" s="12"/>
      <c r="M58" s="12"/>
      <c r="N58" s="12"/>
      <c r="O58" s="12"/>
      <c r="P58" s="12"/>
      <c r="Q58" s="12"/>
      <c r="R58" s="12"/>
      <c r="S58" s="12"/>
      <c r="T58" s="12"/>
      <c r="U58" s="12"/>
      <c r="V58" s="12"/>
      <c r="W58" s="12"/>
      <c r="X58" s="12"/>
      <c r="Y58" s="12"/>
      <c r="Z58" s="12"/>
      <c r="AA58" s="12"/>
      <c r="AB58" s="12"/>
      <c r="AC58" s="12"/>
      <c r="AD58" s="6"/>
      <c r="AE58" s="6"/>
      <c r="AF58" s="6"/>
      <c r="AG58" s="6"/>
      <c r="AH58" s="12"/>
      <c r="AI58" s="12"/>
      <c r="AJ58" s="12"/>
      <c r="AK58" s="12"/>
      <c r="AL58" s="12"/>
      <c r="AM58" s="12"/>
      <c r="AN58" s="12"/>
      <c r="AO58" s="6"/>
      <c r="AP58" s="6"/>
      <c r="AQ58" s="6"/>
      <c r="AR58" s="6"/>
      <c r="AS58" s="6"/>
      <c r="AT58" s="6"/>
      <c r="AU58" s="6"/>
      <c r="AV58" s="6"/>
    </row>
    <row r="59" spans="1:48" ht="15.75" customHeight="1">
      <c r="A59" s="12"/>
      <c r="B59" s="126" t="s">
        <v>613</v>
      </c>
      <c r="C59" s="191" t="s">
        <v>614</v>
      </c>
      <c r="D59" s="189" t="s">
        <v>568</v>
      </c>
      <c r="E59" s="189" t="s">
        <v>383</v>
      </c>
      <c r="F59" s="189">
        <v>3</v>
      </c>
      <c r="G59" s="63" t="s">
        <v>559</v>
      </c>
      <c r="H59" s="13"/>
      <c r="I59" s="13"/>
      <c r="J59" s="12"/>
      <c r="K59" s="12"/>
      <c r="L59" s="12"/>
      <c r="M59" s="12"/>
      <c r="N59" s="12"/>
      <c r="O59" s="12"/>
      <c r="P59" s="12"/>
      <c r="Q59" s="12"/>
      <c r="R59" s="12"/>
      <c r="S59" s="12"/>
      <c r="T59" s="12"/>
      <c r="U59" s="12"/>
      <c r="V59" s="12"/>
      <c r="W59" s="12"/>
      <c r="X59" s="12"/>
      <c r="Y59" s="12"/>
      <c r="Z59" s="12"/>
      <c r="AA59" s="12"/>
      <c r="AB59" s="12"/>
      <c r="AC59" s="12"/>
      <c r="AD59" s="6"/>
      <c r="AE59" s="6"/>
      <c r="AF59" s="6"/>
      <c r="AG59" s="6"/>
      <c r="AH59" s="12"/>
      <c r="AI59" s="12"/>
      <c r="AJ59" s="12"/>
      <c r="AK59" s="12"/>
      <c r="AL59" s="12"/>
      <c r="AM59" s="12"/>
      <c r="AN59" s="12"/>
      <c r="AO59" s="6"/>
      <c r="AP59" s="6"/>
      <c r="AQ59" s="6"/>
      <c r="AR59" s="6"/>
      <c r="AS59" s="6"/>
      <c r="AT59" s="6"/>
      <c r="AU59" s="6"/>
      <c r="AV59" s="6"/>
    </row>
    <row r="60" spans="1:48" ht="15.75" customHeight="1">
      <c r="A60" s="12"/>
      <c r="B60" s="63" t="s">
        <v>622</v>
      </c>
      <c r="C60" s="191" t="s">
        <v>624</v>
      </c>
      <c r="D60" s="189" t="s">
        <v>568</v>
      </c>
      <c r="E60" s="189" t="s">
        <v>383</v>
      </c>
      <c r="F60" s="189">
        <v>3</v>
      </c>
      <c r="G60" s="63" t="s">
        <v>559</v>
      </c>
      <c r="H60" s="13"/>
      <c r="I60" s="13"/>
      <c r="J60" s="12"/>
      <c r="K60" s="12"/>
      <c r="L60" s="12"/>
      <c r="M60" s="12"/>
      <c r="N60" s="12"/>
      <c r="O60" s="12"/>
      <c r="P60" s="12"/>
      <c r="Q60" s="12"/>
      <c r="R60" s="12"/>
      <c r="S60" s="12"/>
      <c r="T60" s="12"/>
      <c r="U60" s="12"/>
      <c r="V60" s="12"/>
      <c r="W60" s="12"/>
      <c r="X60" s="12"/>
      <c r="Y60" s="12"/>
      <c r="Z60" s="12"/>
      <c r="AA60" s="12"/>
      <c r="AB60" s="12"/>
      <c r="AC60" s="12"/>
      <c r="AD60" s="6"/>
      <c r="AE60" s="6"/>
      <c r="AF60" s="6"/>
      <c r="AG60" s="6"/>
      <c r="AH60" s="12"/>
      <c r="AI60" s="12"/>
      <c r="AJ60" s="12"/>
      <c r="AK60" s="12"/>
      <c r="AL60" s="12"/>
      <c r="AM60" s="12"/>
      <c r="AN60" s="12"/>
      <c r="AO60" s="6"/>
      <c r="AP60" s="6"/>
      <c r="AQ60" s="6"/>
      <c r="AR60" s="6"/>
      <c r="AS60" s="6"/>
      <c r="AT60" s="6"/>
      <c r="AU60" s="6"/>
      <c r="AV60" s="6"/>
    </row>
    <row r="61" spans="1:48" ht="15.75" customHeight="1">
      <c r="A61" s="12"/>
      <c r="B61" s="126" t="s">
        <v>635</v>
      </c>
      <c r="C61" s="191" t="s">
        <v>637</v>
      </c>
      <c r="D61" s="189" t="s">
        <v>568</v>
      </c>
      <c r="E61" s="189" t="s">
        <v>383</v>
      </c>
      <c r="F61" s="189">
        <v>3</v>
      </c>
      <c r="G61" s="63" t="s">
        <v>559</v>
      </c>
      <c r="H61" s="13"/>
      <c r="I61" s="13"/>
      <c r="J61" s="12"/>
      <c r="K61" s="12"/>
      <c r="L61" s="12"/>
      <c r="M61" s="12"/>
      <c r="N61" s="12"/>
      <c r="O61" s="12"/>
      <c r="P61" s="12"/>
      <c r="Q61" s="12"/>
      <c r="R61" s="12"/>
      <c r="S61" s="12"/>
      <c r="T61" s="12"/>
      <c r="U61" s="12"/>
      <c r="V61" s="12"/>
      <c r="W61" s="12"/>
      <c r="X61" s="12"/>
      <c r="Y61" s="12"/>
      <c r="Z61" s="12"/>
      <c r="AA61" s="12"/>
      <c r="AB61" s="12"/>
      <c r="AC61" s="12"/>
      <c r="AD61" s="6"/>
      <c r="AE61" s="6"/>
      <c r="AF61" s="6"/>
      <c r="AG61" s="6"/>
      <c r="AH61" s="12"/>
      <c r="AI61" s="12"/>
      <c r="AJ61" s="12"/>
      <c r="AK61" s="12"/>
      <c r="AL61" s="12"/>
      <c r="AM61" s="12"/>
      <c r="AN61" s="12"/>
      <c r="AO61" s="6"/>
      <c r="AP61" s="6"/>
      <c r="AQ61" s="6"/>
      <c r="AR61" s="6"/>
      <c r="AS61" s="6"/>
      <c r="AT61" s="6"/>
      <c r="AU61" s="6"/>
      <c r="AV61" s="6"/>
    </row>
    <row r="62" spans="1:48" ht="15.75" customHeight="1">
      <c r="A62" s="12"/>
      <c r="B62" s="126" t="s">
        <v>648</v>
      </c>
      <c r="C62" s="191" t="s">
        <v>649</v>
      </c>
      <c r="D62" s="189" t="s">
        <v>568</v>
      </c>
      <c r="E62" s="189" t="s">
        <v>383</v>
      </c>
      <c r="F62" s="189">
        <v>3</v>
      </c>
      <c r="G62" s="63" t="s">
        <v>559</v>
      </c>
      <c r="H62" s="13"/>
      <c r="I62" s="13"/>
      <c r="J62" s="12"/>
      <c r="K62" s="12"/>
      <c r="L62" s="12"/>
      <c r="M62" s="12"/>
      <c r="N62" s="12"/>
      <c r="O62" s="12"/>
      <c r="P62" s="12"/>
      <c r="Q62" s="12"/>
      <c r="R62" s="12"/>
      <c r="S62" s="12"/>
      <c r="T62" s="12"/>
      <c r="U62" s="12"/>
      <c r="V62" s="12"/>
      <c r="W62" s="12"/>
      <c r="X62" s="12"/>
      <c r="Y62" s="12"/>
      <c r="Z62" s="12"/>
      <c r="AA62" s="12"/>
      <c r="AB62" s="12"/>
      <c r="AC62" s="12"/>
      <c r="AD62" s="6"/>
      <c r="AE62" s="6"/>
      <c r="AF62" s="6"/>
      <c r="AG62" s="6"/>
      <c r="AH62" s="12"/>
      <c r="AI62" s="12"/>
      <c r="AJ62" s="12"/>
      <c r="AK62" s="12"/>
      <c r="AL62" s="12"/>
      <c r="AM62" s="12"/>
      <c r="AN62" s="12"/>
      <c r="AO62" s="6"/>
      <c r="AP62" s="6"/>
      <c r="AQ62" s="6"/>
      <c r="AR62" s="6"/>
      <c r="AS62" s="6"/>
      <c r="AT62" s="6"/>
      <c r="AU62" s="6"/>
      <c r="AV62" s="6"/>
    </row>
    <row r="63" spans="1:48" ht="15.75" customHeight="1">
      <c r="A63" s="12"/>
      <c r="B63" s="126" t="s">
        <v>656</v>
      </c>
      <c r="C63" s="191" t="s">
        <v>657</v>
      </c>
      <c r="D63" s="189" t="s">
        <v>568</v>
      </c>
      <c r="E63" s="189" t="s">
        <v>383</v>
      </c>
      <c r="F63" s="189">
        <v>3</v>
      </c>
      <c r="G63" s="63" t="s">
        <v>559</v>
      </c>
      <c r="H63" s="13"/>
      <c r="I63" s="13"/>
      <c r="J63" s="12"/>
      <c r="K63" s="12"/>
      <c r="L63" s="12"/>
      <c r="M63" s="12"/>
      <c r="N63" s="12"/>
      <c r="O63" s="12"/>
      <c r="P63" s="12"/>
      <c r="Q63" s="12"/>
      <c r="R63" s="12"/>
      <c r="S63" s="12"/>
      <c r="T63" s="12"/>
      <c r="U63" s="12"/>
      <c r="V63" s="12"/>
      <c r="W63" s="12"/>
      <c r="X63" s="12"/>
      <c r="Y63" s="12"/>
      <c r="Z63" s="12"/>
      <c r="AA63" s="12"/>
      <c r="AB63" s="12"/>
      <c r="AC63" s="12"/>
      <c r="AD63" s="6"/>
      <c r="AE63" s="6"/>
      <c r="AF63" s="6"/>
      <c r="AG63" s="6"/>
      <c r="AH63" s="12"/>
      <c r="AI63" s="12"/>
      <c r="AJ63" s="12"/>
      <c r="AK63" s="12"/>
      <c r="AL63" s="12"/>
      <c r="AM63" s="12"/>
      <c r="AN63" s="12"/>
      <c r="AO63" s="6"/>
      <c r="AP63" s="6"/>
      <c r="AQ63" s="6"/>
      <c r="AR63" s="6"/>
      <c r="AS63" s="6"/>
      <c r="AT63" s="6"/>
      <c r="AU63" s="6"/>
      <c r="AV63" s="6"/>
    </row>
    <row r="64" spans="1:48" ht="15.75" customHeight="1">
      <c r="A64" s="12"/>
      <c r="B64" s="126" t="s">
        <v>665</v>
      </c>
      <c r="C64" s="191" t="s">
        <v>667</v>
      </c>
      <c r="D64" s="189" t="s">
        <v>568</v>
      </c>
      <c r="E64" s="189" t="s">
        <v>383</v>
      </c>
      <c r="F64" s="189">
        <v>3</v>
      </c>
      <c r="G64" s="63" t="s">
        <v>559</v>
      </c>
      <c r="H64" s="13"/>
      <c r="I64" s="13"/>
      <c r="J64" s="12"/>
      <c r="K64" s="12"/>
      <c r="L64" s="12"/>
      <c r="M64" s="12"/>
      <c r="N64" s="12"/>
      <c r="O64" s="12"/>
      <c r="P64" s="12"/>
      <c r="Q64" s="12"/>
      <c r="R64" s="12"/>
      <c r="S64" s="12"/>
      <c r="T64" s="12"/>
      <c r="U64" s="12"/>
      <c r="V64" s="12"/>
      <c r="W64" s="12"/>
      <c r="X64" s="12"/>
      <c r="Y64" s="12"/>
      <c r="Z64" s="12"/>
      <c r="AA64" s="12"/>
      <c r="AB64" s="12"/>
      <c r="AC64" s="12"/>
      <c r="AD64" s="6"/>
      <c r="AE64" s="6"/>
      <c r="AF64" s="6"/>
      <c r="AG64" s="6"/>
      <c r="AH64" s="12"/>
      <c r="AI64" s="12"/>
      <c r="AJ64" s="12"/>
      <c r="AK64" s="12"/>
      <c r="AL64" s="12"/>
      <c r="AM64" s="12"/>
      <c r="AN64" s="12"/>
      <c r="AO64" s="6"/>
      <c r="AP64" s="6"/>
      <c r="AQ64" s="6"/>
      <c r="AR64" s="6"/>
      <c r="AS64" s="6"/>
      <c r="AT64" s="6"/>
      <c r="AU64" s="6"/>
      <c r="AV64" s="6"/>
    </row>
    <row r="65" spans="1:48" ht="15.75" customHeight="1">
      <c r="A65" s="12"/>
      <c r="B65" s="114" t="s">
        <v>679</v>
      </c>
      <c r="C65" s="191" t="s">
        <v>680</v>
      </c>
      <c r="D65" s="189" t="s">
        <v>568</v>
      </c>
      <c r="E65" s="189" t="s">
        <v>383</v>
      </c>
      <c r="F65" s="189">
        <v>3</v>
      </c>
      <c r="G65" s="63" t="s">
        <v>559</v>
      </c>
      <c r="H65" s="13"/>
      <c r="I65" s="13"/>
      <c r="J65" s="12"/>
      <c r="K65" s="12"/>
      <c r="L65" s="12"/>
      <c r="M65" s="12"/>
      <c r="N65" s="12"/>
      <c r="O65" s="12"/>
      <c r="P65" s="12"/>
      <c r="Q65" s="12"/>
      <c r="R65" s="12"/>
      <c r="S65" s="12"/>
      <c r="T65" s="12"/>
      <c r="U65" s="12"/>
      <c r="V65" s="12"/>
      <c r="W65" s="12"/>
      <c r="X65" s="12"/>
      <c r="Y65" s="12"/>
      <c r="Z65" s="12"/>
      <c r="AA65" s="12"/>
      <c r="AB65" s="12"/>
      <c r="AC65" s="12"/>
      <c r="AD65" s="6"/>
      <c r="AE65" s="6"/>
      <c r="AF65" s="6"/>
      <c r="AG65" s="6"/>
      <c r="AH65" s="12"/>
      <c r="AI65" s="12"/>
      <c r="AJ65" s="12"/>
      <c r="AK65" s="12"/>
      <c r="AL65" s="12"/>
      <c r="AM65" s="12"/>
      <c r="AN65" s="12"/>
      <c r="AO65" s="6"/>
      <c r="AP65" s="6"/>
      <c r="AQ65" s="6"/>
      <c r="AR65" s="6"/>
      <c r="AS65" s="6"/>
      <c r="AT65" s="6"/>
      <c r="AU65" s="6"/>
      <c r="AV65" s="6"/>
    </row>
    <row r="66" spans="1:48" ht="15.75" customHeight="1">
      <c r="A66" s="12"/>
      <c r="B66" s="114" t="s">
        <v>695</v>
      </c>
      <c r="C66" s="191" t="s">
        <v>696</v>
      </c>
      <c r="D66" s="189" t="s">
        <v>568</v>
      </c>
      <c r="E66" s="189" t="s">
        <v>383</v>
      </c>
      <c r="F66" s="189">
        <v>3</v>
      </c>
      <c r="G66" s="63" t="s">
        <v>559</v>
      </c>
      <c r="H66" s="13"/>
      <c r="I66" s="13"/>
      <c r="J66" s="12"/>
      <c r="K66" s="12"/>
      <c r="L66" s="12"/>
      <c r="M66" s="12"/>
      <c r="N66" s="12"/>
      <c r="O66" s="12"/>
      <c r="P66" s="12"/>
      <c r="Q66" s="12"/>
      <c r="R66" s="12"/>
      <c r="S66" s="12"/>
      <c r="T66" s="12"/>
      <c r="U66" s="12"/>
      <c r="V66" s="12"/>
      <c r="W66" s="12"/>
      <c r="X66" s="12"/>
      <c r="Y66" s="12"/>
      <c r="Z66" s="12"/>
      <c r="AA66" s="12"/>
      <c r="AB66" s="12"/>
      <c r="AC66" s="12"/>
      <c r="AD66" s="6"/>
      <c r="AE66" s="6"/>
      <c r="AF66" s="6"/>
      <c r="AG66" s="6"/>
      <c r="AH66" s="12"/>
      <c r="AI66" s="12"/>
      <c r="AJ66" s="12"/>
      <c r="AK66" s="12"/>
      <c r="AL66" s="12"/>
      <c r="AM66" s="12"/>
      <c r="AN66" s="12"/>
      <c r="AO66" s="6"/>
      <c r="AP66" s="6"/>
      <c r="AQ66" s="6"/>
      <c r="AR66" s="6"/>
      <c r="AS66" s="6"/>
      <c r="AT66" s="6"/>
      <c r="AU66" s="6"/>
      <c r="AV66" s="6"/>
    </row>
    <row r="67" spans="1:48" ht="15.75" customHeight="1">
      <c r="A67" s="12"/>
      <c r="B67" s="102"/>
      <c r="C67" s="63" t="s">
        <v>516</v>
      </c>
      <c r="D67" s="63" t="s">
        <v>568</v>
      </c>
      <c r="E67" s="63" t="s">
        <v>383</v>
      </c>
      <c r="F67" s="63">
        <v>3</v>
      </c>
      <c r="G67" s="63" t="s">
        <v>80</v>
      </c>
      <c r="H67" s="13"/>
      <c r="I67" s="13"/>
      <c r="J67" s="12"/>
      <c r="K67" s="12"/>
      <c r="L67" s="12"/>
      <c r="M67" s="12"/>
      <c r="N67" s="12"/>
      <c r="O67" s="12"/>
      <c r="P67" s="12"/>
      <c r="Q67" s="12"/>
      <c r="R67" s="12"/>
      <c r="S67" s="12"/>
      <c r="T67" s="12"/>
      <c r="U67" s="12"/>
      <c r="V67" s="12"/>
      <c r="W67" s="12"/>
      <c r="X67" s="12"/>
      <c r="Y67" s="12"/>
      <c r="Z67" s="12"/>
      <c r="AA67" s="12"/>
      <c r="AB67" s="12"/>
      <c r="AC67" s="12"/>
      <c r="AD67" s="6"/>
      <c r="AE67" s="6"/>
      <c r="AF67" s="6"/>
      <c r="AG67" s="6"/>
      <c r="AH67" s="12"/>
      <c r="AI67" s="12"/>
      <c r="AJ67" s="12"/>
      <c r="AK67" s="12"/>
      <c r="AL67" s="12"/>
      <c r="AM67" s="12"/>
      <c r="AN67" s="12"/>
      <c r="AO67" s="6"/>
      <c r="AP67" s="6"/>
      <c r="AQ67" s="6"/>
      <c r="AR67" s="6"/>
      <c r="AS67" s="6"/>
      <c r="AT67" s="6"/>
      <c r="AU67" s="6"/>
      <c r="AV67" s="6"/>
    </row>
    <row r="68" spans="1:48" ht="15.75" customHeight="1">
      <c r="A68" s="12"/>
      <c r="B68" s="114" t="s">
        <v>717</v>
      </c>
      <c r="C68" s="63" t="s">
        <v>718</v>
      </c>
      <c r="D68" s="63" t="s">
        <v>568</v>
      </c>
      <c r="E68" s="63" t="s">
        <v>383</v>
      </c>
      <c r="F68" s="63">
        <v>3</v>
      </c>
      <c r="G68" s="63" t="s">
        <v>80</v>
      </c>
      <c r="H68" s="13"/>
      <c r="I68" s="13"/>
      <c r="J68" s="12"/>
      <c r="K68" s="12"/>
      <c r="L68" s="12"/>
      <c r="M68" s="12"/>
      <c r="N68" s="12"/>
      <c r="O68" s="12"/>
      <c r="P68" s="12"/>
      <c r="Q68" s="12"/>
      <c r="R68" s="12"/>
      <c r="S68" s="12"/>
      <c r="T68" s="12"/>
      <c r="U68" s="12"/>
      <c r="V68" s="12"/>
      <c r="W68" s="12"/>
      <c r="X68" s="12"/>
      <c r="Y68" s="12"/>
      <c r="Z68" s="12"/>
      <c r="AA68" s="12"/>
      <c r="AB68" s="12"/>
      <c r="AC68" s="12"/>
      <c r="AD68" s="6"/>
      <c r="AE68" s="6"/>
      <c r="AF68" s="6"/>
      <c r="AG68" s="6"/>
      <c r="AH68" s="12"/>
      <c r="AI68" s="12"/>
      <c r="AJ68" s="12"/>
      <c r="AK68" s="12"/>
      <c r="AL68" s="12"/>
      <c r="AM68" s="12"/>
      <c r="AN68" s="12"/>
      <c r="AO68" s="6"/>
      <c r="AP68" s="6"/>
      <c r="AQ68" s="6"/>
      <c r="AR68" s="6"/>
      <c r="AS68" s="6"/>
      <c r="AT68" s="6"/>
      <c r="AU68" s="6"/>
      <c r="AV68" s="6"/>
    </row>
    <row r="69" spans="1:48" ht="15.75" customHeight="1">
      <c r="A69" s="12"/>
      <c r="B69" s="114" t="s">
        <v>728</v>
      </c>
      <c r="C69" s="63" t="s">
        <v>729</v>
      </c>
      <c r="D69" s="63" t="s">
        <v>568</v>
      </c>
      <c r="E69" s="63" t="s">
        <v>383</v>
      </c>
      <c r="F69" s="63">
        <v>3</v>
      </c>
      <c r="G69" s="63" t="s">
        <v>80</v>
      </c>
      <c r="H69" s="13"/>
      <c r="I69" s="13"/>
      <c r="J69" s="12"/>
      <c r="K69" s="12"/>
      <c r="L69" s="12"/>
      <c r="M69" s="12"/>
      <c r="N69" s="12"/>
      <c r="O69" s="12"/>
      <c r="P69" s="12"/>
      <c r="Q69" s="12"/>
      <c r="R69" s="12"/>
      <c r="S69" s="12"/>
      <c r="T69" s="12"/>
      <c r="U69" s="12"/>
      <c r="V69" s="12"/>
      <c r="W69" s="12"/>
      <c r="X69" s="12"/>
      <c r="Y69" s="12"/>
      <c r="Z69" s="12"/>
      <c r="AA69" s="12"/>
      <c r="AB69" s="12"/>
      <c r="AC69" s="12"/>
      <c r="AD69" s="6"/>
      <c r="AE69" s="6"/>
      <c r="AF69" s="6"/>
      <c r="AG69" s="6"/>
      <c r="AH69" s="12"/>
      <c r="AI69" s="12"/>
      <c r="AJ69" s="12"/>
      <c r="AK69" s="12"/>
      <c r="AL69" s="12"/>
      <c r="AM69" s="12"/>
      <c r="AN69" s="12"/>
      <c r="AO69" s="6"/>
      <c r="AP69" s="6"/>
      <c r="AQ69" s="6"/>
      <c r="AR69" s="6"/>
      <c r="AS69" s="6"/>
      <c r="AT69" s="6"/>
      <c r="AU69" s="6"/>
      <c r="AV69" s="6"/>
    </row>
    <row r="70" spans="1:48" ht="15.75" customHeight="1">
      <c r="A70" s="12"/>
      <c r="B70" s="102"/>
      <c r="C70" s="63" t="s">
        <v>516</v>
      </c>
      <c r="D70" s="63" t="s">
        <v>568</v>
      </c>
      <c r="E70" s="63" t="s">
        <v>383</v>
      </c>
      <c r="F70" s="63">
        <v>3</v>
      </c>
      <c r="G70" s="63" t="s">
        <v>80</v>
      </c>
      <c r="H70" s="13"/>
      <c r="I70" s="13"/>
      <c r="J70" s="12"/>
      <c r="K70" s="12"/>
      <c r="L70" s="12"/>
      <c r="M70" s="12"/>
      <c r="N70" s="12"/>
      <c r="O70" s="12"/>
      <c r="P70" s="12"/>
      <c r="Q70" s="12"/>
      <c r="R70" s="12"/>
      <c r="S70" s="12"/>
      <c r="T70" s="12"/>
      <c r="U70" s="12"/>
      <c r="V70" s="12"/>
      <c r="W70" s="12"/>
      <c r="X70" s="12"/>
      <c r="Y70" s="12"/>
      <c r="Z70" s="12"/>
      <c r="AA70" s="12"/>
      <c r="AB70" s="12"/>
      <c r="AC70" s="12"/>
      <c r="AD70" s="6"/>
      <c r="AE70" s="6"/>
      <c r="AF70" s="6"/>
      <c r="AG70" s="6"/>
      <c r="AH70" s="12"/>
      <c r="AI70" s="12"/>
      <c r="AJ70" s="12"/>
      <c r="AK70" s="12"/>
      <c r="AL70" s="12"/>
      <c r="AM70" s="12"/>
      <c r="AN70" s="12"/>
      <c r="AO70" s="6"/>
      <c r="AP70" s="6"/>
      <c r="AQ70" s="6"/>
      <c r="AR70" s="6"/>
      <c r="AS70" s="6"/>
      <c r="AT70" s="6"/>
      <c r="AU70" s="6"/>
      <c r="AV70" s="6"/>
    </row>
    <row r="71" spans="1:48" ht="15.75" customHeight="1">
      <c r="A71" s="12"/>
      <c r="B71" s="114" t="s">
        <v>745</v>
      </c>
      <c r="C71" s="63" t="s">
        <v>747</v>
      </c>
      <c r="D71" s="63" t="s">
        <v>568</v>
      </c>
      <c r="E71" s="63" t="s">
        <v>383</v>
      </c>
      <c r="F71" s="63">
        <v>3</v>
      </c>
      <c r="G71" s="63" t="s">
        <v>80</v>
      </c>
      <c r="H71" s="13"/>
      <c r="I71" s="13"/>
      <c r="J71" s="12"/>
      <c r="K71" s="12"/>
      <c r="L71" s="12"/>
      <c r="M71" s="12"/>
      <c r="N71" s="12"/>
      <c r="O71" s="12"/>
      <c r="P71" s="12"/>
      <c r="Q71" s="12"/>
      <c r="R71" s="12"/>
      <c r="S71" s="12"/>
      <c r="T71" s="12"/>
      <c r="U71" s="12"/>
      <c r="V71" s="12"/>
      <c r="W71" s="12"/>
      <c r="X71" s="12"/>
      <c r="Y71" s="12"/>
      <c r="Z71" s="12"/>
      <c r="AA71" s="12"/>
      <c r="AB71" s="12"/>
      <c r="AC71" s="12"/>
      <c r="AD71" s="6"/>
      <c r="AE71" s="6"/>
      <c r="AF71" s="6"/>
      <c r="AG71" s="6"/>
      <c r="AH71" s="12"/>
      <c r="AI71" s="12"/>
      <c r="AJ71" s="12"/>
      <c r="AK71" s="12"/>
      <c r="AL71" s="12"/>
      <c r="AM71" s="12"/>
      <c r="AN71" s="12"/>
      <c r="AO71" s="6"/>
      <c r="AP71" s="6"/>
      <c r="AQ71" s="6"/>
      <c r="AR71" s="6"/>
      <c r="AS71" s="6"/>
      <c r="AT71" s="6"/>
      <c r="AU71" s="6"/>
      <c r="AV71" s="6"/>
    </row>
    <row r="72" spans="1:48" ht="15.75" customHeight="1">
      <c r="A72" s="12"/>
      <c r="B72" s="114" t="s">
        <v>779</v>
      </c>
      <c r="C72" s="63" t="s">
        <v>781</v>
      </c>
      <c r="D72" s="63" t="s">
        <v>568</v>
      </c>
      <c r="E72" s="63" t="s">
        <v>383</v>
      </c>
      <c r="F72" s="63">
        <v>3</v>
      </c>
      <c r="G72" s="63" t="s">
        <v>80</v>
      </c>
      <c r="H72" s="13"/>
      <c r="I72" s="13"/>
      <c r="J72" s="12"/>
      <c r="K72" s="12"/>
      <c r="L72" s="12"/>
      <c r="M72" s="12"/>
      <c r="N72" s="12"/>
      <c r="O72" s="12"/>
      <c r="P72" s="12"/>
      <c r="Q72" s="12"/>
      <c r="R72" s="12"/>
      <c r="S72" s="12"/>
      <c r="T72" s="12"/>
      <c r="U72" s="12"/>
      <c r="V72" s="12"/>
      <c r="W72" s="12"/>
      <c r="X72" s="12"/>
      <c r="Y72" s="12"/>
      <c r="Z72" s="12"/>
      <c r="AA72" s="12"/>
      <c r="AB72" s="12"/>
      <c r="AC72" s="12"/>
      <c r="AD72" s="6"/>
      <c r="AE72" s="6"/>
      <c r="AF72" s="6"/>
      <c r="AG72" s="6"/>
      <c r="AH72" s="12"/>
      <c r="AI72" s="12"/>
      <c r="AJ72" s="12"/>
      <c r="AK72" s="12"/>
      <c r="AL72" s="12"/>
      <c r="AM72" s="12"/>
      <c r="AN72" s="12"/>
      <c r="AO72" s="6"/>
      <c r="AP72" s="6"/>
      <c r="AQ72" s="6"/>
      <c r="AR72" s="6"/>
      <c r="AS72" s="6"/>
      <c r="AT72" s="6"/>
      <c r="AU72" s="6"/>
      <c r="AV72" s="6"/>
    </row>
    <row r="73" spans="1:48" ht="15.75" customHeight="1">
      <c r="A73" s="12"/>
      <c r="B73" s="60"/>
      <c r="C73" s="63" t="s">
        <v>516</v>
      </c>
      <c r="D73" s="63" t="s">
        <v>568</v>
      </c>
      <c r="E73" s="63" t="s">
        <v>383</v>
      </c>
      <c r="F73" s="63">
        <v>3</v>
      </c>
      <c r="G73" s="63" t="s">
        <v>80</v>
      </c>
      <c r="H73" s="13"/>
      <c r="I73" s="13"/>
      <c r="J73" s="12"/>
      <c r="K73" s="12"/>
      <c r="L73" s="12"/>
      <c r="M73" s="12"/>
      <c r="N73" s="12"/>
      <c r="O73" s="12"/>
      <c r="P73" s="12"/>
      <c r="Q73" s="12"/>
      <c r="R73" s="12"/>
      <c r="S73" s="12"/>
      <c r="T73" s="12"/>
      <c r="U73" s="12"/>
      <c r="V73" s="12"/>
      <c r="W73" s="12"/>
      <c r="X73" s="12"/>
      <c r="Y73" s="12"/>
      <c r="Z73" s="12"/>
      <c r="AA73" s="12"/>
      <c r="AB73" s="12"/>
      <c r="AC73" s="12"/>
      <c r="AD73" s="6"/>
      <c r="AE73" s="6"/>
      <c r="AF73" s="6"/>
      <c r="AG73" s="6"/>
      <c r="AH73" s="12"/>
      <c r="AI73" s="12"/>
      <c r="AJ73" s="12"/>
      <c r="AK73" s="12"/>
      <c r="AL73" s="12"/>
      <c r="AM73" s="12"/>
      <c r="AN73" s="12"/>
      <c r="AO73" s="6"/>
      <c r="AP73" s="6"/>
      <c r="AQ73" s="6"/>
      <c r="AR73" s="6"/>
      <c r="AS73" s="6"/>
      <c r="AT73" s="6"/>
      <c r="AU73" s="6"/>
      <c r="AV73" s="6"/>
    </row>
    <row r="74" spans="1:48" ht="15.75" customHeight="1">
      <c r="A74" s="12"/>
      <c r="B74" s="63" t="s">
        <v>802</v>
      </c>
      <c r="C74" s="63" t="s">
        <v>804</v>
      </c>
      <c r="D74" s="63" t="s">
        <v>568</v>
      </c>
      <c r="E74" s="63" t="s">
        <v>383</v>
      </c>
      <c r="F74" s="63">
        <v>3</v>
      </c>
      <c r="G74" s="63" t="s">
        <v>80</v>
      </c>
      <c r="H74" s="13"/>
      <c r="I74" s="13"/>
      <c r="J74" s="12"/>
      <c r="K74" s="12"/>
      <c r="L74" s="12"/>
      <c r="M74" s="12"/>
      <c r="N74" s="12"/>
      <c r="O74" s="12"/>
      <c r="P74" s="12"/>
      <c r="Q74" s="12"/>
      <c r="R74" s="12"/>
      <c r="S74" s="12"/>
      <c r="T74" s="12"/>
      <c r="U74" s="12"/>
      <c r="V74" s="12"/>
      <c r="W74" s="12"/>
      <c r="X74" s="12"/>
      <c r="Y74" s="12"/>
      <c r="Z74" s="12"/>
      <c r="AA74" s="12"/>
      <c r="AB74" s="12"/>
      <c r="AC74" s="12"/>
      <c r="AD74" s="6"/>
      <c r="AE74" s="6"/>
      <c r="AF74" s="6"/>
      <c r="AG74" s="6"/>
      <c r="AH74" s="12"/>
      <c r="AI74" s="12"/>
      <c r="AJ74" s="12"/>
      <c r="AK74" s="12"/>
      <c r="AL74" s="12"/>
      <c r="AM74" s="12"/>
      <c r="AN74" s="12"/>
      <c r="AO74" s="6"/>
      <c r="AP74" s="6"/>
      <c r="AQ74" s="6"/>
      <c r="AR74" s="6"/>
      <c r="AS74" s="6"/>
      <c r="AT74" s="6"/>
      <c r="AU74" s="6"/>
      <c r="AV74" s="6"/>
    </row>
    <row r="75" spans="1:48" ht="15.75" customHeight="1">
      <c r="A75" s="12"/>
      <c r="B75" s="63" t="s">
        <v>816</v>
      </c>
      <c r="C75" s="63" t="s">
        <v>817</v>
      </c>
      <c r="D75" s="63" t="s">
        <v>568</v>
      </c>
      <c r="E75" s="63" t="s">
        <v>383</v>
      </c>
      <c r="F75" s="63">
        <v>3</v>
      </c>
      <c r="G75" s="63" t="s">
        <v>80</v>
      </c>
      <c r="H75" s="13"/>
      <c r="I75" s="13"/>
      <c r="J75" s="12"/>
      <c r="K75" s="12"/>
      <c r="L75" s="12"/>
      <c r="M75" s="12"/>
      <c r="N75" s="12"/>
      <c r="O75" s="12"/>
      <c r="P75" s="12"/>
      <c r="Q75" s="12"/>
      <c r="R75" s="12"/>
      <c r="S75" s="12"/>
      <c r="T75" s="12"/>
      <c r="U75" s="12"/>
      <c r="V75" s="12"/>
      <c r="W75" s="12"/>
      <c r="X75" s="12"/>
      <c r="Y75" s="12"/>
      <c r="Z75" s="12"/>
      <c r="AA75" s="12"/>
      <c r="AB75" s="12"/>
      <c r="AC75" s="12"/>
      <c r="AD75" s="6"/>
      <c r="AE75" s="6"/>
      <c r="AF75" s="6"/>
      <c r="AG75" s="6"/>
      <c r="AH75" s="12"/>
      <c r="AI75" s="12"/>
      <c r="AJ75" s="12"/>
      <c r="AK75" s="12"/>
      <c r="AL75" s="12"/>
      <c r="AM75" s="12"/>
      <c r="AN75" s="12"/>
      <c r="AO75" s="6"/>
      <c r="AP75" s="6"/>
      <c r="AQ75" s="6"/>
      <c r="AR75" s="6"/>
      <c r="AS75" s="6"/>
      <c r="AT75" s="6"/>
      <c r="AU75" s="6"/>
      <c r="AV75" s="6"/>
    </row>
    <row r="76" spans="1:48" ht="15.75" customHeight="1">
      <c r="A76" s="12"/>
      <c r="B76" s="60"/>
      <c r="C76" s="63" t="s">
        <v>516</v>
      </c>
      <c r="D76" s="63" t="s">
        <v>568</v>
      </c>
      <c r="E76" s="63" t="s">
        <v>383</v>
      </c>
      <c r="F76" s="63">
        <v>3</v>
      </c>
      <c r="G76" s="63" t="s">
        <v>80</v>
      </c>
      <c r="H76" s="13"/>
      <c r="I76" s="13"/>
      <c r="J76" s="12"/>
      <c r="K76" s="12"/>
      <c r="L76" s="12"/>
      <c r="M76" s="12"/>
      <c r="N76" s="12"/>
      <c r="O76" s="12"/>
      <c r="P76" s="12"/>
      <c r="Q76" s="12"/>
      <c r="R76" s="12"/>
      <c r="S76" s="12"/>
      <c r="T76" s="12"/>
      <c r="U76" s="12"/>
      <c r="V76" s="12"/>
      <c r="W76" s="12"/>
      <c r="X76" s="12"/>
      <c r="Y76" s="12"/>
      <c r="Z76" s="12"/>
      <c r="AA76" s="12"/>
      <c r="AB76" s="12"/>
      <c r="AC76" s="12"/>
      <c r="AD76" s="6"/>
      <c r="AE76" s="6"/>
      <c r="AF76" s="6"/>
      <c r="AG76" s="6"/>
      <c r="AH76" s="12"/>
      <c r="AI76" s="12"/>
      <c r="AJ76" s="12"/>
      <c r="AK76" s="12"/>
      <c r="AL76" s="12"/>
      <c r="AM76" s="12"/>
      <c r="AN76" s="12"/>
      <c r="AO76" s="6"/>
      <c r="AP76" s="6"/>
      <c r="AQ76" s="6"/>
      <c r="AR76" s="6"/>
      <c r="AS76" s="6"/>
      <c r="AT76" s="6"/>
      <c r="AU76" s="6"/>
      <c r="AV76" s="6"/>
    </row>
    <row r="77" spans="1:48" ht="15.75" customHeight="1">
      <c r="A77" s="12"/>
      <c r="B77" s="63" t="s">
        <v>836</v>
      </c>
      <c r="C77" s="63" t="s">
        <v>838</v>
      </c>
      <c r="D77" s="63" t="s">
        <v>568</v>
      </c>
      <c r="E77" s="63" t="s">
        <v>383</v>
      </c>
      <c r="F77" s="63">
        <v>3</v>
      </c>
      <c r="G77" s="63" t="s">
        <v>80</v>
      </c>
      <c r="H77" s="13"/>
      <c r="I77" s="13"/>
      <c r="J77" s="12"/>
      <c r="K77" s="12"/>
      <c r="L77" s="12"/>
      <c r="M77" s="12"/>
      <c r="N77" s="12"/>
      <c r="O77" s="12"/>
      <c r="P77" s="12"/>
      <c r="Q77" s="12"/>
      <c r="R77" s="12"/>
      <c r="S77" s="12"/>
      <c r="T77" s="12"/>
      <c r="U77" s="12"/>
      <c r="V77" s="12"/>
      <c r="W77" s="12"/>
      <c r="X77" s="12"/>
      <c r="Y77" s="12"/>
      <c r="Z77" s="12"/>
      <c r="AA77" s="12"/>
      <c r="AB77" s="12"/>
      <c r="AC77" s="12"/>
      <c r="AD77" s="6"/>
      <c r="AE77" s="6"/>
      <c r="AF77" s="6"/>
      <c r="AG77" s="6"/>
      <c r="AH77" s="12"/>
      <c r="AI77" s="12"/>
      <c r="AJ77" s="12"/>
      <c r="AK77" s="12"/>
      <c r="AL77" s="12"/>
      <c r="AM77" s="12"/>
      <c r="AN77" s="12"/>
      <c r="AO77" s="6"/>
      <c r="AP77" s="6"/>
      <c r="AQ77" s="6"/>
      <c r="AR77" s="6"/>
      <c r="AS77" s="6"/>
      <c r="AT77" s="6"/>
      <c r="AU77" s="6"/>
      <c r="AV77" s="6"/>
    </row>
    <row r="78" spans="1:48" ht="15.75" customHeight="1">
      <c r="A78" s="12"/>
      <c r="B78" s="63" t="s">
        <v>679</v>
      </c>
      <c r="C78" s="63" t="s">
        <v>849</v>
      </c>
      <c r="D78" s="63" t="s">
        <v>568</v>
      </c>
      <c r="E78" s="63" t="s">
        <v>383</v>
      </c>
      <c r="F78" s="63">
        <v>3</v>
      </c>
      <c r="G78" s="63" t="s">
        <v>80</v>
      </c>
      <c r="H78" s="13"/>
      <c r="I78" s="13"/>
      <c r="J78" s="12"/>
      <c r="K78" s="12"/>
      <c r="L78" s="12"/>
      <c r="M78" s="12"/>
      <c r="N78" s="12"/>
      <c r="O78" s="12"/>
      <c r="P78" s="12"/>
      <c r="Q78" s="12"/>
      <c r="R78" s="12"/>
      <c r="S78" s="12"/>
      <c r="T78" s="12"/>
      <c r="U78" s="12"/>
      <c r="V78" s="12"/>
      <c r="W78" s="12"/>
      <c r="X78" s="12"/>
      <c r="Y78" s="12"/>
      <c r="Z78" s="12"/>
      <c r="AA78" s="12"/>
      <c r="AB78" s="12"/>
      <c r="AC78" s="12"/>
      <c r="AD78" s="6"/>
      <c r="AE78" s="6"/>
      <c r="AF78" s="6"/>
      <c r="AG78" s="6"/>
      <c r="AH78" s="12"/>
      <c r="AI78" s="12"/>
      <c r="AJ78" s="12"/>
      <c r="AK78" s="12"/>
      <c r="AL78" s="12"/>
      <c r="AM78" s="12"/>
      <c r="AN78" s="12"/>
      <c r="AO78" s="6"/>
      <c r="AP78" s="6"/>
      <c r="AQ78" s="6"/>
      <c r="AR78" s="6"/>
      <c r="AS78" s="6"/>
      <c r="AT78" s="6"/>
      <c r="AU78" s="6"/>
      <c r="AV78" s="6"/>
    </row>
    <row r="79" spans="1:48" ht="15.75" customHeight="1">
      <c r="A79" s="12"/>
      <c r="B79" s="60"/>
      <c r="C79" s="63" t="s">
        <v>869</v>
      </c>
      <c r="D79" s="63" t="s">
        <v>568</v>
      </c>
      <c r="E79" s="63" t="s">
        <v>78</v>
      </c>
      <c r="F79" s="63">
        <v>3</v>
      </c>
      <c r="G79" s="63" t="s">
        <v>80</v>
      </c>
      <c r="H79" s="13"/>
      <c r="I79" s="13"/>
      <c r="J79" s="12"/>
      <c r="K79" s="12"/>
      <c r="L79" s="12"/>
      <c r="M79" s="12"/>
      <c r="N79" s="12"/>
      <c r="O79" s="12"/>
      <c r="P79" s="12"/>
      <c r="Q79" s="12"/>
      <c r="R79" s="12"/>
      <c r="S79" s="12"/>
      <c r="T79" s="12"/>
      <c r="U79" s="12"/>
      <c r="V79" s="12"/>
      <c r="W79" s="12"/>
      <c r="X79" s="12"/>
      <c r="Y79" s="12"/>
      <c r="Z79" s="12"/>
      <c r="AA79" s="12"/>
      <c r="AB79" s="12"/>
      <c r="AC79" s="12"/>
      <c r="AD79" s="6"/>
      <c r="AE79" s="6"/>
      <c r="AF79" s="6"/>
      <c r="AG79" s="6"/>
      <c r="AH79" s="12"/>
      <c r="AI79" s="12"/>
      <c r="AJ79" s="12"/>
      <c r="AK79" s="12"/>
      <c r="AL79" s="12"/>
      <c r="AM79" s="12"/>
      <c r="AN79" s="12"/>
      <c r="AO79" s="6"/>
      <c r="AP79" s="6"/>
      <c r="AQ79" s="6"/>
      <c r="AR79" s="6"/>
      <c r="AS79" s="6"/>
      <c r="AT79" s="6"/>
      <c r="AU79" s="6"/>
      <c r="AV79" s="6"/>
    </row>
    <row r="80" spans="1:48" ht="15.75" customHeight="1">
      <c r="A80" s="12"/>
      <c r="B80" s="63" t="s">
        <v>872</v>
      </c>
      <c r="C80" s="63" t="s">
        <v>873</v>
      </c>
      <c r="D80" s="63" t="s">
        <v>874</v>
      </c>
      <c r="E80" s="63" t="s">
        <v>875</v>
      </c>
      <c r="F80" s="63">
        <v>6</v>
      </c>
      <c r="G80" s="63" t="s">
        <v>80</v>
      </c>
      <c r="H80" s="13"/>
      <c r="I80" s="13"/>
      <c r="J80" s="12"/>
      <c r="K80" s="12"/>
      <c r="L80" s="12"/>
      <c r="M80" s="12"/>
      <c r="N80" s="12"/>
      <c r="O80" s="12"/>
      <c r="P80" s="12"/>
      <c r="Q80" s="12"/>
      <c r="R80" s="12"/>
      <c r="S80" s="12"/>
      <c r="T80" s="12"/>
      <c r="U80" s="12"/>
      <c r="V80" s="12"/>
      <c r="W80" s="12"/>
      <c r="X80" s="12"/>
      <c r="Y80" s="12"/>
      <c r="Z80" s="12"/>
      <c r="AA80" s="12"/>
      <c r="AB80" s="12"/>
      <c r="AC80" s="12"/>
      <c r="AD80" s="6"/>
      <c r="AE80" s="6"/>
      <c r="AF80" s="6"/>
      <c r="AG80" s="6"/>
      <c r="AH80" s="12"/>
      <c r="AI80" s="12"/>
      <c r="AJ80" s="12"/>
      <c r="AK80" s="12"/>
      <c r="AL80" s="12"/>
      <c r="AM80" s="12"/>
      <c r="AN80" s="12"/>
      <c r="AO80" s="6"/>
      <c r="AP80" s="6"/>
      <c r="AQ80" s="6"/>
      <c r="AR80" s="6"/>
      <c r="AS80" s="6"/>
      <c r="AT80" s="6"/>
      <c r="AU80" s="6"/>
      <c r="AV80" s="6"/>
    </row>
    <row r="81" spans="1:48" ht="15.75" customHeight="1">
      <c r="A81" s="12"/>
      <c r="B81" s="63" t="s">
        <v>872</v>
      </c>
      <c r="C81" s="63" t="s">
        <v>904</v>
      </c>
      <c r="D81" s="63" t="s">
        <v>874</v>
      </c>
      <c r="E81" s="63" t="s">
        <v>875</v>
      </c>
      <c r="F81" s="63">
        <v>6</v>
      </c>
      <c r="G81" s="63" t="s">
        <v>80</v>
      </c>
      <c r="H81" s="13"/>
      <c r="I81" s="13"/>
      <c r="J81" s="12"/>
      <c r="K81" s="12"/>
      <c r="L81" s="12"/>
      <c r="M81" s="12"/>
      <c r="N81" s="12"/>
      <c r="O81" s="12"/>
      <c r="P81" s="12"/>
      <c r="Q81" s="12"/>
      <c r="R81" s="12"/>
      <c r="S81" s="12"/>
      <c r="T81" s="12"/>
      <c r="U81" s="12"/>
      <c r="V81" s="12"/>
      <c r="W81" s="12"/>
      <c r="X81" s="12"/>
      <c r="Y81" s="12"/>
      <c r="Z81" s="12"/>
      <c r="AA81" s="12"/>
      <c r="AB81" s="12"/>
      <c r="AC81" s="12"/>
      <c r="AD81" s="6"/>
      <c r="AE81" s="6"/>
      <c r="AF81" s="6"/>
      <c r="AG81" s="6"/>
      <c r="AH81" s="12"/>
      <c r="AI81" s="12"/>
      <c r="AJ81" s="12"/>
      <c r="AK81" s="12"/>
      <c r="AL81" s="12"/>
      <c r="AM81" s="12"/>
      <c r="AN81" s="12"/>
      <c r="AO81" s="6"/>
      <c r="AP81" s="6"/>
      <c r="AQ81" s="6"/>
      <c r="AR81" s="6"/>
      <c r="AS81" s="6"/>
      <c r="AT81" s="6"/>
      <c r="AU81" s="6"/>
      <c r="AV81" s="6"/>
    </row>
    <row r="82" spans="1:48" ht="15.75" customHeight="1">
      <c r="A82" s="12"/>
      <c r="B82" s="12"/>
      <c r="C82" s="12"/>
      <c r="D82" s="12"/>
      <c r="E82" s="12"/>
      <c r="F82" s="12"/>
      <c r="G82" s="12"/>
      <c r="H82" s="13"/>
      <c r="I82" s="13"/>
      <c r="J82" s="12"/>
      <c r="K82" s="12"/>
      <c r="L82" s="12"/>
      <c r="M82" s="12"/>
      <c r="N82" s="12"/>
      <c r="O82" s="12"/>
      <c r="P82" s="12"/>
      <c r="Q82" s="12"/>
      <c r="R82" s="12"/>
      <c r="S82" s="12"/>
      <c r="T82" s="12"/>
      <c r="U82" s="12"/>
      <c r="V82" s="12"/>
      <c r="W82" s="12"/>
      <c r="X82" s="12"/>
      <c r="Y82" s="12"/>
      <c r="Z82" s="12"/>
      <c r="AA82" s="12"/>
      <c r="AB82" s="12"/>
      <c r="AC82" s="12"/>
      <c r="AD82" s="6"/>
      <c r="AE82" s="6"/>
      <c r="AF82" s="6"/>
      <c r="AG82" s="6"/>
      <c r="AH82" s="12"/>
      <c r="AI82" s="12"/>
      <c r="AJ82" s="12"/>
      <c r="AK82" s="12"/>
      <c r="AL82" s="12"/>
      <c r="AM82" s="12"/>
      <c r="AN82" s="12"/>
      <c r="AO82" s="6"/>
      <c r="AP82" s="6"/>
      <c r="AQ82" s="6"/>
      <c r="AR82" s="6"/>
      <c r="AS82" s="6"/>
      <c r="AT82" s="6"/>
      <c r="AU82" s="6"/>
      <c r="AV82" s="6"/>
    </row>
    <row r="83" spans="1:48" ht="15.75" customHeight="1">
      <c r="A83" s="1" t="s">
        <v>947</v>
      </c>
      <c r="B83" s="795" t="s">
        <v>949</v>
      </c>
      <c r="C83" s="785"/>
      <c r="D83" s="785"/>
      <c r="E83" s="785"/>
      <c r="F83" s="785"/>
      <c r="G83" s="785"/>
      <c r="H83" s="13"/>
      <c r="I83" s="13"/>
      <c r="J83" s="12"/>
      <c r="K83" s="12"/>
      <c r="L83" s="12"/>
      <c r="M83" s="12"/>
      <c r="N83" s="12"/>
      <c r="O83" s="12"/>
      <c r="P83" s="12"/>
      <c r="Q83" s="12"/>
      <c r="R83" s="12"/>
      <c r="S83" s="12"/>
      <c r="T83" s="12"/>
      <c r="U83" s="12"/>
      <c r="V83" s="12"/>
      <c r="W83" s="12"/>
      <c r="X83" s="12"/>
      <c r="Y83" s="12"/>
      <c r="Z83" s="12"/>
      <c r="AA83" s="12"/>
      <c r="AB83" s="12"/>
      <c r="AC83" s="12"/>
      <c r="AD83" s="6"/>
      <c r="AE83" s="6"/>
      <c r="AF83" s="6"/>
      <c r="AG83" s="6"/>
      <c r="AH83" s="12"/>
      <c r="AI83" s="12"/>
      <c r="AJ83" s="12"/>
      <c r="AK83" s="12"/>
      <c r="AL83" s="12"/>
      <c r="AM83" s="12"/>
      <c r="AN83" s="12"/>
      <c r="AO83" s="6"/>
      <c r="AP83" s="6"/>
      <c r="AQ83" s="6"/>
      <c r="AR83" s="6"/>
      <c r="AS83" s="6"/>
      <c r="AT83" s="6"/>
      <c r="AU83" s="6"/>
      <c r="AV83" s="6"/>
    </row>
    <row r="84" spans="1:48" ht="15.75" customHeight="1">
      <c r="A84" s="12"/>
      <c r="B84" s="12"/>
      <c r="C84" s="12"/>
      <c r="D84" s="12"/>
      <c r="E84" s="12"/>
      <c r="F84" s="12"/>
      <c r="G84" s="12"/>
      <c r="H84" s="13"/>
      <c r="I84" s="13"/>
      <c r="J84" s="12"/>
      <c r="K84" s="12"/>
      <c r="L84" s="12"/>
      <c r="M84" s="12"/>
      <c r="N84" s="12"/>
      <c r="O84" s="12"/>
      <c r="P84" s="12"/>
      <c r="Q84" s="12"/>
      <c r="R84" s="12"/>
      <c r="S84" s="12"/>
      <c r="T84" s="12"/>
      <c r="U84" s="12"/>
      <c r="V84" s="12"/>
      <c r="W84" s="12"/>
      <c r="X84" s="12"/>
      <c r="Y84" s="12"/>
      <c r="Z84" s="12"/>
      <c r="AA84" s="12"/>
      <c r="AB84" s="12"/>
      <c r="AC84" s="12"/>
      <c r="AD84" s="6"/>
      <c r="AE84" s="6"/>
      <c r="AF84" s="6"/>
      <c r="AG84" s="6"/>
      <c r="AH84" s="12"/>
      <c r="AI84" s="12"/>
      <c r="AJ84" s="12"/>
      <c r="AK84" s="12"/>
      <c r="AL84" s="12"/>
      <c r="AM84" s="12"/>
      <c r="AN84" s="12"/>
      <c r="AO84" s="6"/>
      <c r="AP84" s="6"/>
      <c r="AQ84" s="6"/>
      <c r="AR84" s="6"/>
      <c r="AS84" s="6"/>
      <c r="AT84" s="6"/>
      <c r="AU84" s="6"/>
      <c r="AV84" s="6"/>
    </row>
    <row r="85" spans="1:48" ht="15.75" customHeight="1">
      <c r="A85" s="1" t="s">
        <v>974</v>
      </c>
      <c r="B85" s="795" t="s">
        <v>975</v>
      </c>
      <c r="C85" s="785"/>
      <c r="D85" s="785"/>
      <c r="E85" s="785"/>
      <c r="F85" s="785"/>
      <c r="G85" s="785"/>
      <c r="H85" s="13"/>
      <c r="I85" s="13"/>
      <c r="J85" s="12"/>
      <c r="K85" s="12"/>
      <c r="L85" s="12"/>
      <c r="M85" s="12"/>
      <c r="N85" s="12"/>
      <c r="O85" s="12"/>
      <c r="P85" s="12"/>
      <c r="Q85" s="12"/>
      <c r="R85" s="12"/>
      <c r="S85" s="12"/>
      <c r="T85" s="12"/>
      <c r="U85" s="12"/>
      <c r="V85" s="12"/>
      <c r="W85" s="12"/>
      <c r="X85" s="12"/>
      <c r="Y85" s="12"/>
      <c r="Z85" s="12"/>
      <c r="AA85" s="12"/>
      <c r="AB85" s="12"/>
      <c r="AC85" s="12"/>
      <c r="AD85" s="6"/>
      <c r="AE85" s="6"/>
      <c r="AF85" s="6"/>
      <c r="AG85" s="6"/>
      <c r="AH85" s="12"/>
      <c r="AI85" s="12"/>
      <c r="AJ85" s="12"/>
      <c r="AK85" s="12"/>
      <c r="AL85" s="12"/>
      <c r="AM85" s="12"/>
      <c r="AN85" s="12"/>
      <c r="AO85" s="6"/>
      <c r="AP85" s="6"/>
      <c r="AQ85" s="6"/>
      <c r="AR85" s="6"/>
      <c r="AS85" s="6"/>
      <c r="AT85" s="6"/>
      <c r="AU85" s="6"/>
      <c r="AV85" s="6"/>
    </row>
    <row r="86" spans="1:48" ht="15.75" customHeight="1">
      <c r="A86" s="12"/>
      <c r="B86" s="12"/>
      <c r="C86" s="63" t="s">
        <v>154</v>
      </c>
      <c r="D86" s="63" t="s">
        <v>104</v>
      </c>
      <c r="E86" s="63" t="s">
        <v>78</v>
      </c>
      <c r="F86" s="60"/>
      <c r="G86" s="63" t="s">
        <v>80</v>
      </c>
      <c r="H86" s="13"/>
      <c r="I86" s="13"/>
      <c r="J86" s="12"/>
      <c r="K86" s="12"/>
      <c r="L86" s="12"/>
      <c r="M86" s="12"/>
      <c r="N86" s="12"/>
      <c r="O86" s="12"/>
      <c r="P86" s="12"/>
      <c r="Q86" s="12"/>
      <c r="R86" s="12"/>
      <c r="S86" s="12"/>
      <c r="T86" s="12"/>
      <c r="U86" s="12"/>
      <c r="V86" s="12"/>
      <c r="W86" s="12"/>
      <c r="X86" s="12"/>
      <c r="Y86" s="12"/>
      <c r="Z86" s="12"/>
      <c r="AA86" s="12"/>
      <c r="AB86" s="12"/>
      <c r="AC86" s="12"/>
      <c r="AD86" s="6"/>
      <c r="AE86" s="6"/>
      <c r="AF86" s="6"/>
      <c r="AG86" s="6"/>
      <c r="AH86" s="12"/>
      <c r="AI86" s="12"/>
      <c r="AJ86" s="12"/>
      <c r="AK86" s="12"/>
      <c r="AL86" s="12"/>
      <c r="AM86" s="12"/>
      <c r="AN86" s="12"/>
      <c r="AO86" s="6"/>
      <c r="AP86" s="6"/>
      <c r="AQ86" s="6"/>
      <c r="AR86" s="6"/>
      <c r="AS86" s="6"/>
      <c r="AT86" s="6"/>
      <c r="AU86" s="6"/>
      <c r="AV86" s="6"/>
    </row>
    <row r="87" spans="1:48" ht="15.75" customHeight="1">
      <c r="A87" s="12"/>
      <c r="B87" s="12"/>
      <c r="C87" s="63" t="s">
        <v>157</v>
      </c>
      <c r="D87" s="63" t="s">
        <v>104</v>
      </c>
      <c r="E87" s="63" t="s">
        <v>78</v>
      </c>
      <c r="F87" s="60"/>
      <c r="G87" s="63" t="s">
        <v>80</v>
      </c>
      <c r="H87" s="13"/>
      <c r="I87" s="13"/>
      <c r="J87" s="12"/>
      <c r="K87" s="12"/>
      <c r="L87" s="12"/>
      <c r="M87" s="12"/>
      <c r="N87" s="12"/>
      <c r="O87" s="12"/>
      <c r="P87" s="12"/>
      <c r="Q87" s="12"/>
      <c r="R87" s="12"/>
      <c r="S87" s="12"/>
      <c r="T87" s="12"/>
      <c r="U87" s="12"/>
      <c r="V87" s="12"/>
      <c r="W87" s="12"/>
      <c r="X87" s="12"/>
      <c r="Y87" s="12"/>
      <c r="Z87" s="12"/>
      <c r="AA87" s="12"/>
      <c r="AB87" s="12"/>
      <c r="AC87" s="12"/>
      <c r="AD87" s="6"/>
      <c r="AE87" s="6"/>
      <c r="AF87" s="6"/>
      <c r="AG87" s="6"/>
      <c r="AH87" s="12"/>
      <c r="AI87" s="12"/>
      <c r="AJ87" s="12"/>
      <c r="AK87" s="12"/>
      <c r="AL87" s="12"/>
      <c r="AM87" s="12"/>
      <c r="AN87" s="12"/>
      <c r="AO87" s="6"/>
      <c r="AP87" s="6"/>
      <c r="AQ87" s="6"/>
      <c r="AR87" s="6"/>
      <c r="AS87" s="6"/>
      <c r="AT87" s="6"/>
      <c r="AU87" s="6"/>
      <c r="AV87" s="6"/>
    </row>
    <row r="88" spans="1:48" ht="15.75" customHeight="1">
      <c r="A88" s="12"/>
      <c r="B88" s="12"/>
      <c r="C88" s="63" t="s">
        <v>174</v>
      </c>
      <c r="D88" s="63" t="s">
        <v>159</v>
      </c>
      <c r="E88" s="63" t="s">
        <v>78</v>
      </c>
      <c r="F88" s="66">
        <v>4</v>
      </c>
      <c r="G88" s="63" t="s">
        <v>80</v>
      </c>
      <c r="H88" s="13"/>
      <c r="I88" s="13"/>
      <c r="J88" s="12"/>
      <c r="K88" s="12"/>
      <c r="L88" s="12"/>
      <c r="M88" s="12"/>
      <c r="N88" s="12"/>
      <c r="O88" s="12"/>
      <c r="P88" s="12"/>
      <c r="Q88" s="12"/>
      <c r="R88" s="12"/>
      <c r="S88" s="12"/>
      <c r="T88" s="12"/>
      <c r="U88" s="12"/>
      <c r="V88" s="12"/>
      <c r="W88" s="12"/>
      <c r="X88" s="12"/>
      <c r="Y88" s="12"/>
      <c r="Z88" s="12"/>
      <c r="AA88" s="12"/>
      <c r="AB88" s="12"/>
      <c r="AC88" s="12"/>
      <c r="AD88" s="6"/>
      <c r="AE88" s="6"/>
      <c r="AF88" s="6"/>
      <c r="AG88" s="6"/>
      <c r="AH88" s="12"/>
      <c r="AI88" s="12"/>
      <c r="AJ88" s="12"/>
      <c r="AK88" s="12"/>
      <c r="AL88" s="12"/>
      <c r="AM88" s="12"/>
      <c r="AN88" s="12"/>
      <c r="AO88" s="6"/>
      <c r="AP88" s="6"/>
      <c r="AQ88" s="6"/>
      <c r="AR88" s="6"/>
      <c r="AS88" s="6"/>
      <c r="AT88" s="6"/>
      <c r="AU88" s="6"/>
      <c r="AV88" s="6"/>
    </row>
    <row r="89" spans="1:48" ht="15.75" customHeight="1">
      <c r="A89" s="12"/>
      <c r="B89" s="12"/>
      <c r="C89" s="63" t="s">
        <v>204</v>
      </c>
      <c r="D89" s="63" t="s">
        <v>159</v>
      </c>
      <c r="E89" s="63" t="s">
        <v>78</v>
      </c>
      <c r="F89" s="60"/>
      <c r="G89" s="63" t="s">
        <v>80</v>
      </c>
      <c r="H89" s="13"/>
      <c r="I89" s="13"/>
      <c r="J89" s="12"/>
      <c r="K89" s="12"/>
      <c r="L89" s="12"/>
      <c r="M89" s="12"/>
      <c r="N89" s="12"/>
      <c r="O89" s="12"/>
      <c r="P89" s="12"/>
      <c r="Q89" s="12"/>
      <c r="R89" s="12"/>
      <c r="S89" s="12"/>
      <c r="T89" s="12"/>
      <c r="U89" s="12"/>
      <c r="V89" s="12"/>
      <c r="W89" s="12"/>
      <c r="X89" s="12"/>
      <c r="Y89" s="12"/>
      <c r="Z89" s="12"/>
      <c r="AA89" s="12"/>
      <c r="AB89" s="12"/>
      <c r="AC89" s="12"/>
      <c r="AD89" s="6"/>
      <c r="AE89" s="6"/>
      <c r="AF89" s="6"/>
      <c r="AG89" s="6"/>
      <c r="AH89" s="12"/>
      <c r="AI89" s="12"/>
      <c r="AJ89" s="12"/>
      <c r="AK89" s="12"/>
      <c r="AL89" s="12"/>
      <c r="AM89" s="12"/>
      <c r="AN89" s="12"/>
      <c r="AO89" s="6"/>
      <c r="AP89" s="6"/>
      <c r="AQ89" s="6"/>
      <c r="AR89" s="6"/>
      <c r="AS89" s="6"/>
      <c r="AT89" s="6"/>
      <c r="AU89" s="6"/>
      <c r="AV89" s="6"/>
    </row>
    <row r="90" spans="1:48" ht="15.75" customHeight="1">
      <c r="A90" s="12"/>
      <c r="B90" s="12"/>
      <c r="C90" s="12"/>
      <c r="D90" s="12"/>
      <c r="E90" s="12"/>
      <c r="F90" s="12"/>
      <c r="G90" s="12"/>
      <c r="H90" s="13"/>
      <c r="I90" s="13"/>
      <c r="J90" s="12"/>
      <c r="K90" s="12"/>
      <c r="L90" s="12"/>
      <c r="M90" s="12"/>
      <c r="N90" s="12"/>
      <c r="O90" s="12"/>
      <c r="P90" s="12"/>
      <c r="Q90" s="12"/>
      <c r="R90" s="12"/>
      <c r="S90" s="12"/>
      <c r="T90" s="12"/>
      <c r="U90" s="12"/>
      <c r="V90" s="12"/>
      <c r="W90" s="12"/>
      <c r="X90" s="12"/>
      <c r="Y90" s="12"/>
      <c r="Z90" s="12"/>
      <c r="AA90" s="12"/>
      <c r="AB90" s="12"/>
      <c r="AC90" s="12"/>
      <c r="AD90" s="6"/>
      <c r="AE90" s="6"/>
      <c r="AF90" s="6"/>
      <c r="AG90" s="6"/>
      <c r="AH90" s="12"/>
      <c r="AI90" s="12"/>
      <c r="AJ90" s="12"/>
      <c r="AK90" s="12"/>
      <c r="AL90" s="12"/>
      <c r="AM90" s="12"/>
      <c r="AN90" s="12"/>
      <c r="AO90" s="6"/>
      <c r="AP90" s="6"/>
      <c r="AQ90" s="6"/>
      <c r="AR90" s="6"/>
      <c r="AS90" s="6"/>
      <c r="AT90" s="6"/>
      <c r="AU90" s="6"/>
      <c r="AV90" s="6"/>
    </row>
    <row r="91" spans="1:48" ht="15.75" customHeight="1">
      <c r="A91" s="12"/>
      <c r="B91" s="12"/>
      <c r="C91" s="12"/>
      <c r="D91" s="12"/>
      <c r="E91" s="12"/>
      <c r="F91" s="12"/>
      <c r="G91" s="12"/>
      <c r="H91" s="13"/>
      <c r="I91" s="13"/>
      <c r="J91" s="12"/>
      <c r="K91" s="12"/>
      <c r="L91" s="12"/>
      <c r="M91" s="12"/>
      <c r="N91" s="12"/>
      <c r="O91" s="12"/>
      <c r="P91" s="12"/>
      <c r="Q91" s="12"/>
      <c r="R91" s="12"/>
      <c r="S91" s="12"/>
      <c r="T91" s="12"/>
      <c r="U91" s="12"/>
      <c r="V91" s="12"/>
      <c r="W91" s="12"/>
      <c r="X91" s="12"/>
      <c r="Y91" s="12"/>
      <c r="Z91" s="12"/>
      <c r="AA91" s="12"/>
      <c r="AB91" s="12"/>
      <c r="AC91" s="12"/>
      <c r="AD91" s="6"/>
      <c r="AE91" s="6"/>
      <c r="AF91" s="6"/>
      <c r="AG91" s="6"/>
      <c r="AH91" s="12"/>
      <c r="AI91" s="12"/>
      <c r="AJ91" s="12"/>
      <c r="AK91" s="12"/>
      <c r="AL91" s="12"/>
      <c r="AM91" s="12"/>
      <c r="AN91" s="12"/>
      <c r="AO91" s="6"/>
      <c r="AP91" s="6"/>
      <c r="AQ91" s="6"/>
      <c r="AR91" s="6"/>
      <c r="AS91" s="6"/>
      <c r="AT91" s="6"/>
      <c r="AU91" s="6"/>
      <c r="AV91" s="6"/>
    </row>
    <row r="92" spans="1:48" ht="15.75" customHeight="1">
      <c r="A92" s="1" t="s">
        <v>1004</v>
      </c>
      <c r="B92" s="795" t="s">
        <v>1007</v>
      </c>
      <c r="C92" s="785"/>
      <c r="D92" s="785"/>
      <c r="E92" s="785"/>
      <c r="F92" s="785"/>
      <c r="G92" s="785"/>
      <c r="H92" s="13"/>
      <c r="I92" s="13"/>
      <c r="J92" s="12"/>
      <c r="K92" s="12"/>
      <c r="L92" s="12"/>
      <c r="M92" s="12"/>
      <c r="N92" s="12"/>
      <c r="O92" s="12"/>
      <c r="P92" s="12"/>
      <c r="Q92" s="12"/>
      <c r="R92" s="12"/>
      <c r="S92" s="12"/>
      <c r="T92" s="12"/>
      <c r="U92" s="12"/>
      <c r="V92" s="12"/>
      <c r="W92" s="12"/>
      <c r="X92" s="12"/>
      <c r="Y92" s="12"/>
      <c r="Z92" s="12"/>
      <c r="AA92" s="12"/>
      <c r="AB92" s="12"/>
      <c r="AC92" s="12"/>
      <c r="AD92" s="6"/>
      <c r="AE92" s="6"/>
      <c r="AF92" s="6"/>
      <c r="AG92" s="6"/>
      <c r="AH92" s="12"/>
      <c r="AI92" s="12"/>
      <c r="AJ92" s="12"/>
      <c r="AK92" s="12"/>
      <c r="AL92" s="12"/>
      <c r="AM92" s="12"/>
      <c r="AN92" s="12"/>
      <c r="AO92" s="6"/>
      <c r="AP92" s="6"/>
      <c r="AQ92" s="6"/>
      <c r="AR92" s="6"/>
      <c r="AS92" s="6"/>
      <c r="AT92" s="6"/>
      <c r="AU92" s="6"/>
      <c r="AV92" s="6"/>
    </row>
    <row r="93" spans="1:48" ht="15.75" customHeight="1">
      <c r="A93" s="1" t="s">
        <v>95</v>
      </c>
      <c r="B93" s="1" t="s">
        <v>1018</v>
      </c>
      <c r="C93" s="1" t="s">
        <v>1019</v>
      </c>
      <c r="D93" s="1" t="s">
        <v>1021</v>
      </c>
      <c r="E93" s="1"/>
      <c r="F93" s="1"/>
      <c r="G93" s="1"/>
      <c r="H93" s="13"/>
      <c r="I93" s="13"/>
      <c r="J93" s="12"/>
      <c r="K93" s="12"/>
      <c r="L93" s="12"/>
      <c r="M93" s="12"/>
      <c r="N93" s="12"/>
      <c r="O93" s="12"/>
      <c r="P93" s="12"/>
      <c r="Q93" s="12"/>
      <c r="R93" s="12"/>
      <c r="S93" s="12"/>
      <c r="T93" s="12"/>
      <c r="U93" s="12"/>
      <c r="V93" s="12"/>
      <c r="W93" s="12"/>
      <c r="X93" s="12"/>
      <c r="Y93" s="12"/>
      <c r="Z93" s="12"/>
      <c r="AA93" s="12"/>
      <c r="AB93" s="12"/>
      <c r="AC93" s="12"/>
      <c r="AD93" s="6"/>
      <c r="AE93" s="6"/>
      <c r="AF93" s="6"/>
      <c r="AG93" s="6"/>
      <c r="AH93" s="12"/>
      <c r="AI93" s="12"/>
      <c r="AJ93" s="12"/>
      <c r="AK93" s="12"/>
      <c r="AL93" s="12"/>
      <c r="AM93" s="12"/>
      <c r="AN93" s="12"/>
      <c r="AO93" s="6"/>
      <c r="AP93" s="6"/>
      <c r="AQ93" s="6"/>
      <c r="AR93" s="6"/>
      <c r="AS93" s="6"/>
      <c r="AT93" s="6"/>
      <c r="AU93" s="6"/>
      <c r="AV93" s="6"/>
    </row>
    <row r="94" spans="1:48" ht="15.75" customHeight="1">
      <c r="A94" s="12"/>
      <c r="B94" s="12">
        <v>1</v>
      </c>
      <c r="C94" s="12">
        <v>1.1000000000000001</v>
      </c>
      <c r="D94" s="12">
        <v>51</v>
      </c>
      <c r="E94" s="12"/>
      <c r="F94" s="12"/>
      <c r="G94" s="12"/>
      <c r="H94" s="13"/>
      <c r="I94" s="13"/>
      <c r="J94" s="12"/>
      <c r="K94" s="12"/>
      <c r="L94" s="12"/>
      <c r="M94" s="12"/>
      <c r="N94" s="12"/>
      <c r="O94" s="12"/>
      <c r="P94" s="12"/>
      <c r="Q94" s="12"/>
      <c r="R94" s="12"/>
      <c r="S94" s="12"/>
      <c r="T94" s="12"/>
      <c r="U94" s="12"/>
      <c r="V94" s="12"/>
      <c r="W94" s="12"/>
      <c r="X94" s="12"/>
      <c r="Y94" s="12"/>
      <c r="Z94" s="12"/>
      <c r="AA94" s="12"/>
      <c r="AB94" s="12"/>
      <c r="AC94" s="12"/>
      <c r="AD94" s="6"/>
      <c r="AE94" s="6"/>
      <c r="AF94" s="6"/>
      <c r="AG94" s="6"/>
      <c r="AH94" s="12"/>
      <c r="AI94" s="12"/>
      <c r="AJ94" s="12"/>
      <c r="AK94" s="12"/>
      <c r="AL94" s="12"/>
      <c r="AM94" s="12"/>
      <c r="AN94" s="12"/>
      <c r="AO94" s="6"/>
      <c r="AP94" s="6"/>
      <c r="AQ94" s="6"/>
      <c r="AR94" s="6"/>
      <c r="AS94" s="6"/>
      <c r="AT94" s="6"/>
      <c r="AU94" s="6"/>
      <c r="AV94" s="6"/>
    </row>
    <row r="95" spans="1:48" ht="15.75" customHeight="1">
      <c r="A95" s="12"/>
      <c r="B95" s="796">
        <v>2</v>
      </c>
      <c r="C95" s="12">
        <v>2.1</v>
      </c>
      <c r="D95" s="12">
        <v>48</v>
      </c>
      <c r="E95" s="12"/>
      <c r="F95" s="12"/>
      <c r="G95" s="12"/>
      <c r="H95" s="13"/>
      <c r="I95" s="13"/>
      <c r="J95" s="12"/>
      <c r="K95" s="12"/>
      <c r="L95" s="12"/>
      <c r="M95" s="12"/>
      <c r="N95" s="12"/>
      <c r="O95" s="12"/>
      <c r="P95" s="12"/>
      <c r="Q95" s="12"/>
      <c r="R95" s="12"/>
      <c r="S95" s="12"/>
      <c r="T95" s="12"/>
      <c r="U95" s="12"/>
      <c r="V95" s="12"/>
      <c r="W95" s="12"/>
      <c r="X95" s="12"/>
      <c r="Y95" s="12"/>
      <c r="Z95" s="12"/>
      <c r="AA95" s="12"/>
      <c r="AB95" s="12"/>
      <c r="AC95" s="12"/>
      <c r="AD95" s="6"/>
      <c r="AE95" s="6"/>
      <c r="AF95" s="6"/>
      <c r="AG95" s="6"/>
      <c r="AH95" s="12"/>
      <c r="AI95" s="12"/>
      <c r="AJ95" s="12"/>
      <c r="AK95" s="12"/>
      <c r="AL95" s="12"/>
      <c r="AM95" s="12"/>
      <c r="AN95" s="12"/>
      <c r="AO95" s="6"/>
      <c r="AP95" s="6"/>
      <c r="AQ95" s="6"/>
      <c r="AR95" s="6"/>
      <c r="AS95" s="6"/>
      <c r="AT95" s="6"/>
      <c r="AU95" s="6"/>
      <c r="AV95" s="6"/>
    </row>
    <row r="96" spans="1:48" ht="15.75" customHeight="1">
      <c r="A96" s="12"/>
      <c r="B96" s="785"/>
      <c r="C96" s="12">
        <v>2.2000000000000002</v>
      </c>
      <c r="D96" s="12">
        <v>41</v>
      </c>
      <c r="E96" s="12"/>
      <c r="F96" s="12"/>
      <c r="G96" s="12"/>
      <c r="H96" s="13"/>
      <c r="I96" s="13"/>
      <c r="J96" s="12"/>
      <c r="K96" s="12"/>
      <c r="L96" s="12"/>
      <c r="M96" s="12"/>
      <c r="N96" s="12"/>
      <c r="O96" s="12"/>
      <c r="P96" s="12"/>
      <c r="Q96" s="12"/>
      <c r="R96" s="12"/>
      <c r="S96" s="12"/>
      <c r="T96" s="12"/>
      <c r="U96" s="12"/>
      <c r="V96" s="12"/>
      <c r="W96" s="12"/>
      <c r="X96" s="12"/>
      <c r="Y96" s="12"/>
      <c r="Z96" s="12"/>
      <c r="AA96" s="12"/>
      <c r="AB96" s="12"/>
      <c r="AC96" s="12"/>
      <c r="AD96" s="6"/>
      <c r="AE96" s="6"/>
      <c r="AF96" s="6"/>
      <c r="AG96" s="6"/>
      <c r="AH96" s="12"/>
      <c r="AI96" s="12"/>
      <c r="AJ96" s="12"/>
      <c r="AK96" s="12"/>
      <c r="AL96" s="12"/>
      <c r="AM96" s="12"/>
      <c r="AN96" s="12"/>
      <c r="AO96" s="6"/>
      <c r="AP96" s="6"/>
      <c r="AQ96" s="6"/>
      <c r="AR96" s="6"/>
      <c r="AS96" s="6"/>
      <c r="AT96" s="6"/>
      <c r="AU96" s="6"/>
      <c r="AV96" s="6"/>
    </row>
    <row r="97" spans="1:48" ht="15.75" customHeight="1">
      <c r="A97" s="12"/>
      <c r="B97" s="785"/>
      <c r="C97" s="12">
        <v>2.2999999999999998</v>
      </c>
      <c r="D97" s="12">
        <v>41</v>
      </c>
      <c r="E97" s="12"/>
      <c r="F97" s="12"/>
      <c r="G97" s="12"/>
      <c r="H97" s="13"/>
      <c r="I97" s="13"/>
      <c r="J97" s="12"/>
      <c r="K97" s="12"/>
      <c r="L97" s="12"/>
      <c r="M97" s="12"/>
      <c r="N97" s="12"/>
      <c r="O97" s="12"/>
      <c r="P97" s="12"/>
      <c r="Q97" s="12"/>
      <c r="R97" s="12"/>
      <c r="S97" s="12"/>
      <c r="T97" s="12"/>
      <c r="U97" s="12"/>
      <c r="V97" s="12"/>
      <c r="W97" s="12"/>
      <c r="X97" s="12"/>
      <c r="Y97" s="12"/>
      <c r="Z97" s="12"/>
      <c r="AA97" s="12"/>
      <c r="AB97" s="12"/>
      <c r="AC97" s="12"/>
      <c r="AD97" s="6"/>
      <c r="AE97" s="6"/>
      <c r="AF97" s="6"/>
      <c r="AG97" s="6"/>
      <c r="AH97" s="12"/>
      <c r="AI97" s="12"/>
      <c r="AJ97" s="12"/>
      <c r="AK97" s="12"/>
      <c r="AL97" s="12"/>
      <c r="AM97" s="12"/>
      <c r="AN97" s="12"/>
      <c r="AO97" s="6"/>
      <c r="AP97" s="6"/>
      <c r="AQ97" s="6"/>
      <c r="AR97" s="6"/>
      <c r="AS97" s="6"/>
      <c r="AT97" s="6"/>
      <c r="AU97" s="6"/>
      <c r="AV97" s="6"/>
    </row>
    <row r="98" spans="1:48" ht="15.75" customHeight="1">
      <c r="A98" s="12"/>
      <c r="B98" s="785"/>
      <c r="C98" s="12">
        <v>2.4</v>
      </c>
      <c r="D98" s="12">
        <v>10</v>
      </c>
      <c r="E98" s="12"/>
      <c r="F98" s="12"/>
      <c r="G98" s="12"/>
      <c r="H98" s="13"/>
      <c r="I98" s="13"/>
      <c r="J98" s="12"/>
      <c r="K98" s="12"/>
      <c r="L98" s="12"/>
      <c r="M98" s="12"/>
      <c r="N98" s="12"/>
      <c r="O98" s="12"/>
      <c r="P98" s="12"/>
      <c r="Q98" s="12"/>
      <c r="R98" s="12"/>
      <c r="S98" s="12"/>
      <c r="T98" s="12"/>
      <c r="U98" s="12"/>
      <c r="V98" s="12"/>
      <c r="W98" s="12"/>
      <c r="X98" s="12"/>
      <c r="Y98" s="12"/>
      <c r="Z98" s="12"/>
      <c r="AA98" s="12"/>
      <c r="AB98" s="12"/>
      <c r="AC98" s="12"/>
      <c r="AD98" s="6"/>
      <c r="AE98" s="6"/>
      <c r="AF98" s="6"/>
      <c r="AG98" s="6"/>
      <c r="AH98" s="12"/>
      <c r="AI98" s="12"/>
      <c r="AJ98" s="12"/>
      <c r="AK98" s="12"/>
      <c r="AL98" s="12"/>
      <c r="AM98" s="12"/>
      <c r="AN98" s="12"/>
      <c r="AO98" s="6"/>
      <c r="AP98" s="6"/>
      <c r="AQ98" s="6"/>
      <c r="AR98" s="6"/>
      <c r="AS98" s="6"/>
      <c r="AT98" s="6"/>
      <c r="AU98" s="6"/>
      <c r="AV98" s="6"/>
    </row>
    <row r="99" spans="1:48" ht="15.75" customHeight="1">
      <c r="A99" s="12"/>
      <c r="B99" s="12">
        <v>3</v>
      </c>
      <c r="C99" s="12">
        <v>3.1</v>
      </c>
      <c r="D99" s="12">
        <v>13</v>
      </c>
      <c r="E99" s="12"/>
      <c r="F99" s="12"/>
      <c r="G99" s="12"/>
      <c r="H99" s="13"/>
      <c r="I99" s="13"/>
      <c r="J99" s="12"/>
      <c r="K99" s="12"/>
      <c r="L99" s="12"/>
      <c r="M99" s="12"/>
      <c r="N99" s="12"/>
      <c r="O99" s="12"/>
      <c r="P99" s="12"/>
      <c r="Q99" s="12"/>
      <c r="R99" s="12"/>
      <c r="S99" s="12"/>
      <c r="T99" s="12"/>
      <c r="U99" s="12"/>
      <c r="V99" s="12"/>
      <c r="W99" s="12"/>
      <c r="X99" s="12"/>
      <c r="Y99" s="12"/>
      <c r="Z99" s="12"/>
      <c r="AA99" s="12"/>
      <c r="AB99" s="12"/>
      <c r="AC99" s="12"/>
      <c r="AD99" s="6"/>
      <c r="AE99" s="6"/>
      <c r="AF99" s="6"/>
      <c r="AG99" s="6"/>
      <c r="AH99" s="12"/>
      <c r="AI99" s="12"/>
      <c r="AJ99" s="12"/>
      <c r="AK99" s="12"/>
      <c r="AL99" s="12"/>
      <c r="AM99" s="12"/>
      <c r="AN99" s="12"/>
      <c r="AO99" s="6"/>
      <c r="AP99" s="6"/>
      <c r="AQ99" s="6"/>
      <c r="AR99" s="6"/>
      <c r="AS99" s="6"/>
      <c r="AT99" s="6"/>
      <c r="AU99" s="6"/>
      <c r="AV99" s="6"/>
    </row>
    <row r="100" spans="1:48" ht="15.75" customHeight="1">
      <c r="A100" s="12"/>
      <c r="B100" s="796">
        <v>4</v>
      </c>
      <c r="C100" s="12">
        <v>4.0999999999999996</v>
      </c>
      <c r="D100" s="12">
        <v>31</v>
      </c>
      <c r="E100" s="12"/>
      <c r="F100" s="12"/>
      <c r="G100" s="12"/>
      <c r="H100" s="13"/>
      <c r="I100" s="13"/>
      <c r="J100" s="12"/>
      <c r="K100" s="12"/>
      <c r="L100" s="12"/>
      <c r="M100" s="12"/>
      <c r="N100" s="12"/>
      <c r="O100" s="12"/>
      <c r="P100" s="12"/>
      <c r="Q100" s="12"/>
      <c r="R100" s="12"/>
      <c r="S100" s="12"/>
      <c r="T100" s="12"/>
      <c r="U100" s="12"/>
      <c r="V100" s="12"/>
      <c r="W100" s="12"/>
      <c r="X100" s="12"/>
      <c r="Y100" s="12"/>
      <c r="Z100" s="12"/>
      <c r="AA100" s="12"/>
      <c r="AB100" s="12"/>
      <c r="AC100" s="12"/>
      <c r="AD100" s="6"/>
      <c r="AE100" s="6"/>
      <c r="AF100" s="6"/>
      <c r="AG100" s="6"/>
      <c r="AH100" s="12"/>
      <c r="AI100" s="12"/>
      <c r="AJ100" s="12"/>
      <c r="AK100" s="12"/>
      <c r="AL100" s="12"/>
      <c r="AM100" s="12"/>
      <c r="AN100" s="12"/>
      <c r="AO100" s="6"/>
      <c r="AP100" s="6"/>
      <c r="AQ100" s="6"/>
      <c r="AR100" s="6"/>
      <c r="AS100" s="6"/>
      <c r="AT100" s="6"/>
      <c r="AU100" s="6"/>
      <c r="AV100" s="6"/>
    </row>
    <row r="101" spans="1:48" ht="15.75" customHeight="1">
      <c r="A101" s="12"/>
      <c r="B101" s="785"/>
      <c r="C101" s="12">
        <v>4.2</v>
      </c>
      <c r="D101" s="12">
        <v>31</v>
      </c>
      <c r="E101" s="12"/>
      <c r="F101" s="12"/>
      <c r="G101" s="12"/>
      <c r="H101" s="13"/>
      <c r="I101" s="13"/>
      <c r="J101" s="12"/>
      <c r="K101" s="12"/>
      <c r="L101" s="12"/>
      <c r="M101" s="12"/>
      <c r="N101" s="12"/>
      <c r="O101" s="12"/>
      <c r="P101" s="12"/>
      <c r="Q101" s="12"/>
      <c r="R101" s="12"/>
      <c r="S101" s="12"/>
      <c r="T101" s="12"/>
      <c r="U101" s="12"/>
      <c r="V101" s="12"/>
      <c r="W101" s="12"/>
      <c r="X101" s="12"/>
      <c r="Y101" s="12"/>
      <c r="Z101" s="12"/>
      <c r="AA101" s="12"/>
      <c r="AB101" s="12"/>
      <c r="AC101" s="12"/>
      <c r="AD101" s="6"/>
      <c r="AE101" s="6"/>
      <c r="AF101" s="6"/>
      <c r="AG101" s="6"/>
      <c r="AH101" s="12"/>
      <c r="AI101" s="12"/>
      <c r="AJ101" s="12"/>
      <c r="AK101" s="12"/>
      <c r="AL101" s="12"/>
      <c r="AM101" s="12"/>
      <c r="AN101" s="12"/>
      <c r="AO101" s="6"/>
      <c r="AP101" s="6"/>
      <c r="AQ101" s="6"/>
      <c r="AR101" s="6"/>
      <c r="AS101" s="6"/>
      <c r="AT101" s="6"/>
      <c r="AU101" s="6"/>
      <c r="AV101" s="6"/>
    </row>
    <row r="102" spans="1:48" ht="15.75" customHeight="1">
      <c r="A102" s="12"/>
      <c r="B102" s="12">
        <v>5</v>
      </c>
      <c r="C102" s="12">
        <v>5.0999999999999996</v>
      </c>
      <c r="D102" s="12">
        <v>25</v>
      </c>
      <c r="E102" s="12"/>
      <c r="F102" s="12"/>
      <c r="G102" s="12"/>
      <c r="H102" s="13"/>
      <c r="I102" s="13"/>
      <c r="J102" s="12"/>
      <c r="K102" s="12"/>
      <c r="L102" s="12"/>
      <c r="M102" s="12"/>
      <c r="N102" s="12"/>
      <c r="O102" s="12"/>
      <c r="P102" s="12"/>
      <c r="Q102" s="12"/>
      <c r="R102" s="12"/>
      <c r="S102" s="12"/>
      <c r="T102" s="12"/>
      <c r="U102" s="12"/>
      <c r="V102" s="12"/>
      <c r="W102" s="12"/>
      <c r="X102" s="12"/>
      <c r="Y102" s="12"/>
      <c r="Z102" s="12"/>
      <c r="AA102" s="12"/>
      <c r="AB102" s="12"/>
      <c r="AC102" s="12"/>
      <c r="AD102" s="6"/>
      <c r="AE102" s="6"/>
      <c r="AF102" s="6"/>
      <c r="AG102" s="6"/>
      <c r="AH102" s="12"/>
      <c r="AI102" s="12"/>
      <c r="AJ102" s="12"/>
      <c r="AK102" s="12"/>
      <c r="AL102" s="12"/>
      <c r="AM102" s="12"/>
      <c r="AN102" s="12"/>
      <c r="AO102" s="6"/>
      <c r="AP102" s="6"/>
      <c r="AQ102" s="6"/>
      <c r="AR102" s="6"/>
      <c r="AS102" s="6"/>
      <c r="AT102" s="6"/>
      <c r="AU102" s="6"/>
      <c r="AV102" s="6"/>
    </row>
    <row r="103" spans="1:48" ht="15.75" customHeight="1">
      <c r="A103" s="12"/>
      <c r="B103" s="796">
        <v>6</v>
      </c>
      <c r="C103" s="12">
        <v>6.1</v>
      </c>
      <c r="D103" s="12">
        <v>13</v>
      </c>
      <c r="E103" s="12"/>
      <c r="F103" s="12"/>
      <c r="G103" s="12"/>
      <c r="H103" s="13"/>
      <c r="I103" s="13"/>
      <c r="J103" s="12"/>
      <c r="K103" s="12"/>
      <c r="L103" s="12"/>
      <c r="M103" s="12"/>
      <c r="N103" s="12"/>
      <c r="O103" s="12"/>
      <c r="P103" s="12"/>
      <c r="Q103" s="12"/>
      <c r="R103" s="12"/>
      <c r="S103" s="12"/>
      <c r="T103" s="12"/>
      <c r="U103" s="12"/>
      <c r="V103" s="12"/>
      <c r="W103" s="12"/>
      <c r="X103" s="12"/>
      <c r="Y103" s="12"/>
      <c r="Z103" s="12"/>
      <c r="AA103" s="12"/>
      <c r="AB103" s="12"/>
      <c r="AC103" s="12"/>
      <c r="AD103" s="6"/>
      <c r="AE103" s="6"/>
      <c r="AF103" s="6"/>
      <c r="AG103" s="6"/>
      <c r="AH103" s="12"/>
      <c r="AI103" s="12"/>
      <c r="AJ103" s="12"/>
      <c r="AK103" s="12"/>
      <c r="AL103" s="12"/>
      <c r="AM103" s="12"/>
      <c r="AN103" s="12"/>
      <c r="AO103" s="6"/>
      <c r="AP103" s="6"/>
      <c r="AQ103" s="6"/>
      <c r="AR103" s="6"/>
      <c r="AS103" s="6"/>
      <c r="AT103" s="6"/>
      <c r="AU103" s="6"/>
      <c r="AV103" s="6"/>
    </row>
    <row r="104" spans="1:48" ht="15.75" customHeight="1">
      <c r="A104" s="12"/>
      <c r="B104" s="785"/>
      <c r="C104" s="12">
        <v>6.2</v>
      </c>
      <c r="D104" s="12">
        <v>13</v>
      </c>
      <c r="E104" s="12"/>
      <c r="F104" s="12"/>
      <c r="G104" s="12"/>
      <c r="H104" s="13"/>
      <c r="I104" s="13"/>
      <c r="J104" s="12"/>
      <c r="K104" s="12"/>
      <c r="L104" s="12"/>
      <c r="M104" s="12"/>
      <c r="N104" s="12"/>
      <c r="O104" s="12"/>
      <c r="P104" s="12"/>
      <c r="Q104" s="12"/>
      <c r="R104" s="12"/>
      <c r="S104" s="12"/>
      <c r="T104" s="12"/>
      <c r="U104" s="12"/>
      <c r="V104" s="12"/>
      <c r="W104" s="12"/>
      <c r="X104" s="12"/>
      <c r="Y104" s="12"/>
      <c r="Z104" s="12"/>
      <c r="AA104" s="12"/>
      <c r="AB104" s="12"/>
      <c r="AC104" s="12"/>
      <c r="AD104" s="6"/>
      <c r="AE104" s="6"/>
      <c r="AF104" s="6"/>
      <c r="AG104" s="6"/>
      <c r="AH104" s="12"/>
      <c r="AI104" s="12"/>
      <c r="AJ104" s="12"/>
      <c r="AK104" s="12"/>
      <c r="AL104" s="12"/>
      <c r="AM104" s="12"/>
      <c r="AN104" s="12"/>
      <c r="AO104" s="6"/>
      <c r="AP104" s="6"/>
      <c r="AQ104" s="6"/>
      <c r="AR104" s="6"/>
      <c r="AS104" s="6"/>
      <c r="AT104" s="6"/>
      <c r="AU104" s="6"/>
      <c r="AV104" s="6"/>
    </row>
    <row r="105" spans="1:48" ht="15.75" customHeight="1">
      <c r="A105" s="12"/>
      <c r="B105" s="12"/>
      <c r="C105" s="12"/>
      <c r="D105" s="12"/>
      <c r="E105" s="12"/>
      <c r="F105" s="12"/>
      <c r="G105" s="12"/>
      <c r="H105" s="13"/>
      <c r="I105" s="13"/>
      <c r="J105" s="12"/>
      <c r="K105" s="12"/>
      <c r="L105" s="12"/>
      <c r="M105" s="12"/>
      <c r="N105" s="12"/>
      <c r="O105" s="12"/>
      <c r="P105" s="12"/>
      <c r="Q105" s="12"/>
      <c r="R105" s="12"/>
      <c r="S105" s="12"/>
      <c r="T105" s="12"/>
      <c r="U105" s="12"/>
      <c r="V105" s="12"/>
      <c r="W105" s="12"/>
      <c r="X105" s="12"/>
      <c r="Y105" s="12"/>
      <c r="Z105" s="12"/>
      <c r="AA105" s="12"/>
      <c r="AB105" s="12"/>
      <c r="AC105" s="12"/>
      <c r="AD105" s="6"/>
      <c r="AE105" s="6"/>
      <c r="AF105" s="6"/>
      <c r="AG105" s="6"/>
      <c r="AH105" s="12"/>
      <c r="AI105" s="12"/>
      <c r="AJ105" s="12"/>
      <c r="AK105" s="12"/>
      <c r="AL105" s="12"/>
      <c r="AM105" s="12"/>
      <c r="AN105" s="12"/>
      <c r="AO105" s="6"/>
      <c r="AP105" s="6"/>
      <c r="AQ105" s="6"/>
      <c r="AR105" s="6"/>
      <c r="AS105" s="6"/>
      <c r="AT105" s="6"/>
      <c r="AU105" s="6"/>
      <c r="AV105" s="6"/>
    </row>
    <row r="106" spans="1:48" ht="15.75" customHeight="1">
      <c r="A106" s="12"/>
      <c r="B106" s="12"/>
      <c r="C106" s="12"/>
      <c r="D106" s="12"/>
      <c r="E106" s="12"/>
      <c r="F106" s="12"/>
      <c r="G106" s="12"/>
      <c r="H106" s="13"/>
      <c r="I106" s="13"/>
      <c r="J106" s="12"/>
      <c r="K106" s="12"/>
      <c r="L106" s="12"/>
      <c r="M106" s="12"/>
      <c r="N106" s="12"/>
      <c r="O106" s="12"/>
      <c r="P106" s="12"/>
      <c r="Q106" s="12"/>
      <c r="R106" s="12"/>
      <c r="S106" s="12"/>
      <c r="T106" s="12"/>
      <c r="U106" s="12"/>
      <c r="V106" s="12"/>
      <c r="W106" s="12"/>
      <c r="X106" s="12"/>
      <c r="Y106" s="12"/>
      <c r="Z106" s="12"/>
      <c r="AA106" s="12"/>
      <c r="AB106" s="12"/>
      <c r="AC106" s="12"/>
      <c r="AD106" s="6"/>
      <c r="AE106" s="6"/>
      <c r="AF106" s="6"/>
      <c r="AG106" s="6"/>
      <c r="AH106" s="12"/>
      <c r="AI106" s="12"/>
      <c r="AJ106" s="12"/>
      <c r="AK106" s="12"/>
      <c r="AL106" s="12"/>
      <c r="AM106" s="12"/>
      <c r="AN106" s="12"/>
      <c r="AO106" s="6"/>
      <c r="AP106" s="6"/>
      <c r="AQ106" s="6"/>
      <c r="AR106" s="6"/>
      <c r="AS106" s="6"/>
      <c r="AT106" s="6"/>
      <c r="AU106" s="6"/>
      <c r="AV106" s="6"/>
    </row>
    <row r="107" spans="1:48" ht="15.75" customHeight="1">
      <c r="A107" s="12"/>
      <c r="B107" s="12"/>
      <c r="C107" s="12"/>
      <c r="D107" s="12"/>
      <c r="E107" s="12"/>
      <c r="F107" s="12"/>
      <c r="G107" s="12"/>
      <c r="H107" s="13"/>
      <c r="I107" s="13"/>
      <c r="J107" s="12"/>
      <c r="K107" s="12"/>
      <c r="L107" s="12"/>
      <c r="M107" s="12"/>
      <c r="N107" s="12"/>
      <c r="O107" s="12"/>
      <c r="P107" s="12"/>
      <c r="Q107" s="12"/>
      <c r="R107" s="12"/>
      <c r="S107" s="12"/>
      <c r="T107" s="12"/>
      <c r="U107" s="12"/>
      <c r="V107" s="12"/>
      <c r="W107" s="12"/>
      <c r="X107" s="12"/>
      <c r="Y107" s="12"/>
      <c r="Z107" s="12"/>
      <c r="AA107" s="12"/>
      <c r="AB107" s="12"/>
      <c r="AC107" s="12"/>
      <c r="AD107" s="6"/>
      <c r="AE107" s="6"/>
      <c r="AF107" s="6"/>
      <c r="AG107" s="6"/>
      <c r="AH107" s="12"/>
      <c r="AI107" s="12"/>
      <c r="AJ107" s="12"/>
      <c r="AK107" s="12"/>
      <c r="AL107" s="12"/>
      <c r="AM107" s="12"/>
      <c r="AN107" s="12"/>
      <c r="AO107" s="6"/>
      <c r="AP107" s="6"/>
      <c r="AQ107" s="6"/>
      <c r="AR107" s="6"/>
      <c r="AS107" s="6"/>
      <c r="AT107" s="6"/>
      <c r="AU107" s="6"/>
      <c r="AV107" s="6"/>
    </row>
    <row r="108" spans="1:48" ht="15.75" customHeight="1">
      <c r="A108" s="793" t="s">
        <v>1108</v>
      </c>
      <c r="B108" s="794"/>
      <c r="C108" s="794"/>
      <c r="D108" s="794"/>
      <c r="E108" s="794"/>
      <c r="F108" s="794"/>
      <c r="G108" s="794"/>
      <c r="H108" s="13"/>
      <c r="I108" s="13"/>
      <c r="J108" s="12"/>
      <c r="K108" s="12"/>
      <c r="L108" s="12"/>
      <c r="M108" s="12"/>
      <c r="N108" s="12"/>
      <c r="O108" s="12"/>
      <c r="P108" s="12"/>
      <c r="Q108" s="12"/>
      <c r="R108" s="12"/>
      <c r="S108" s="12"/>
      <c r="T108" s="12"/>
      <c r="U108" s="12"/>
      <c r="V108" s="12"/>
      <c r="W108" s="12"/>
      <c r="X108" s="12"/>
      <c r="Y108" s="12"/>
      <c r="Z108" s="12"/>
      <c r="AA108" s="12"/>
      <c r="AB108" s="12"/>
      <c r="AC108" s="12"/>
      <c r="AD108" s="6"/>
      <c r="AE108" s="6"/>
      <c r="AF108" s="6"/>
      <c r="AG108" s="6"/>
      <c r="AH108" s="12"/>
      <c r="AI108" s="12"/>
      <c r="AJ108" s="12"/>
      <c r="AK108" s="12"/>
      <c r="AL108" s="12"/>
      <c r="AM108" s="12"/>
      <c r="AN108" s="12"/>
      <c r="AO108" s="6"/>
      <c r="AP108" s="6"/>
      <c r="AQ108" s="6"/>
      <c r="AR108" s="6"/>
      <c r="AS108" s="6"/>
      <c r="AT108" s="6"/>
      <c r="AU108" s="6"/>
      <c r="AV108" s="6"/>
    </row>
    <row r="109" spans="1:48" ht="15.75" customHeight="1">
      <c r="A109" s="1" t="s">
        <v>86</v>
      </c>
      <c r="B109" s="795" t="s">
        <v>1114</v>
      </c>
      <c r="C109" s="785"/>
      <c r="D109" s="785"/>
      <c r="E109" s="785"/>
      <c r="F109" s="785"/>
      <c r="G109" s="785"/>
      <c r="H109" s="13"/>
      <c r="I109" s="13"/>
      <c r="J109" s="12"/>
      <c r="K109" s="12"/>
      <c r="L109" s="12"/>
      <c r="M109" s="12"/>
      <c r="N109" s="12"/>
      <c r="O109" s="12"/>
      <c r="P109" s="12"/>
      <c r="Q109" s="12"/>
      <c r="R109" s="12"/>
      <c r="S109" s="12"/>
      <c r="T109" s="12"/>
      <c r="U109" s="12"/>
      <c r="V109" s="12"/>
      <c r="W109" s="12"/>
      <c r="X109" s="12"/>
      <c r="Y109" s="12"/>
      <c r="Z109" s="12"/>
      <c r="AA109" s="12"/>
      <c r="AB109" s="12"/>
      <c r="AC109" s="12"/>
      <c r="AD109" s="6"/>
      <c r="AE109" s="6"/>
      <c r="AF109" s="6"/>
      <c r="AG109" s="6"/>
      <c r="AH109" s="12"/>
      <c r="AI109" s="12"/>
      <c r="AJ109" s="12"/>
      <c r="AK109" s="12"/>
      <c r="AL109" s="12"/>
      <c r="AM109" s="12"/>
      <c r="AN109" s="12"/>
      <c r="AO109" s="6"/>
      <c r="AP109" s="6"/>
      <c r="AQ109" s="6"/>
      <c r="AR109" s="6"/>
      <c r="AS109" s="6"/>
      <c r="AT109" s="6"/>
      <c r="AU109" s="6"/>
      <c r="AV109" s="6"/>
    </row>
    <row r="110" spans="1:48" ht="15.75" customHeight="1">
      <c r="A110" s="12"/>
      <c r="B110" s="43" t="s">
        <v>26</v>
      </c>
      <c r="C110" s="43" t="s">
        <v>27</v>
      </c>
      <c r="D110" s="43" t="s">
        <v>28</v>
      </c>
      <c r="E110" s="43" t="s">
        <v>29</v>
      </c>
      <c r="F110" s="43" t="s">
        <v>31</v>
      </c>
      <c r="G110" s="43" t="s">
        <v>33</v>
      </c>
      <c r="H110" s="13"/>
      <c r="I110" s="13"/>
      <c r="J110" s="12"/>
      <c r="K110" s="12"/>
      <c r="L110" s="12"/>
      <c r="M110" s="12"/>
      <c r="N110" s="12"/>
      <c r="O110" s="12"/>
      <c r="P110" s="12"/>
      <c r="Q110" s="12"/>
      <c r="R110" s="12"/>
      <c r="S110" s="12"/>
      <c r="T110" s="12"/>
      <c r="U110" s="12"/>
      <c r="V110" s="12"/>
      <c r="W110" s="12"/>
      <c r="X110" s="12"/>
      <c r="Y110" s="12"/>
      <c r="Z110" s="12"/>
      <c r="AA110" s="12"/>
      <c r="AB110" s="12"/>
      <c r="AC110" s="12"/>
      <c r="AD110" s="6"/>
      <c r="AE110" s="6"/>
      <c r="AF110" s="6"/>
      <c r="AG110" s="6"/>
      <c r="AH110" s="12"/>
      <c r="AI110" s="12"/>
      <c r="AJ110" s="12"/>
      <c r="AK110" s="12"/>
      <c r="AL110" s="12"/>
      <c r="AM110" s="12"/>
      <c r="AN110" s="12"/>
      <c r="AO110" s="6"/>
      <c r="AP110" s="6"/>
      <c r="AQ110" s="6"/>
      <c r="AR110" s="6"/>
      <c r="AS110" s="6"/>
      <c r="AT110" s="6"/>
      <c r="AU110" s="6"/>
      <c r="AV110" s="6"/>
    </row>
    <row r="111" spans="1:48" ht="15.75" customHeight="1">
      <c r="A111" s="12"/>
      <c r="B111" s="251"/>
      <c r="C111" s="252" t="s">
        <v>75</v>
      </c>
      <c r="D111" s="253" t="s">
        <v>104</v>
      </c>
      <c r="E111" s="252" t="s">
        <v>78</v>
      </c>
      <c r="F111" s="254">
        <v>3</v>
      </c>
      <c r="G111" s="255" t="s">
        <v>80</v>
      </c>
      <c r="H111" s="13"/>
      <c r="I111" s="13"/>
      <c r="J111" s="12"/>
      <c r="K111" s="12"/>
      <c r="L111" s="12"/>
      <c r="M111" s="12"/>
      <c r="N111" s="12"/>
      <c r="O111" s="12"/>
      <c r="P111" s="12"/>
      <c r="Q111" s="12"/>
      <c r="R111" s="12"/>
      <c r="S111" s="12"/>
      <c r="T111" s="12"/>
      <c r="U111" s="12"/>
      <c r="V111" s="12"/>
      <c r="W111" s="12"/>
      <c r="X111" s="12"/>
      <c r="Y111" s="12"/>
      <c r="Z111" s="12"/>
      <c r="AA111" s="12"/>
      <c r="AB111" s="12"/>
      <c r="AC111" s="12"/>
      <c r="AD111" s="6"/>
      <c r="AE111" s="6"/>
      <c r="AF111" s="6"/>
      <c r="AG111" s="6"/>
      <c r="AH111" s="12"/>
      <c r="AI111" s="12"/>
      <c r="AJ111" s="12"/>
      <c r="AK111" s="12"/>
      <c r="AL111" s="12"/>
      <c r="AM111" s="12"/>
      <c r="AN111" s="12"/>
      <c r="AO111" s="6"/>
      <c r="AP111" s="6"/>
      <c r="AQ111" s="6"/>
      <c r="AR111" s="6"/>
      <c r="AS111" s="6"/>
      <c r="AT111" s="6"/>
      <c r="AU111" s="6"/>
      <c r="AV111" s="6"/>
    </row>
    <row r="112" spans="1:48" ht="15.75" customHeight="1">
      <c r="A112" s="12"/>
      <c r="B112" s="251"/>
      <c r="C112" s="252" t="s">
        <v>99</v>
      </c>
      <c r="D112" s="257" t="s">
        <v>104</v>
      </c>
      <c r="E112" s="252" t="s">
        <v>78</v>
      </c>
      <c r="F112" s="254">
        <v>3</v>
      </c>
      <c r="G112" s="258" t="s">
        <v>80</v>
      </c>
      <c r="H112" s="13"/>
      <c r="I112" s="13"/>
      <c r="J112" s="12"/>
      <c r="K112" s="12"/>
      <c r="L112" s="12"/>
      <c r="M112" s="12"/>
      <c r="N112" s="12"/>
      <c r="O112" s="12"/>
      <c r="P112" s="12"/>
      <c r="Q112" s="12"/>
      <c r="R112" s="12"/>
      <c r="S112" s="12"/>
      <c r="T112" s="12"/>
      <c r="U112" s="12"/>
      <c r="V112" s="12"/>
      <c r="W112" s="12"/>
      <c r="X112" s="12"/>
      <c r="Y112" s="12"/>
      <c r="Z112" s="12"/>
      <c r="AA112" s="12"/>
      <c r="AB112" s="12"/>
      <c r="AC112" s="12"/>
      <c r="AD112" s="6"/>
      <c r="AE112" s="6"/>
      <c r="AF112" s="6"/>
      <c r="AG112" s="6"/>
      <c r="AH112" s="12"/>
      <c r="AI112" s="12"/>
      <c r="AJ112" s="12"/>
      <c r="AK112" s="12"/>
      <c r="AL112" s="12"/>
      <c r="AM112" s="12"/>
      <c r="AN112" s="12"/>
      <c r="AO112" s="6"/>
      <c r="AP112" s="6"/>
      <c r="AQ112" s="6"/>
      <c r="AR112" s="6"/>
      <c r="AS112" s="6"/>
      <c r="AT112" s="6"/>
      <c r="AU112" s="6"/>
      <c r="AV112" s="6"/>
    </row>
    <row r="113" spans="1:48" ht="15.75" customHeight="1">
      <c r="A113" s="12"/>
      <c r="B113" s="251"/>
      <c r="C113" s="252" t="s">
        <v>109</v>
      </c>
      <c r="D113" s="257" t="s">
        <v>104</v>
      </c>
      <c r="E113" s="252" t="s">
        <v>78</v>
      </c>
      <c r="F113" s="254">
        <v>2</v>
      </c>
      <c r="G113" s="258" t="s">
        <v>80</v>
      </c>
      <c r="H113" s="13"/>
      <c r="I113" s="13"/>
      <c r="J113" s="12"/>
      <c r="K113" s="12"/>
      <c r="L113" s="12"/>
      <c r="M113" s="12"/>
      <c r="N113" s="12"/>
      <c r="O113" s="12"/>
      <c r="P113" s="12"/>
      <c r="Q113" s="12"/>
      <c r="R113" s="12"/>
      <c r="S113" s="12"/>
      <c r="T113" s="12"/>
      <c r="U113" s="12"/>
      <c r="V113" s="12"/>
      <c r="W113" s="12"/>
      <c r="X113" s="12"/>
      <c r="Y113" s="12"/>
      <c r="Z113" s="12"/>
      <c r="AA113" s="12"/>
      <c r="AB113" s="12"/>
      <c r="AC113" s="12"/>
      <c r="AD113" s="6"/>
      <c r="AE113" s="6"/>
      <c r="AF113" s="6"/>
      <c r="AG113" s="6"/>
      <c r="AH113" s="12"/>
      <c r="AI113" s="12"/>
      <c r="AJ113" s="12"/>
      <c r="AK113" s="12"/>
      <c r="AL113" s="12"/>
      <c r="AM113" s="12"/>
      <c r="AN113" s="12"/>
      <c r="AO113" s="6"/>
      <c r="AP113" s="6"/>
      <c r="AQ113" s="6"/>
      <c r="AR113" s="6"/>
      <c r="AS113" s="6"/>
      <c r="AT113" s="6"/>
      <c r="AU113" s="6"/>
      <c r="AV113" s="6"/>
    </row>
    <row r="114" spans="1:48" ht="15.75" customHeight="1">
      <c r="A114" s="12"/>
      <c r="B114" s="251"/>
      <c r="C114" s="252" t="s">
        <v>140</v>
      </c>
      <c r="D114" s="257" t="s">
        <v>104</v>
      </c>
      <c r="E114" s="252" t="s">
        <v>78</v>
      </c>
      <c r="F114" s="254">
        <v>3</v>
      </c>
      <c r="G114" s="258" t="s">
        <v>80</v>
      </c>
      <c r="H114" s="13"/>
      <c r="I114" s="13"/>
      <c r="J114" s="12"/>
      <c r="K114" s="12"/>
      <c r="L114" s="12"/>
      <c r="M114" s="12"/>
      <c r="N114" s="12"/>
      <c r="O114" s="12"/>
      <c r="P114" s="12"/>
      <c r="Q114" s="12"/>
      <c r="R114" s="12"/>
      <c r="S114" s="12"/>
      <c r="T114" s="12"/>
      <c r="U114" s="12"/>
      <c r="V114" s="12"/>
      <c r="W114" s="12"/>
      <c r="X114" s="12"/>
      <c r="Y114" s="12"/>
      <c r="Z114" s="12"/>
      <c r="AA114" s="12"/>
      <c r="AB114" s="12"/>
      <c r="AC114" s="12"/>
      <c r="AD114" s="6"/>
      <c r="AE114" s="6"/>
      <c r="AF114" s="6"/>
      <c r="AG114" s="6"/>
      <c r="AH114" s="12"/>
      <c r="AI114" s="12"/>
      <c r="AJ114" s="12"/>
      <c r="AK114" s="12"/>
      <c r="AL114" s="12"/>
      <c r="AM114" s="12"/>
      <c r="AN114" s="12"/>
      <c r="AO114" s="6"/>
      <c r="AP114" s="6"/>
      <c r="AQ114" s="6"/>
      <c r="AR114" s="6"/>
      <c r="AS114" s="6"/>
      <c r="AT114" s="6"/>
      <c r="AU114" s="6"/>
      <c r="AV114" s="6"/>
    </row>
    <row r="115" spans="1:48" ht="15.75" customHeight="1">
      <c r="A115" s="12"/>
      <c r="B115" s="251"/>
      <c r="C115" s="252" t="s">
        <v>154</v>
      </c>
      <c r="D115" s="257" t="s">
        <v>104</v>
      </c>
      <c r="E115" s="252" t="s">
        <v>78</v>
      </c>
      <c r="F115" s="267"/>
      <c r="G115" s="258" t="s">
        <v>80</v>
      </c>
      <c r="H115" s="13"/>
      <c r="I115" s="13"/>
      <c r="J115" s="12"/>
      <c r="K115" s="12"/>
      <c r="L115" s="12"/>
      <c r="M115" s="12"/>
      <c r="N115" s="12"/>
      <c r="O115" s="12"/>
      <c r="P115" s="12"/>
      <c r="Q115" s="12"/>
      <c r="R115" s="12"/>
      <c r="S115" s="12"/>
      <c r="T115" s="12"/>
      <c r="U115" s="12"/>
      <c r="V115" s="12"/>
      <c r="W115" s="12"/>
      <c r="X115" s="12"/>
      <c r="Y115" s="12"/>
      <c r="Z115" s="12"/>
      <c r="AA115" s="12"/>
      <c r="AB115" s="12"/>
      <c r="AC115" s="12"/>
      <c r="AD115" s="6"/>
      <c r="AE115" s="6"/>
      <c r="AF115" s="6"/>
      <c r="AG115" s="6"/>
      <c r="AH115" s="12"/>
      <c r="AI115" s="12"/>
      <c r="AJ115" s="12"/>
      <c r="AK115" s="12"/>
      <c r="AL115" s="12"/>
      <c r="AM115" s="12"/>
      <c r="AN115" s="12"/>
      <c r="AO115" s="6"/>
      <c r="AP115" s="6"/>
      <c r="AQ115" s="6"/>
      <c r="AR115" s="6"/>
      <c r="AS115" s="6"/>
      <c r="AT115" s="6"/>
      <c r="AU115" s="6"/>
      <c r="AV115" s="6"/>
    </row>
    <row r="116" spans="1:48" ht="15.75" customHeight="1">
      <c r="A116" s="12"/>
      <c r="B116" s="251"/>
      <c r="C116" s="252" t="s">
        <v>157</v>
      </c>
      <c r="D116" s="257" t="s">
        <v>104</v>
      </c>
      <c r="E116" s="252" t="s">
        <v>78</v>
      </c>
      <c r="F116" s="267"/>
      <c r="G116" s="258" t="s">
        <v>80</v>
      </c>
      <c r="H116" s="13"/>
      <c r="I116" s="13"/>
      <c r="J116" s="12"/>
      <c r="K116" s="12"/>
      <c r="L116" s="12"/>
      <c r="M116" s="12"/>
      <c r="N116" s="12"/>
      <c r="O116" s="12"/>
      <c r="P116" s="12"/>
      <c r="Q116" s="12"/>
      <c r="R116" s="12"/>
      <c r="S116" s="12"/>
      <c r="T116" s="12"/>
      <c r="U116" s="12"/>
      <c r="V116" s="12"/>
      <c r="W116" s="12"/>
      <c r="X116" s="12"/>
      <c r="Y116" s="12"/>
      <c r="Z116" s="12"/>
      <c r="AA116" s="12"/>
      <c r="AB116" s="12"/>
      <c r="AC116" s="12"/>
      <c r="AD116" s="6"/>
      <c r="AE116" s="6"/>
      <c r="AF116" s="6"/>
      <c r="AG116" s="6"/>
      <c r="AH116" s="12"/>
      <c r="AI116" s="12"/>
      <c r="AJ116" s="12"/>
      <c r="AK116" s="12"/>
      <c r="AL116" s="12"/>
      <c r="AM116" s="12"/>
      <c r="AN116" s="12"/>
      <c r="AO116" s="6"/>
      <c r="AP116" s="6"/>
      <c r="AQ116" s="6"/>
      <c r="AR116" s="6"/>
      <c r="AS116" s="6"/>
      <c r="AT116" s="6"/>
      <c r="AU116" s="6"/>
      <c r="AV116" s="6"/>
    </row>
    <row r="117" spans="1:48" ht="15.75" customHeight="1">
      <c r="A117" s="12"/>
      <c r="B117" s="251"/>
      <c r="C117" s="252" t="s">
        <v>158</v>
      </c>
      <c r="D117" s="257" t="s">
        <v>159</v>
      </c>
      <c r="E117" s="252" t="s">
        <v>78</v>
      </c>
      <c r="F117" s="254">
        <v>2</v>
      </c>
      <c r="G117" s="258" t="s">
        <v>80</v>
      </c>
      <c r="H117" s="13"/>
      <c r="I117" s="13"/>
      <c r="J117" s="12"/>
      <c r="K117" s="12"/>
      <c r="L117" s="12"/>
      <c r="M117" s="12"/>
      <c r="N117" s="12"/>
      <c r="O117" s="12"/>
      <c r="P117" s="12"/>
      <c r="Q117" s="12"/>
      <c r="R117" s="12"/>
      <c r="S117" s="12"/>
      <c r="T117" s="12"/>
      <c r="U117" s="12"/>
      <c r="V117" s="12"/>
      <c r="W117" s="12"/>
      <c r="X117" s="12"/>
      <c r="Y117" s="12"/>
      <c r="Z117" s="12"/>
      <c r="AA117" s="12"/>
      <c r="AB117" s="12"/>
      <c r="AC117" s="12"/>
      <c r="AD117" s="6"/>
      <c r="AE117" s="6"/>
      <c r="AF117" s="6"/>
      <c r="AG117" s="6"/>
      <c r="AH117" s="12"/>
      <c r="AI117" s="12"/>
      <c r="AJ117" s="12"/>
      <c r="AK117" s="12"/>
      <c r="AL117" s="12"/>
      <c r="AM117" s="12"/>
      <c r="AN117" s="12"/>
      <c r="AO117" s="6"/>
      <c r="AP117" s="6"/>
      <c r="AQ117" s="6"/>
      <c r="AR117" s="6"/>
      <c r="AS117" s="6"/>
      <c r="AT117" s="6"/>
      <c r="AU117" s="6"/>
      <c r="AV117" s="6"/>
    </row>
    <row r="118" spans="1:48" ht="15.75" customHeight="1">
      <c r="A118" s="12"/>
      <c r="B118" s="251"/>
      <c r="C118" s="252" t="s">
        <v>162</v>
      </c>
      <c r="D118" s="257" t="s">
        <v>159</v>
      </c>
      <c r="E118" s="252" t="s">
        <v>78</v>
      </c>
      <c r="F118" s="254">
        <v>4</v>
      </c>
      <c r="G118" s="258" t="s">
        <v>80</v>
      </c>
      <c r="H118" s="13"/>
      <c r="I118" s="13"/>
      <c r="J118" s="12"/>
      <c r="K118" s="12"/>
      <c r="L118" s="12"/>
      <c r="M118" s="12"/>
      <c r="N118" s="12"/>
      <c r="O118" s="12"/>
      <c r="P118" s="12"/>
      <c r="Q118" s="12"/>
      <c r="R118" s="12"/>
      <c r="S118" s="12"/>
      <c r="T118" s="12"/>
      <c r="U118" s="12"/>
      <c r="V118" s="12"/>
      <c r="W118" s="12"/>
      <c r="X118" s="12"/>
      <c r="Y118" s="12"/>
      <c r="Z118" s="12"/>
      <c r="AA118" s="12"/>
      <c r="AB118" s="12"/>
      <c r="AC118" s="12"/>
      <c r="AD118" s="6"/>
      <c r="AE118" s="6"/>
      <c r="AF118" s="6"/>
      <c r="AG118" s="6"/>
      <c r="AH118" s="12"/>
      <c r="AI118" s="12"/>
      <c r="AJ118" s="12"/>
      <c r="AK118" s="12"/>
      <c r="AL118" s="12"/>
      <c r="AM118" s="12"/>
      <c r="AN118" s="12"/>
      <c r="AO118" s="6"/>
      <c r="AP118" s="6"/>
      <c r="AQ118" s="6"/>
      <c r="AR118" s="6"/>
      <c r="AS118" s="6"/>
      <c r="AT118" s="6"/>
      <c r="AU118" s="6"/>
      <c r="AV118" s="6"/>
    </row>
    <row r="119" spans="1:48" ht="15.75" customHeight="1">
      <c r="A119" s="12"/>
      <c r="B119" s="251"/>
      <c r="C119" s="252" t="s">
        <v>168</v>
      </c>
      <c r="D119" s="257" t="s">
        <v>159</v>
      </c>
      <c r="E119" s="252" t="s">
        <v>78</v>
      </c>
      <c r="F119" s="254">
        <v>3</v>
      </c>
      <c r="G119" s="258" t="s">
        <v>80</v>
      </c>
      <c r="H119" s="13"/>
      <c r="I119" s="13"/>
      <c r="J119" s="12"/>
      <c r="K119" s="12"/>
      <c r="L119" s="12"/>
      <c r="M119" s="12"/>
      <c r="N119" s="12"/>
      <c r="O119" s="12"/>
      <c r="P119" s="12"/>
      <c r="Q119" s="12"/>
      <c r="R119" s="12"/>
      <c r="S119" s="12"/>
      <c r="T119" s="12"/>
      <c r="U119" s="12"/>
      <c r="V119" s="12"/>
      <c r="W119" s="12"/>
      <c r="X119" s="12"/>
      <c r="Y119" s="12"/>
      <c r="Z119" s="12"/>
      <c r="AA119" s="12"/>
      <c r="AB119" s="12"/>
      <c r="AC119" s="12"/>
      <c r="AD119" s="6"/>
      <c r="AE119" s="6"/>
      <c r="AF119" s="6"/>
      <c r="AG119" s="6"/>
      <c r="AH119" s="12"/>
      <c r="AI119" s="12"/>
      <c r="AJ119" s="12"/>
      <c r="AK119" s="12"/>
      <c r="AL119" s="12"/>
      <c r="AM119" s="12"/>
      <c r="AN119" s="12"/>
      <c r="AO119" s="6"/>
      <c r="AP119" s="6"/>
      <c r="AQ119" s="6"/>
      <c r="AR119" s="6"/>
      <c r="AS119" s="6"/>
      <c r="AT119" s="6"/>
      <c r="AU119" s="6"/>
      <c r="AV119" s="6"/>
    </row>
    <row r="120" spans="1:48" ht="15.75" customHeight="1">
      <c r="A120" s="12"/>
      <c r="B120" s="251"/>
      <c r="C120" s="252" t="s">
        <v>174</v>
      </c>
      <c r="D120" s="257" t="s">
        <v>159</v>
      </c>
      <c r="E120" s="252" t="s">
        <v>78</v>
      </c>
      <c r="F120" s="254">
        <v>4</v>
      </c>
      <c r="G120" s="258" t="s">
        <v>80</v>
      </c>
      <c r="H120" s="13"/>
      <c r="I120" s="13"/>
      <c r="J120" s="12"/>
      <c r="K120" s="12"/>
      <c r="L120" s="12"/>
      <c r="M120" s="12"/>
      <c r="N120" s="12"/>
      <c r="O120" s="12"/>
      <c r="P120" s="12"/>
      <c r="Q120" s="12"/>
      <c r="R120" s="12"/>
      <c r="S120" s="12"/>
      <c r="T120" s="12"/>
      <c r="U120" s="12"/>
      <c r="V120" s="12"/>
      <c r="W120" s="12"/>
      <c r="X120" s="12"/>
      <c r="Y120" s="12"/>
      <c r="Z120" s="12"/>
      <c r="AA120" s="12"/>
      <c r="AB120" s="12"/>
      <c r="AC120" s="12"/>
      <c r="AD120" s="6"/>
      <c r="AE120" s="6"/>
      <c r="AF120" s="6"/>
      <c r="AG120" s="6"/>
      <c r="AH120" s="12"/>
      <c r="AI120" s="12"/>
      <c r="AJ120" s="12"/>
      <c r="AK120" s="12"/>
      <c r="AL120" s="12"/>
      <c r="AM120" s="12"/>
      <c r="AN120" s="12"/>
      <c r="AO120" s="6"/>
      <c r="AP120" s="6"/>
      <c r="AQ120" s="6"/>
      <c r="AR120" s="6"/>
      <c r="AS120" s="6"/>
      <c r="AT120" s="6"/>
      <c r="AU120" s="6"/>
      <c r="AV120" s="6"/>
    </row>
    <row r="121" spans="1:48" ht="15.75" customHeight="1">
      <c r="A121" s="12"/>
      <c r="B121" s="252" t="s">
        <v>175</v>
      </c>
      <c r="C121" s="252" t="s">
        <v>176</v>
      </c>
      <c r="D121" s="257" t="s">
        <v>159</v>
      </c>
      <c r="E121" s="252" t="s">
        <v>78</v>
      </c>
      <c r="F121" s="254">
        <v>2</v>
      </c>
      <c r="G121" s="258" t="s">
        <v>80</v>
      </c>
      <c r="H121" s="13"/>
      <c r="I121" s="13"/>
      <c r="J121" s="12"/>
      <c r="K121" s="12"/>
      <c r="L121" s="12"/>
      <c r="M121" s="12"/>
      <c r="N121" s="12"/>
      <c r="O121" s="12"/>
      <c r="P121" s="12"/>
      <c r="Q121" s="12"/>
      <c r="R121" s="12"/>
      <c r="S121" s="12"/>
      <c r="T121" s="12"/>
      <c r="U121" s="12"/>
      <c r="V121" s="12"/>
      <c r="W121" s="12"/>
      <c r="X121" s="12"/>
      <c r="Y121" s="12"/>
      <c r="Z121" s="12"/>
      <c r="AA121" s="12"/>
      <c r="AB121" s="12"/>
      <c r="AC121" s="12"/>
      <c r="AD121" s="6"/>
      <c r="AE121" s="6"/>
      <c r="AF121" s="6"/>
      <c r="AG121" s="6"/>
      <c r="AH121" s="12"/>
      <c r="AI121" s="12"/>
      <c r="AJ121" s="12"/>
      <c r="AK121" s="12"/>
      <c r="AL121" s="12"/>
      <c r="AM121" s="12"/>
      <c r="AN121" s="12"/>
      <c r="AO121" s="6"/>
      <c r="AP121" s="6"/>
      <c r="AQ121" s="6"/>
      <c r="AR121" s="6"/>
      <c r="AS121" s="6"/>
      <c r="AT121" s="6"/>
      <c r="AU121" s="6"/>
      <c r="AV121" s="6"/>
    </row>
    <row r="122" spans="1:48" ht="15.75" customHeight="1">
      <c r="A122" s="12"/>
      <c r="B122" s="251"/>
      <c r="C122" s="252" t="s">
        <v>188</v>
      </c>
      <c r="D122" s="257" t="s">
        <v>159</v>
      </c>
      <c r="E122" s="252" t="s">
        <v>78</v>
      </c>
      <c r="F122" s="254">
        <v>2</v>
      </c>
      <c r="G122" s="258" t="s">
        <v>80</v>
      </c>
      <c r="H122" s="13"/>
      <c r="I122" s="13"/>
      <c r="J122" s="12"/>
      <c r="K122" s="12"/>
      <c r="L122" s="12"/>
      <c r="M122" s="12"/>
      <c r="N122" s="12"/>
      <c r="O122" s="12"/>
      <c r="P122" s="12"/>
      <c r="Q122" s="12"/>
      <c r="R122" s="12"/>
      <c r="S122" s="12"/>
      <c r="T122" s="12"/>
      <c r="U122" s="12"/>
      <c r="V122" s="12"/>
      <c r="W122" s="12"/>
      <c r="X122" s="12"/>
      <c r="Y122" s="12"/>
      <c r="Z122" s="12"/>
      <c r="AA122" s="12"/>
      <c r="AB122" s="12"/>
      <c r="AC122" s="12"/>
      <c r="AD122" s="6"/>
      <c r="AE122" s="6"/>
      <c r="AF122" s="6"/>
      <c r="AG122" s="6"/>
      <c r="AH122" s="12"/>
      <c r="AI122" s="12"/>
      <c r="AJ122" s="12"/>
      <c r="AK122" s="12"/>
      <c r="AL122" s="12"/>
      <c r="AM122" s="12"/>
      <c r="AN122" s="12"/>
      <c r="AO122" s="6"/>
      <c r="AP122" s="6"/>
      <c r="AQ122" s="6"/>
      <c r="AR122" s="6"/>
      <c r="AS122" s="6"/>
      <c r="AT122" s="6"/>
      <c r="AU122" s="6"/>
      <c r="AV122" s="6"/>
    </row>
    <row r="123" spans="1:48" ht="15.75" customHeight="1">
      <c r="A123" s="12"/>
      <c r="B123" s="251"/>
      <c r="C123" s="252" t="s">
        <v>197</v>
      </c>
      <c r="D123" s="257" t="s">
        <v>159</v>
      </c>
      <c r="E123" s="252" t="s">
        <v>78</v>
      </c>
      <c r="F123" s="254">
        <v>2</v>
      </c>
      <c r="G123" s="258" t="s">
        <v>80</v>
      </c>
      <c r="H123" s="13"/>
      <c r="I123" s="13"/>
      <c r="J123" s="12"/>
      <c r="K123" s="12"/>
      <c r="L123" s="12"/>
      <c r="M123" s="12"/>
      <c r="N123" s="12"/>
      <c r="O123" s="12"/>
      <c r="P123" s="12"/>
      <c r="Q123" s="12"/>
      <c r="R123" s="12"/>
      <c r="S123" s="12"/>
      <c r="T123" s="12"/>
      <c r="U123" s="12"/>
      <c r="V123" s="12"/>
      <c r="W123" s="12"/>
      <c r="X123" s="12"/>
      <c r="Y123" s="12"/>
      <c r="Z123" s="12"/>
      <c r="AA123" s="12"/>
      <c r="AB123" s="12"/>
      <c r="AC123" s="12"/>
      <c r="AD123" s="6"/>
      <c r="AE123" s="6"/>
      <c r="AF123" s="6"/>
      <c r="AG123" s="6"/>
      <c r="AH123" s="12"/>
      <c r="AI123" s="12"/>
      <c r="AJ123" s="12"/>
      <c r="AK123" s="12"/>
      <c r="AL123" s="12"/>
      <c r="AM123" s="12"/>
      <c r="AN123" s="12"/>
      <c r="AO123" s="6"/>
      <c r="AP123" s="6"/>
      <c r="AQ123" s="6"/>
      <c r="AR123" s="6"/>
      <c r="AS123" s="6"/>
      <c r="AT123" s="6"/>
      <c r="AU123" s="6"/>
      <c r="AV123" s="6"/>
    </row>
    <row r="124" spans="1:48" ht="15.75" customHeight="1">
      <c r="A124" s="12"/>
      <c r="B124" s="251"/>
      <c r="C124" s="252" t="s">
        <v>204</v>
      </c>
      <c r="D124" s="257" t="s">
        <v>159</v>
      </c>
      <c r="E124" s="252" t="s">
        <v>78</v>
      </c>
      <c r="F124" s="267"/>
      <c r="G124" s="258" t="s">
        <v>80</v>
      </c>
      <c r="H124" s="13"/>
      <c r="I124" s="13"/>
      <c r="J124" s="12"/>
      <c r="K124" s="12"/>
      <c r="L124" s="12"/>
      <c r="M124" s="12"/>
      <c r="N124" s="12"/>
      <c r="O124" s="12"/>
      <c r="P124" s="12"/>
      <c r="Q124" s="12"/>
      <c r="R124" s="12"/>
      <c r="S124" s="12"/>
      <c r="T124" s="12"/>
      <c r="U124" s="12"/>
      <c r="V124" s="12"/>
      <c r="W124" s="12"/>
      <c r="X124" s="12"/>
      <c r="Y124" s="12"/>
      <c r="Z124" s="12"/>
      <c r="AA124" s="12"/>
      <c r="AB124" s="12"/>
      <c r="AC124" s="12"/>
      <c r="AD124" s="6"/>
      <c r="AE124" s="6"/>
      <c r="AF124" s="6"/>
      <c r="AG124" s="6"/>
      <c r="AH124" s="12"/>
      <c r="AI124" s="12"/>
      <c r="AJ124" s="12"/>
      <c r="AK124" s="12"/>
      <c r="AL124" s="12"/>
      <c r="AM124" s="12"/>
      <c r="AN124" s="12"/>
      <c r="AO124" s="6"/>
      <c r="AP124" s="6"/>
      <c r="AQ124" s="6"/>
      <c r="AR124" s="6"/>
      <c r="AS124" s="6"/>
      <c r="AT124" s="6"/>
      <c r="AU124" s="6"/>
      <c r="AV124" s="6"/>
    </row>
    <row r="125" spans="1:48" ht="15.75" customHeight="1">
      <c r="A125" s="12"/>
      <c r="B125" s="279"/>
      <c r="C125" s="252" t="s">
        <v>209</v>
      </c>
      <c r="D125" s="257" t="s">
        <v>211</v>
      </c>
      <c r="E125" s="252" t="s">
        <v>78</v>
      </c>
      <c r="F125" s="280">
        <v>2</v>
      </c>
      <c r="G125" s="258" t="s">
        <v>80</v>
      </c>
      <c r="H125" s="13"/>
      <c r="I125" s="13"/>
      <c r="J125" s="12"/>
      <c r="K125" s="12"/>
      <c r="L125" s="12"/>
      <c r="M125" s="12"/>
      <c r="N125" s="12"/>
      <c r="O125" s="12"/>
      <c r="P125" s="12"/>
      <c r="Q125" s="12"/>
      <c r="R125" s="12"/>
      <c r="S125" s="12"/>
      <c r="T125" s="12"/>
      <c r="U125" s="12"/>
      <c r="V125" s="12"/>
      <c r="W125" s="12"/>
      <c r="X125" s="12"/>
      <c r="Y125" s="12"/>
      <c r="Z125" s="12"/>
      <c r="AA125" s="12"/>
      <c r="AB125" s="12"/>
      <c r="AC125" s="12"/>
      <c r="AD125" s="6"/>
      <c r="AE125" s="6"/>
      <c r="AF125" s="6"/>
      <c r="AG125" s="6"/>
      <c r="AH125" s="12"/>
      <c r="AI125" s="12"/>
      <c r="AJ125" s="12"/>
      <c r="AK125" s="12"/>
      <c r="AL125" s="12"/>
      <c r="AM125" s="12"/>
      <c r="AN125" s="12"/>
      <c r="AO125" s="6"/>
      <c r="AP125" s="6"/>
      <c r="AQ125" s="6"/>
      <c r="AR125" s="6"/>
      <c r="AS125" s="6"/>
      <c r="AT125" s="6"/>
      <c r="AU125" s="6"/>
      <c r="AV125" s="6"/>
    </row>
    <row r="126" spans="1:48" ht="15.75" customHeight="1">
      <c r="A126" s="12"/>
      <c r="B126" s="281"/>
      <c r="C126" s="252" t="s">
        <v>213</v>
      </c>
      <c r="D126" s="257" t="s">
        <v>211</v>
      </c>
      <c r="E126" s="252" t="s">
        <v>78</v>
      </c>
      <c r="F126" s="280">
        <v>4</v>
      </c>
      <c r="G126" s="258" t="s">
        <v>80</v>
      </c>
      <c r="H126" s="13"/>
      <c r="I126" s="13"/>
      <c r="J126" s="12"/>
      <c r="K126" s="12"/>
      <c r="L126" s="12"/>
      <c r="M126" s="12"/>
      <c r="N126" s="12"/>
      <c r="O126" s="12"/>
      <c r="P126" s="12"/>
      <c r="Q126" s="12"/>
      <c r="R126" s="12"/>
      <c r="S126" s="12"/>
      <c r="T126" s="12"/>
      <c r="U126" s="12"/>
      <c r="V126" s="12"/>
      <c r="W126" s="12"/>
      <c r="X126" s="12"/>
      <c r="Y126" s="12"/>
      <c r="Z126" s="12"/>
      <c r="AA126" s="12"/>
      <c r="AB126" s="12"/>
      <c r="AC126" s="12"/>
      <c r="AD126" s="6"/>
      <c r="AE126" s="6"/>
      <c r="AF126" s="6"/>
      <c r="AG126" s="6"/>
      <c r="AH126" s="12"/>
      <c r="AI126" s="12"/>
      <c r="AJ126" s="12"/>
      <c r="AK126" s="12"/>
      <c r="AL126" s="12"/>
      <c r="AM126" s="12"/>
      <c r="AN126" s="12"/>
      <c r="AO126" s="6"/>
      <c r="AP126" s="6"/>
      <c r="AQ126" s="6"/>
      <c r="AR126" s="6"/>
      <c r="AS126" s="6"/>
      <c r="AT126" s="6"/>
      <c r="AU126" s="6"/>
      <c r="AV126" s="6"/>
    </row>
    <row r="127" spans="1:48" ht="15.75" customHeight="1">
      <c r="A127" s="12"/>
      <c r="B127" s="284" t="s">
        <v>216</v>
      </c>
      <c r="C127" s="252" t="s">
        <v>217</v>
      </c>
      <c r="D127" s="257" t="s">
        <v>211</v>
      </c>
      <c r="E127" s="285" t="s">
        <v>218</v>
      </c>
      <c r="F127" s="280">
        <v>3</v>
      </c>
      <c r="G127" s="258" t="s">
        <v>80</v>
      </c>
      <c r="H127" s="13"/>
      <c r="I127" s="13"/>
      <c r="J127" s="12"/>
      <c r="K127" s="12"/>
      <c r="L127" s="12"/>
      <c r="M127" s="12"/>
      <c r="N127" s="12"/>
      <c r="O127" s="12"/>
      <c r="P127" s="12"/>
      <c r="Q127" s="12"/>
      <c r="R127" s="12"/>
      <c r="S127" s="12"/>
      <c r="T127" s="12"/>
      <c r="U127" s="12"/>
      <c r="V127" s="12"/>
      <c r="W127" s="12"/>
      <c r="X127" s="12"/>
      <c r="Y127" s="12"/>
      <c r="Z127" s="12"/>
      <c r="AA127" s="12"/>
      <c r="AB127" s="12"/>
      <c r="AC127" s="12"/>
      <c r="AD127" s="6"/>
      <c r="AE127" s="6"/>
      <c r="AF127" s="6"/>
      <c r="AG127" s="6"/>
      <c r="AH127" s="12"/>
      <c r="AI127" s="12"/>
      <c r="AJ127" s="12"/>
      <c r="AK127" s="12"/>
      <c r="AL127" s="12"/>
      <c r="AM127" s="12"/>
      <c r="AN127" s="12"/>
      <c r="AO127" s="6"/>
      <c r="AP127" s="6"/>
      <c r="AQ127" s="6"/>
      <c r="AR127" s="6"/>
      <c r="AS127" s="6"/>
      <c r="AT127" s="6"/>
      <c r="AU127" s="6"/>
      <c r="AV127" s="6"/>
    </row>
    <row r="128" spans="1:48" ht="15.75" customHeight="1">
      <c r="A128" s="12"/>
      <c r="B128" s="287"/>
      <c r="C128" s="252" t="s">
        <v>225</v>
      </c>
      <c r="D128" s="257" t="s">
        <v>211</v>
      </c>
      <c r="E128" s="252" t="s">
        <v>78</v>
      </c>
      <c r="F128" s="280">
        <v>3</v>
      </c>
      <c r="G128" s="258" t="s">
        <v>80</v>
      </c>
      <c r="H128" s="13"/>
      <c r="I128" s="13"/>
      <c r="J128" s="12"/>
      <c r="K128" s="12"/>
      <c r="L128" s="12"/>
      <c r="M128" s="12"/>
      <c r="N128" s="12"/>
      <c r="O128" s="12"/>
      <c r="P128" s="12"/>
      <c r="Q128" s="12"/>
      <c r="R128" s="12"/>
      <c r="S128" s="12"/>
      <c r="T128" s="12"/>
      <c r="U128" s="12"/>
      <c r="V128" s="12"/>
      <c r="W128" s="12"/>
      <c r="X128" s="12"/>
      <c r="Y128" s="12"/>
      <c r="Z128" s="12"/>
      <c r="AA128" s="12"/>
      <c r="AB128" s="12"/>
      <c r="AC128" s="12"/>
      <c r="AD128" s="6"/>
      <c r="AE128" s="6"/>
      <c r="AF128" s="6"/>
      <c r="AG128" s="6"/>
      <c r="AH128" s="12"/>
      <c r="AI128" s="12"/>
      <c r="AJ128" s="12"/>
      <c r="AK128" s="12"/>
      <c r="AL128" s="12"/>
      <c r="AM128" s="12"/>
      <c r="AN128" s="12"/>
      <c r="AO128" s="6"/>
      <c r="AP128" s="6"/>
      <c r="AQ128" s="6"/>
      <c r="AR128" s="6"/>
      <c r="AS128" s="6"/>
      <c r="AT128" s="6"/>
      <c r="AU128" s="6"/>
      <c r="AV128" s="6"/>
    </row>
    <row r="129" spans="1:48" ht="15.75" customHeight="1">
      <c r="A129" s="12"/>
      <c r="B129" s="290" t="s">
        <v>237</v>
      </c>
      <c r="C129" s="252" t="s">
        <v>239</v>
      </c>
      <c r="D129" s="257" t="s">
        <v>211</v>
      </c>
      <c r="E129" s="285" t="s">
        <v>218</v>
      </c>
      <c r="F129" s="280">
        <v>3</v>
      </c>
      <c r="G129" s="258" t="s">
        <v>80</v>
      </c>
      <c r="H129" s="13"/>
      <c r="I129" s="13"/>
      <c r="J129" s="12"/>
      <c r="K129" s="12"/>
      <c r="L129" s="12"/>
      <c r="M129" s="12"/>
      <c r="N129" s="12"/>
      <c r="O129" s="12"/>
      <c r="P129" s="12"/>
      <c r="Q129" s="12"/>
      <c r="R129" s="12"/>
      <c r="S129" s="12"/>
      <c r="T129" s="12"/>
      <c r="U129" s="12"/>
      <c r="V129" s="12"/>
      <c r="W129" s="12"/>
      <c r="X129" s="12"/>
      <c r="Y129" s="12"/>
      <c r="Z129" s="12"/>
      <c r="AA129" s="12"/>
      <c r="AB129" s="12"/>
      <c r="AC129" s="12"/>
      <c r="AD129" s="6"/>
      <c r="AE129" s="6"/>
      <c r="AF129" s="6"/>
      <c r="AG129" s="6"/>
      <c r="AH129" s="12"/>
      <c r="AI129" s="12"/>
      <c r="AJ129" s="12"/>
      <c r="AK129" s="12"/>
      <c r="AL129" s="12"/>
      <c r="AM129" s="12"/>
      <c r="AN129" s="12"/>
      <c r="AO129" s="6"/>
      <c r="AP129" s="6"/>
      <c r="AQ129" s="6"/>
      <c r="AR129" s="6"/>
      <c r="AS129" s="6"/>
      <c r="AT129" s="6"/>
      <c r="AU129" s="6"/>
      <c r="AV129" s="6"/>
    </row>
    <row r="130" spans="1:48" ht="15.75" customHeight="1">
      <c r="A130" s="12"/>
      <c r="B130" s="292"/>
      <c r="C130" s="252" t="s">
        <v>249</v>
      </c>
      <c r="D130" s="257" t="s">
        <v>211</v>
      </c>
      <c r="E130" s="252" t="s">
        <v>78</v>
      </c>
      <c r="F130" s="251"/>
      <c r="G130" s="258" t="s">
        <v>250</v>
      </c>
      <c r="H130" s="13"/>
      <c r="I130" s="13"/>
      <c r="J130" s="12"/>
      <c r="K130" s="12"/>
      <c r="L130" s="12"/>
      <c r="M130" s="12"/>
      <c r="N130" s="12"/>
      <c r="O130" s="12"/>
      <c r="P130" s="12"/>
      <c r="Q130" s="12"/>
      <c r="R130" s="12"/>
      <c r="S130" s="12"/>
      <c r="T130" s="12"/>
      <c r="U130" s="12"/>
      <c r="V130" s="12"/>
      <c r="W130" s="12"/>
      <c r="X130" s="12"/>
      <c r="Y130" s="12"/>
      <c r="Z130" s="12"/>
      <c r="AA130" s="12"/>
      <c r="AB130" s="12"/>
      <c r="AC130" s="12"/>
      <c r="AD130" s="6"/>
      <c r="AE130" s="6"/>
      <c r="AF130" s="6"/>
      <c r="AG130" s="6"/>
      <c r="AH130" s="12"/>
      <c r="AI130" s="12"/>
      <c r="AJ130" s="12"/>
      <c r="AK130" s="12"/>
      <c r="AL130" s="12"/>
      <c r="AM130" s="12"/>
      <c r="AN130" s="12"/>
      <c r="AO130" s="6"/>
      <c r="AP130" s="6"/>
      <c r="AQ130" s="6"/>
      <c r="AR130" s="6"/>
      <c r="AS130" s="6"/>
      <c r="AT130" s="6"/>
      <c r="AU130" s="6"/>
      <c r="AV130" s="6"/>
    </row>
    <row r="131" spans="1:48" ht="15.75" customHeight="1">
      <c r="A131" s="12"/>
      <c r="B131" s="292"/>
      <c r="C131" s="252" t="s">
        <v>256</v>
      </c>
      <c r="D131" s="257" t="s">
        <v>257</v>
      </c>
      <c r="E131" s="252" t="s">
        <v>78</v>
      </c>
      <c r="F131" s="280">
        <v>2</v>
      </c>
      <c r="G131" s="258" t="s">
        <v>80</v>
      </c>
      <c r="H131" s="13"/>
      <c r="I131" s="13"/>
      <c r="J131" s="12"/>
      <c r="K131" s="12"/>
      <c r="L131" s="12"/>
      <c r="M131" s="12"/>
      <c r="N131" s="12"/>
      <c r="O131" s="12"/>
      <c r="P131" s="12"/>
      <c r="Q131" s="12"/>
      <c r="R131" s="12"/>
      <c r="S131" s="12"/>
      <c r="T131" s="12"/>
      <c r="U131" s="12"/>
      <c r="V131" s="12"/>
      <c r="W131" s="12"/>
      <c r="X131" s="12"/>
      <c r="Y131" s="12"/>
      <c r="Z131" s="12"/>
      <c r="AA131" s="12"/>
      <c r="AB131" s="12"/>
      <c r="AC131" s="12"/>
      <c r="AD131" s="6"/>
      <c r="AE131" s="6"/>
      <c r="AF131" s="6"/>
      <c r="AG131" s="6"/>
      <c r="AH131" s="12"/>
      <c r="AI131" s="12"/>
      <c r="AJ131" s="12"/>
      <c r="AK131" s="12"/>
      <c r="AL131" s="12"/>
      <c r="AM131" s="12"/>
      <c r="AN131" s="12"/>
      <c r="AO131" s="6"/>
      <c r="AP131" s="6"/>
      <c r="AQ131" s="6"/>
      <c r="AR131" s="6"/>
      <c r="AS131" s="6"/>
      <c r="AT131" s="6"/>
      <c r="AU131" s="6"/>
      <c r="AV131" s="6"/>
    </row>
    <row r="132" spans="1:48" ht="15.75" customHeight="1">
      <c r="A132" s="12"/>
      <c r="B132" s="292"/>
      <c r="C132" s="252" t="s">
        <v>258</v>
      </c>
      <c r="D132" s="257" t="s">
        <v>257</v>
      </c>
      <c r="E132" s="252" t="s">
        <v>78</v>
      </c>
      <c r="F132" s="280">
        <v>4</v>
      </c>
      <c r="G132" s="258" t="s">
        <v>80</v>
      </c>
      <c r="H132" s="13"/>
      <c r="I132" s="13"/>
      <c r="J132" s="12"/>
      <c r="K132" s="12"/>
      <c r="L132" s="12"/>
      <c r="M132" s="12"/>
      <c r="N132" s="12"/>
      <c r="O132" s="12"/>
      <c r="P132" s="12"/>
      <c r="Q132" s="12"/>
      <c r="R132" s="12"/>
      <c r="S132" s="12"/>
      <c r="T132" s="12"/>
      <c r="U132" s="12"/>
      <c r="V132" s="12"/>
      <c r="W132" s="12"/>
      <c r="X132" s="12"/>
      <c r="Y132" s="12"/>
      <c r="Z132" s="12"/>
      <c r="AA132" s="12"/>
      <c r="AB132" s="12"/>
      <c r="AC132" s="12"/>
      <c r="AD132" s="6"/>
      <c r="AE132" s="6"/>
      <c r="AF132" s="6"/>
      <c r="AG132" s="6"/>
      <c r="AH132" s="12"/>
      <c r="AI132" s="12"/>
      <c r="AJ132" s="12"/>
      <c r="AK132" s="12"/>
      <c r="AL132" s="12"/>
      <c r="AM132" s="12"/>
      <c r="AN132" s="12"/>
      <c r="AO132" s="6"/>
      <c r="AP132" s="6"/>
      <c r="AQ132" s="6"/>
      <c r="AR132" s="6"/>
      <c r="AS132" s="6"/>
      <c r="AT132" s="6"/>
      <c r="AU132" s="6"/>
      <c r="AV132" s="6"/>
    </row>
    <row r="133" spans="1:48" ht="15.75" customHeight="1">
      <c r="A133" s="12"/>
      <c r="B133" s="299" t="s">
        <v>264</v>
      </c>
      <c r="C133" s="252" t="s">
        <v>266</v>
      </c>
      <c r="D133" s="257" t="s">
        <v>257</v>
      </c>
      <c r="E133" s="285" t="s">
        <v>218</v>
      </c>
      <c r="F133" s="280">
        <v>3</v>
      </c>
      <c r="G133" s="258" t="s">
        <v>80</v>
      </c>
      <c r="H133" s="13"/>
      <c r="I133" s="13"/>
      <c r="J133" s="12"/>
      <c r="K133" s="12"/>
      <c r="L133" s="12"/>
      <c r="M133" s="12"/>
      <c r="N133" s="12"/>
      <c r="O133" s="12"/>
      <c r="P133" s="12"/>
      <c r="Q133" s="12"/>
      <c r="R133" s="12"/>
      <c r="S133" s="12"/>
      <c r="T133" s="12"/>
      <c r="U133" s="12"/>
      <c r="V133" s="12"/>
      <c r="W133" s="12"/>
      <c r="X133" s="12"/>
      <c r="Y133" s="12"/>
      <c r="Z133" s="12"/>
      <c r="AA133" s="12"/>
      <c r="AB133" s="12"/>
      <c r="AC133" s="12"/>
      <c r="AD133" s="6"/>
      <c r="AE133" s="6"/>
      <c r="AF133" s="6"/>
      <c r="AG133" s="6"/>
      <c r="AH133" s="12"/>
      <c r="AI133" s="12"/>
      <c r="AJ133" s="12"/>
      <c r="AK133" s="12"/>
      <c r="AL133" s="12"/>
      <c r="AM133" s="12"/>
      <c r="AN133" s="12"/>
      <c r="AO133" s="6"/>
      <c r="AP133" s="6"/>
      <c r="AQ133" s="6"/>
      <c r="AR133" s="6"/>
      <c r="AS133" s="6"/>
      <c r="AT133" s="6"/>
      <c r="AU133" s="6"/>
      <c r="AV133" s="6"/>
    </row>
    <row r="134" spans="1:48" ht="15.75" customHeight="1">
      <c r="A134" s="12"/>
      <c r="B134" s="299" t="s">
        <v>276</v>
      </c>
      <c r="C134" s="252" t="s">
        <v>278</v>
      </c>
      <c r="D134" s="257" t="s">
        <v>257</v>
      </c>
      <c r="E134" s="285" t="s">
        <v>218</v>
      </c>
      <c r="F134" s="280">
        <v>3</v>
      </c>
      <c r="G134" s="258" t="s">
        <v>80</v>
      </c>
      <c r="H134" s="13"/>
      <c r="I134" s="13"/>
      <c r="J134" s="12"/>
      <c r="K134" s="12"/>
      <c r="L134" s="12"/>
      <c r="M134" s="12"/>
      <c r="N134" s="12"/>
      <c r="O134" s="12"/>
      <c r="P134" s="12"/>
      <c r="Q134" s="12"/>
      <c r="R134" s="12"/>
      <c r="S134" s="12"/>
      <c r="T134" s="12"/>
      <c r="U134" s="12"/>
      <c r="V134" s="12"/>
      <c r="W134" s="12"/>
      <c r="X134" s="12"/>
      <c r="Y134" s="12"/>
      <c r="Z134" s="12"/>
      <c r="AA134" s="12"/>
      <c r="AB134" s="12"/>
      <c r="AC134" s="12"/>
      <c r="AD134" s="6"/>
      <c r="AE134" s="6"/>
      <c r="AF134" s="6"/>
      <c r="AG134" s="6"/>
      <c r="AH134" s="12"/>
      <c r="AI134" s="12"/>
      <c r="AJ134" s="12"/>
      <c r="AK134" s="12"/>
      <c r="AL134" s="12"/>
      <c r="AM134" s="12"/>
      <c r="AN134" s="12"/>
      <c r="AO134" s="6"/>
      <c r="AP134" s="6"/>
      <c r="AQ134" s="6"/>
      <c r="AR134" s="6"/>
      <c r="AS134" s="6"/>
      <c r="AT134" s="6"/>
      <c r="AU134" s="6"/>
      <c r="AV134" s="6"/>
    </row>
    <row r="135" spans="1:48" ht="15.75" customHeight="1">
      <c r="A135" s="12"/>
      <c r="B135" s="302" t="s">
        <v>288</v>
      </c>
      <c r="C135" s="252" t="s">
        <v>289</v>
      </c>
      <c r="D135" s="257" t="s">
        <v>257</v>
      </c>
      <c r="E135" s="285" t="s">
        <v>218</v>
      </c>
      <c r="F135" s="280">
        <v>3</v>
      </c>
      <c r="G135" s="258" t="s">
        <v>80</v>
      </c>
      <c r="H135" s="13"/>
      <c r="I135" s="13"/>
      <c r="J135" s="12"/>
      <c r="K135" s="12"/>
      <c r="L135" s="12"/>
      <c r="M135" s="12"/>
      <c r="N135" s="12"/>
      <c r="O135" s="12"/>
      <c r="P135" s="12"/>
      <c r="Q135" s="12"/>
      <c r="R135" s="12"/>
      <c r="S135" s="12"/>
      <c r="T135" s="12"/>
      <c r="U135" s="12"/>
      <c r="V135" s="12"/>
      <c r="W135" s="12"/>
      <c r="X135" s="12"/>
      <c r="Y135" s="12"/>
      <c r="Z135" s="12"/>
      <c r="AA135" s="12"/>
      <c r="AB135" s="12"/>
      <c r="AC135" s="12"/>
      <c r="AD135" s="6"/>
      <c r="AE135" s="6"/>
      <c r="AF135" s="6"/>
      <c r="AG135" s="6"/>
      <c r="AH135" s="12"/>
      <c r="AI135" s="12"/>
      <c r="AJ135" s="12"/>
      <c r="AK135" s="12"/>
      <c r="AL135" s="12"/>
      <c r="AM135" s="12"/>
      <c r="AN135" s="12"/>
      <c r="AO135" s="6"/>
      <c r="AP135" s="6"/>
      <c r="AQ135" s="6"/>
      <c r="AR135" s="6"/>
      <c r="AS135" s="6"/>
      <c r="AT135" s="6"/>
      <c r="AU135" s="6"/>
      <c r="AV135" s="6"/>
    </row>
    <row r="136" spans="1:48" ht="15.75" customHeight="1">
      <c r="A136" s="12"/>
      <c r="B136" s="299" t="s">
        <v>298</v>
      </c>
      <c r="C136" s="252" t="s">
        <v>300</v>
      </c>
      <c r="D136" s="257" t="s">
        <v>257</v>
      </c>
      <c r="E136" s="285" t="s">
        <v>218</v>
      </c>
      <c r="F136" s="280">
        <v>3</v>
      </c>
      <c r="G136" s="258" t="s">
        <v>80</v>
      </c>
      <c r="H136" s="13"/>
      <c r="I136" s="13"/>
      <c r="J136" s="12"/>
      <c r="K136" s="12"/>
      <c r="L136" s="12"/>
      <c r="M136" s="12"/>
      <c r="N136" s="12"/>
      <c r="O136" s="12"/>
      <c r="P136" s="12"/>
      <c r="Q136" s="12"/>
      <c r="R136" s="12"/>
      <c r="S136" s="12"/>
      <c r="T136" s="12"/>
      <c r="U136" s="12"/>
      <c r="V136" s="12"/>
      <c r="W136" s="12"/>
      <c r="X136" s="12"/>
      <c r="Y136" s="12"/>
      <c r="Z136" s="12"/>
      <c r="AA136" s="12"/>
      <c r="AB136" s="12"/>
      <c r="AC136" s="12"/>
      <c r="AD136" s="6"/>
      <c r="AE136" s="6"/>
      <c r="AF136" s="6"/>
      <c r="AG136" s="6"/>
      <c r="AH136" s="12"/>
      <c r="AI136" s="12"/>
      <c r="AJ136" s="12"/>
      <c r="AK136" s="12"/>
      <c r="AL136" s="12"/>
      <c r="AM136" s="12"/>
      <c r="AN136" s="12"/>
      <c r="AO136" s="6"/>
      <c r="AP136" s="6"/>
      <c r="AQ136" s="6"/>
      <c r="AR136" s="6"/>
      <c r="AS136" s="6"/>
      <c r="AT136" s="6"/>
      <c r="AU136" s="6"/>
      <c r="AV136" s="6"/>
    </row>
    <row r="137" spans="1:48" ht="15.75" customHeight="1">
      <c r="A137" s="12"/>
      <c r="B137" s="292"/>
      <c r="C137" s="252" t="s">
        <v>305</v>
      </c>
      <c r="D137" s="257" t="s">
        <v>257</v>
      </c>
      <c r="E137" s="252" t="s">
        <v>78</v>
      </c>
      <c r="F137" s="251"/>
      <c r="G137" s="258" t="s">
        <v>250</v>
      </c>
      <c r="H137" s="13"/>
      <c r="I137" s="13"/>
      <c r="J137" s="12"/>
      <c r="K137" s="12"/>
      <c r="L137" s="12"/>
      <c r="M137" s="12"/>
      <c r="N137" s="12"/>
      <c r="O137" s="12"/>
      <c r="P137" s="12"/>
      <c r="Q137" s="12"/>
      <c r="R137" s="12"/>
      <c r="S137" s="12"/>
      <c r="T137" s="12"/>
      <c r="U137" s="12"/>
      <c r="V137" s="12"/>
      <c r="W137" s="12"/>
      <c r="X137" s="12"/>
      <c r="Y137" s="12"/>
      <c r="Z137" s="12"/>
      <c r="AA137" s="12"/>
      <c r="AB137" s="12"/>
      <c r="AC137" s="12"/>
      <c r="AD137" s="6"/>
      <c r="AE137" s="6"/>
      <c r="AF137" s="6"/>
      <c r="AG137" s="6"/>
      <c r="AH137" s="12"/>
      <c r="AI137" s="12"/>
      <c r="AJ137" s="12"/>
      <c r="AK137" s="12"/>
      <c r="AL137" s="12"/>
      <c r="AM137" s="12"/>
      <c r="AN137" s="12"/>
      <c r="AO137" s="6"/>
      <c r="AP137" s="6"/>
      <c r="AQ137" s="6"/>
      <c r="AR137" s="6"/>
      <c r="AS137" s="6"/>
      <c r="AT137" s="6"/>
      <c r="AU137" s="6"/>
      <c r="AV137" s="6"/>
    </row>
    <row r="138" spans="1:48" ht="15.75" customHeight="1">
      <c r="A138" s="12"/>
      <c r="B138" s="292"/>
      <c r="C138" s="252" t="s">
        <v>309</v>
      </c>
      <c r="D138" s="257" t="s">
        <v>311</v>
      </c>
      <c r="E138" s="252" t="s">
        <v>78</v>
      </c>
      <c r="F138" s="280">
        <v>2</v>
      </c>
      <c r="G138" s="258" t="s">
        <v>80</v>
      </c>
      <c r="H138" s="13"/>
      <c r="I138" s="13"/>
      <c r="J138" s="12"/>
      <c r="K138" s="12"/>
      <c r="L138" s="12"/>
      <c r="M138" s="12"/>
      <c r="N138" s="12"/>
      <c r="O138" s="12"/>
      <c r="P138" s="12"/>
      <c r="Q138" s="12"/>
      <c r="R138" s="12"/>
      <c r="S138" s="12"/>
      <c r="T138" s="12"/>
      <c r="U138" s="12"/>
      <c r="V138" s="12"/>
      <c r="W138" s="12"/>
      <c r="X138" s="12"/>
      <c r="Y138" s="12"/>
      <c r="Z138" s="12"/>
      <c r="AA138" s="12"/>
      <c r="AB138" s="12"/>
      <c r="AC138" s="12"/>
      <c r="AD138" s="6"/>
      <c r="AE138" s="6"/>
      <c r="AF138" s="6"/>
      <c r="AG138" s="6"/>
      <c r="AH138" s="12"/>
      <c r="AI138" s="12"/>
      <c r="AJ138" s="12"/>
      <c r="AK138" s="12"/>
      <c r="AL138" s="12"/>
      <c r="AM138" s="12"/>
      <c r="AN138" s="12"/>
      <c r="AO138" s="6"/>
      <c r="AP138" s="6"/>
      <c r="AQ138" s="6"/>
      <c r="AR138" s="6"/>
      <c r="AS138" s="6"/>
      <c r="AT138" s="6"/>
      <c r="AU138" s="6"/>
      <c r="AV138" s="6"/>
    </row>
    <row r="139" spans="1:48" ht="15.75" customHeight="1">
      <c r="A139" s="12"/>
      <c r="B139" s="299" t="s">
        <v>317</v>
      </c>
      <c r="C139" s="252" t="s">
        <v>319</v>
      </c>
      <c r="D139" s="257" t="s">
        <v>311</v>
      </c>
      <c r="E139" s="285" t="s">
        <v>218</v>
      </c>
      <c r="F139" s="280">
        <v>3</v>
      </c>
      <c r="G139" s="258" t="s">
        <v>80</v>
      </c>
      <c r="H139" s="13"/>
      <c r="I139" s="13"/>
      <c r="J139" s="12"/>
      <c r="K139" s="12"/>
      <c r="L139" s="12"/>
      <c r="M139" s="12"/>
      <c r="N139" s="12"/>
      <c r="O139" s="12"/>
      <c r="P139" s="12"/>
      <c r="Q139" s="12"/>
      <c r="R139" s="12"/>
      <c r="S139" s="12"/>
      <c r="T139" s="12"/>
      <c r="U139" s="12"/>
      <c r="V139" s="12"/>
      <c r="W139" s="12"/>
      <c r="X139" s="12"/>
      <c r="Y139" s="12"/>
      <c r="Z139" s="12"/>
      <c r="AA139" s="12"/>
      <c r="AB139" s="12"/>
      <c r="AC139" s="12"/>
      <c r="AD139" s="6"/>
      <c r="AE139" s="6"/>
      <c r="AF139" s="6"/>
      <c r="AG139" s="6"/>
      <c r="AH139" s="12"/>
      <c r="AI139" s="12"/>
      <c r="AJ139" s="12"/>
      <c r="AK139" s="12"/>
      <c r="AL139" s="12"/>
      <c r="AM139" s="12"/>
      <c r="AN139" s="12"/>
      <c r="AO139" s="6"/>
      <c r="AP139" s="6"/>
      <c r="AQ139" s="6"/>
      <c r="AR139" s="6"/>
      <c r="AS139" s="6"/>
      <c r="AT139" s="6"/>
      <c r="AU139" s="6"/>
      <c r="AV139" s="6"/>
    </row>
    <row r="140" spans="1:48" ht="15.75" customHeight="1">
      <c r="A140" s="12"/>
      <c r="B140" s="299" t="s">
        <v>330</v>
      </c>
      <c r="C140" s="252" t="s">
        <v>331</v>
      </c>
      <c r="D140" s="257" t="s">
        <v>311</v>
      </c>
      <c r="E140" s="285" t="s">
        <v>218</v>
      </c>
      <c r="F140" s="280">
        <v>3</v>
      </c>
      <c r="G140" s="258" t="s">
        <v>80</v>
      </c>
      <c r="H140" s="13"/>
      <c r="I140" s="13"/>
      <c r="J140" s="12"/>
      <c r="K140" s="12"/>
      <c r="L140" s="12"/>
      <c r="M140" s="12"/>
      <c r="N140" s="12"/>
      <c r="O140" s="12"/>
      <c r="P140" s="12"/>
      <c r="Q140" s="12"/>
      <c r="R140" s="12"/>
      <c r="S140" s="12"/>
      <c r="T140" s="12"/>
      <c r="U140" s="12"/>
      <c r="V140" s="12"/>
      <c r="W140" s="12"/>
      <c r="X140" s="12"/>
      <c r="Y140" s="12"/>
      <c r="Z140" s="12"/>
      <c r="AA140" s="12"/>
      <c r="AB140" s="12"/>
      <c r="AC140" s="12"/>
      <c r="AD140" s="6"/>
      <c r="AE140" s="6"/>
      <c r="AF140" s="6"/>
      <c r="AG140" s="6"/>
      <c r="AH140" s="12"/>
      <c r="AI140" s="12"/>
      <c r="AJ140" s="12"/>
      <c r="AK140" s="12"/>
      <c r="AL140" s="12"/>
      <c r="AM140" s="12"/>
      <c r="AN140" s="12"/>
      <c r="AO140" s="6"/>
      <c r="AP140" s="6"/>
      <c r="AQ140" s="6"/>
      <c r="AR140" s="6"/>
      <c r="AS140" s="6"/>
      <c r="AT140" s="6"/>
      <c r="AU140" s="6"/>
      <c r="AV140" s="6"/>
    </row>
    <row r="141" spans="1:48" ht="15.75" customHeight="1">
      <c r="A141" s="12"/>
      <c r="B141" s="252" t="s">
        <v>342</v>
      </c>
      <c r="C141" s="252" t="s">
        <v>343</v>
      </c>
      <c r="D141" s="253" t="s">
        <v>311</v>
      </c>
      <c r="E141" s="252" t="s">
        <v>218</v>
      </c>
      <c r="F141" s="280">
        <v>3</v>
      </c>
      <c r="G141" s="258" t="s">
        <v>80</v>
      </c>
      <c r="H141" s="13"/>
      <c r="I141" s="13"/>
      <c r="J141" s="12"/>
      <c r="K141" s="12"/>
      <c r="L141" s="12"/>
      <c r="M141" s="12"/>
      <c r="N141" s="12"/>
      <c r="O141" s="12"/>
      <c r="P141" s="12"/>
      <c r="Q141" s="12"/>
      <c r="R141" s="12"/>
      <c r="S141" s="12"/>
      <c r="T141" s="12"/>
      <c r="U141" s="12"/>
      <c r="V141" s="12"/>
      <c r="W141" s="12"/>
      <c r="X141" s="12"/>
      <c r="Y141" s="12"/>
      <c r="Z141" s="12"/>
      <c r="AA141" s="12"/>
      <c r="AB141" s="12"/>
      <c r="AC141" s="12"/>
      <c r="AD141" s="6"/>
      <c r="AE141" s="6"/>
      <c r="AF141" s="6"/>
      <c r="AG141" s="6"/>
      <c r="AH141" s="12"/>
      <c r="AI141" s="12"/>
      <c r="AJ141" s="12"/>
      <c r="AK141" s="12"/>
      <c r="AL141" s="12"/>
      <c r="AM141" s="12"/>
      <c r="AN141" s="12"/>
      <c r="AO141" s="6"/>
      <c r="AP141" s="6"/>
      <c r="AQ141" s="6"/>
      <c r="AR141" s="6"/>
      <c r="AS141" s="6"/>
      <c r="AT141" s="6"/>
      <c r="AU141" s="6"/>
      <c r="AV141" s="6"/>
    </row>
    <row r="142" spans="1:48" ht="15.75" customHeight="1">
      <c r="A142" s="12"/>
      <c r="B142" s="308" t="s">
        <v>350</v>
      </c>
      <c r="C142" s="252" t="s">
        <v>352</v>
      </c>
      <c r="D142" s="257" t="s">
        <v>311</v>
      </c>
      <c r="E142" s="285" t="s">
        <v>218</v>
      </c>
      <c r="F142" s="280">
        <v>3</v>
      </c>
      <c r="G142" s="258" t="s">
        <v>80</v>
      </c>
      <c r="H142" s="13"/>
      <c r="I142" s="13"/>
      <c r="J142" s="12"/>
      <c r="K142" s="12"/>
      <c r="L142" s="12"/>
      <c r="M142" s="12"/>
      <c r="N142" s="12"/>
      <c r="O142" s="12"/>
      <c r="P142" s="12"/>
      <c r="Q142" s="12"/>
      <c r="R142" s="12"/>
      <c r="S142" s="12"/>
      <c r="T142" s="12"/>
      <c r="U142" s="12"/>
      <c r="V142" s="12"/>
      <c r="W142" s="12"/>
      <c r="X142" s="12"/>
      <c r="Y142" s="12"/>
      <c r="Z142" s="12"/>
      <c r="AA142" s="12"/>
      <c r="AB142" s="12"/>
      <c r="AC142" s="12"/>
      <c r="AD142" s="6"/>
      <c r="AE142" s="6"/>
      <c r="AF142" s="6"/>
      <c r="AG142" s="6"/>
      <c r="AH142" s="12"/>
      <c r="AI142" s="12"/>
      <c r="AJ142" s="12"/>
      <c r="AK142" s="12"/>
      <c r="AL142" s="12"/>
      <c r="AM142" s="12"/>
      <c r="AN142" s="12"/>
      <c r="AO142" s="6"/>
      <c r="AP142" s="6"/>
      <c r="AQ142" s="6"/>
      <c r="AR142" s="6"/>
      <c r="AS142" s="6"/>
      <c r="AT142" s="6"/>
      <c r="AU142" s="6"/>
      <c r="AV142" s="6"/>
    </row>
    <row r="143" spans="1:48" ht="15.75" customHeight="1">
      <c r="A143" s="12"/>
      <c r="B143" s="290" t="s">
        <v>362</v>
      </c>
      <c r="C143" s="252" t="s">
        <v>363</v>
      </c>
      <c r="D143" s="257" t="s">
        <v>311</v>
      </c>
      <c r="E143" s="285" t="s">
        <v>218</v>
      </c>
      <c r="F143" s="280">
        <v>3</v>
      </c>
      <c r="G143" s="258" t="s">
        <v>80</v>
      </c>
      <c r="H143" s="13"/>
      <c r="I143" s="13"/>
      <c r="J143" s="12"/>
      <c r="K143" s="12"/>
      <c r="L143" s="12"/>
      <c r="M143" s="12"/>
      <c r="N143" s="12"/>
      <c r="O143" s="12"/>
      <c r="P143" s="12"/>
      <c r="Q143" s="12"/>
      <c r="R143" s="12"/>
      <c r="S143" s="12"/>
      <c r="T143" s="12"/>
      <c r="U143" s="12"/>
      <c r="V143" s="12"/>
      <c r="W143" s="12"/>
      <c r="X143" s="12"/>
      <c r="Y143" s="12"/>
      <c r="Z143" s="12"/>
      <c r="AA143" s="12"/>
      <c r="AB143" s="12"/>
      <c r="AC143" s="12"/>
      <c r="AD143" s="6"/>
      <c r="AE143" s="6"/>
      <c r="AF143" s="6"/>
      <c r="AG143" s="6"/>
      <c r="AH143" s="12"/>
      <c r="AI143" s="12"/>
      <c r="AJ143" s="12"/>
      <c r="AK143" s="12"/>
      <c r="AL143" s="12"/>
      <c r="AM143" s="12"/>
      <c r="AN143" s="12"/>
      <c r="AO143" s="6"/>
      <c r="AP143" s="6"/>
      <c r="AQ143" s="6"/>
      <c r="AR143" s="6"/>
      <c r="AS143" s="6"/>
      <c r="AT143" s="6"/>
      <c r="AU143" s="6"/>
      <c r="AV143" s="6"/>
    </row>
    <row r="144" spans="1:48" ht="15.75" customHeight="1">
      <c r="A144" s="12"/>
      <c r="B144" s="309"/>
      <c r="C144" s="252" t="s">
        <v>377</v>
      </c>
      <c r="D144" s="257" t="s">
        <v>311</v>
      </c>
      <c r="E144" s="252" t="s">
        <v>78</v>
      </c>
      <c r="F144" s="280">
        <v>2</v>
      </c>
      <c r="G144" s="258" t="s">
        <v>80</v>
      </c>
      <c r="H144" s="13"/>
      <c r="I144" s="13"/>
      <c r="J144" s="12"/>
      <c r="K144" s="12"/>
      <c r="L144" s="12"/>
      <c r="M144" s="12"/>
      <c r="N144" s="12"/>
      <c r="O144" s="12"/>
      <c r="P144" s="12"/>
      <c r="Q144" s="12"/>
      <c r="R144" s="12"/>
      <c r="S144" s="12"/>
      <c r="T144" s="12"/>
      <c r="U144" s="12"/>
      <c r="V144" s="12"/>
      <c r="W144" s="12"/>
      <c r="X144" s="12"/>
      <c r="Y144" s="12"/>
      <c r="Z144" s="12"/>
      <c r="AA144" s="12"/>
      <c r="AB144" s="12"/>
      <c r="AC144" s="12"/>
      <c r="AD144" s="6"/>
      <c r="AE144" s="6"/>
      <c r="AF144" s="6"/>
      <c r="AG144" s="6"/>
      <c r="AH144" s="12"/>
      <c r="AI144" s="12"/>
      <c r="AJ144" s="12"/>
      <c r="AK144" s="12"/>
      <c r="AL144" s="12"/>
      <c r="AM144" s="12"/>
      <c r="AN144" s="12"/>
      <c r="AO144" s="6"/>
      <c r="AP144" s="6"/>
      <c r="AQ144" s="6"/>
      <c r="AR144" s="6"/>
      <c r="AS144" s="6"/>
      <c r="AT144" s="6"/>
      <c r="AU144" s="6"/>
      <c r="AV144" s="6"/>
    </row>
    <row r="145" spans="1:48" ht="15.75" customHeight="1">
      <c r="A145" s="12"/>
      <c r="B145" s="290" t="s">
        <v>380</v>
      </c>
      <c r="C145" s="252" t="s">
        <v>381</v>
      </c>
      <c r="D145" s="257" t="s">
        <v>382</v>
      </c>
      <c r="E145" s="285" t="s">
        <v>383</v>
      </c>
      <c r="F145" s="280">
        <v>3</v>
      </c>
      <c r="G145" s="258" t="s">
        <v>80</v>
      </c>
      <c r="H145" s="13"/>
      <c r="I145" s="13"/>
      <c r="J145" s="12"/>
      <c r="K145" s="12"/>
      <c r="L145" s="12"/>
      <c r="M145" s="12"/>
      <c r="N145" s="12"/>
      <c r="O145" s="12"/>
      <c r="P145" s="12"/>
      <c r="Q145" s="12"/>
      <c r="R145" s="12"/>
      <c r="S145" s="12"/>
      <c r="T145" s="12"/>
      <c r="U145" s="12"/>
      <c r="V145" s="12"/>
      <c r="W145" s="12"/>
      <c r="X145" s="12"/>
      <c r="Y145" s="12"/>
      <c r="Z145" s="12"/>
      <c r="AA145" s="12"/>
      <c r="AB145" s="12"/>
      <c r="AC145" s="12"/>
      <c r="AD145" s="6"/>
      <c r="AE145" s="6"/>
      <c r="AF145" s="6"/>
      <c r="AG145" s="6"/>
      <c r="AH145" s="12"/>
      <c r="AI145" s="12"/>
      <c r="AJ145" s="12"/>
      <c r="AK145" s="12"/>
      <c r="AL145" s="12"/>
      <c r="AM145" s="12"/>
      <c r="AN145" s="12"/>
      <c r="AO145" s="6"/>
      <c r="AP145" s="6"/>
      <c r="AQ145" s="6"/>
      <c r="AR145" s="6"/>
      <c r="AS145" s="6"/>
      <c r="AT145" s="6"/>
      <c r="AU145" s="6"/>
      <c r="AV145" s="6"/>
    </row>
    <row r="146" spans="1:48" ht="15.75" customHeight="1">
      <c r="A146" s="12"/>
      <c r="B146" s="290" t="s">
        <v>395</v>
      </c>
      <c r="C146" s="252" t="s">
        <v>396</v>
      </c>
      <c r="D146" s="257" t="s">
        <v>382</v>
      </c>
      <c r="E146" s="285" t="s">
        <v>218</v>
      </c>
      <c r="F146" s="280">
        <v>3</v>
      </c>
      <c r="G146" s="258" t="s">
        <v>80</v>
      </c>
      <c r="H146" s="13"/>
      <c r="I146" s="13"/>
      <c r="J146" s="12"/>
      <c r="K146" s="12"/>
      <c r="L146" s="12"/>
      <c r="M146" s="12"/>
      <c r="N146" s="12"/>
      <c r="O146" s="12"/>
      <c r="P146" s="12"/>
      <c r="Q146" s="12"/>
      <c r="R146" s="12"/>
      <c r="S146" s="12"/>
      <c r="T146" s="12"/>
      <c r="U146" s="12"/>
      <c r="V146" s="12"/>
      <c r="W146" s="12"/>
      <c r="X146" s="12"/>
      <c r="Y146" s="12"/>
      <c r="Z146" s="12"/>
      <c r="AA146" s="12"/>
      <c r="AB146" s="12"/>
      <c r="AC146" s="12"/>
      <c r="AD146" s="6"/>
      <c r="AE146" s="6"/>
      <c r="AF146" s="6"/>
      <c r="AG146" s="6"/>
      <c r="AH146" s="12"/>
      <c r="AI146" s="12"/>
      <c r="AJ146" s="12"/>
      <c r="AK146" s="12"/>
      <c r="AL146" s="12"/>
      <c r="AM146" s="12"/>
      <c r="AN146" s="12"/>
      <c r="AO146" s="6"/>
      <c r="AP146" s="6"/>
      <c r="AQ146" s="6"/>
      <c r="AR146" s="6"/>
      <c r="AS146" s="6"/>
      <c r="AT146" s="6"/>
      <c r="AU146" s="6"/>
      <c r="AV146" s="6"/>
    </row>
    <row r="147" spans="1:48" ht="15.75" customHeight="1">
      <c r="A147" s="12"/>
      <c r="B147" s="290" t="s">
        <v>402</v>
      </c>
      <c r="C147" s="252" t="s">
        <v>403</v>
      </c>
      <c r="D147" s="257" t="s">
        <v>382</v>
      </c>
      <c r="E147" s="285" t="s">
        <v>218</v>
      </c>
      <c r="F147" s="280">
        <v>3</v>
      </c>
      <c r="G147" s="258" t="s">
        <v>80</v>
      </c>
      <c r="H147" s="13"/>
      <c r="I147" s="13"/>
      <c r="J147" s="12"/>
      <c r="K147" s="12"/>
      <c r="L147" s="12"/>
      <c r="M147" s="12"/>
      <c r="N147" s="12"/>
      <c r="O147" s="12"/>
      <c r="P147" s="12"/>
      <c r="Q147" s="12"/>
      <c r="R147" s="12"/>
      <c r="S147" s="12"/>
      <c r="T147" s="12"/>
      <c r="U147" s="12"/>
      <c r="V147" s="12"/>
      <c r="W147" s="12"/>
      <c r="X147" s="12"/>
      <c r="Y147" s="12"/>
      <c r="Z147" s="12"/>
      <c r="AA147" s="12"/>
      <c r="AB147" s="12"/>
      <c r="AC147" s="12"/>
      <c r="AD147" s="6"/>
      <c r="AE147" s="6"/>
      <c r="AF147" s="6"/>
      <c r="AG147" s="6"/>
      <c r="AH147" s="12"/>
      <c r="AI147" s="12"/>
      <c r="AJ147" s="12"/>
      <c r="AK147" s="12"/>
      <c r="AL147" s="12"/>
      <c r="AM147" s="12"/>
      <c r="AN147" s="12"/>
      <c r="AO147" s="6"/>
      <c r="AP147" s="6"/>
      <c r="AQ147" s="6"/>
      <c r="AR147" s="6"/>
      <c r="AS147" s="6"/>
      <c r="AT147" s="6"/>
      <c r="AU147" s="6"/>
      <c r="AV147" s="6"/>
    </row>
    <row r="148" spans="1:48" ht="15.75" customHeight="1">
      <c r="A148" s="12"/>
      <c r="B148" s="308" t="s">
        <v>409</v>
      </c>
      <c r="C148" s="252" t="s">
        <v>410</v>
      </c>
      <c r="D148" s="257" t="s">
        <v>382</v>
      </c>
      <c r="E148" s="285" t="s">
        <v>218</v>
      </c>
      <c r="F148" s="280">
        <v>3</v>
      </c>
      <c r="G148" s="258" t="s">
        <v>80</v>
      </c>
      <c r="H148" s="13"/>
      <c r="I148" s="13"/>
      <c r="J148" s="12"/>
      <c r="K148" s="12"/>
      <c r="L148" s="12"/>
      <c r="M148" s="12"/>
      <c r="N148" s="12"/>
      <c r="O148" s="12"/>
      <c r="P148" s="12"/>
      <c r="Q148" s="12"/>
      <c r="R148" s="12"/>
      <c r="S148" s="12"/>
      <c r="T148" s="12"/>
      <c r="U148" s="12"/>
      <c r="V148" s="12"/>
      <c r="W148" s="12"/>
      <c r="X148" s="12"/>
      <c r="Y148" s="12"/>
      <c r="Z148" s="12"/>
      <c r="AA148" s="12"/>
      <c r="AB148" s="12"/>
      <c r="AC148" s="12"/>
      <c r="AD148" s="6"/>
      <c r="AE148" s="6"/>
      <c r="AF148" s="6"/>
      <c r="AG148" s="6"/>
      <c r="AH148" s="12"/>
      <c r="AI148" s="12"/>
      <c r="AJ148" s="12"/>
      <c r="AK148" s="12"/>
      <c r="AL148" s="12"/>
      <c r="AM148" s="12"/>
      <c r="AN148" s="12"/>
      <c r="AO148" s="6"/>
      <c r="AP148" s="6"/>
      <c r="AQ148" s="6"/>
      <c r="AR148" s="6"/>
      <c r="AS148" s="6"/>
      <c r="AT148" s="6"/>
      <c r="AU148" s="6"/>
      <c r="AV148" s="6"/>
    </row>
    <row r="149" spans="1:48" ht="15.75" customHeight="1">
      <c r="A149" s="12"/>
      <c r="B149" s="313" t="s">
        <v>423</v>
      </c>
      <c r="C149" s="252" t="s">
        <v>424</v>
      </c>
      <c r="D149" s="257" t="s">
        <v>382</v>
      </c>
      <c r="E149" s="285" t="s">
        <v>383</v>
      </c>
      <c r="F149" s="280">
        <v>3</v>
      </c>
      <c r="G149" s="258" t="s">
        <v>80</v>
      </c>
      <c r="H149" s="13"/>
      <c r="I149" s="13"/>
      <c r="J149" s="12"/>
      <c r="K149" s="12"/>
      <c r="L149" s="12"/>
      <c r="M149" s="12"/>
      <c r="N149" s="12"/>
      <c r="O149" s="12"/>
      <c r="P149" s="12"/>
      <c r="Q149" s="12"/>
      <c r="R149" s="12"/>
      <c r="S149" s="12"/>
      <c r="T149" s="12"/>
      <c r="U149" s="12"/>
      <c r="V149" s="12"/>
      <c r="W149" s="12"/>
      <c r="X149" s="12"/>
      <c r="Y149" s="12"/>
      <c r="Z149" s="12"/>
      <c r="AA149" s="12"/>
      <c r="AB149" s="12"/>
      <c r="AC149" s="12"/>
      <c r="AD149" s="6"/>
      <c r="AE149" s="6"/>
      <c r="AF149" s="6"/>
      <c r="AG149" s="6"/>
      <c r="AH149" s="12"/>
      <c r="AI149" s="12"/>
      <c r="AJ149" s="12"/>
      <c r="AK149" s="12"/>
      <c r="AL149" s="12"/>
      <c r="AM149" s="12"/>
      <c r="AN149" s="12"/>
      <c r="AO149" s="6"/>
      <c r="AP149" s="6"/>
      <c r="AQ149" s="6"/>
      <c r="AR149" s="6"/>
      <c r="AS149" s="6"/>
      <c r="AT149" s="6"/>
      <c r="AU149" s="6"/>
      <c r="AV149" s="6"/>
    </row>
    <row r="150" spans="1:48" ht="15.75" customHeight="1">
      <c r="A150" s="12"/>
      <c r="B150" s="309"/>
      <c r="C150" s="252" t="s">
        <v>452</v>
      </c>
      <c r="D150" s="257" t="s">
        <v>382</v>
      </c>
      <c r="E150" s="252" t="s">
        <v>78</v>
      </c>
      <c r="F150" s="251"/>
      <c r="G150" s="258" t="s">
        <v>250</v>
      </c>
      <c r="H150" s="13"/>
      <c r="I150" s="13"/>
      <c r="J150" s="12"/>
      <c r="K150" s="12"/>
      <c r="L150" s="12"/>
      <c r="M150" s="12"/>
      <c r="N150" s="12"/>
      <c r="O150" s="12"/>
      <c r="P150" s="12"/>
      <c r="Q150" s="12"/>
      <c r="R150" s="12"/>
      <c r="S150" s="12"/>
      <c r="T150" s="12"/>
      <c r="U150" s="12"/>
      <c r="V150" s="12"/>
      <c r="W150" s="12"/>
      <c r="X150" s="12"/>
      <c r="Y150" s="12"/>
      <c r="Z150" s="12"/>
      <c r="AA150" s="12"/>
      <c r="AB150" s="12"/>
      <c r="AC150" s="12"/>
      <c r="AD150" s="6"/>
      <c r="AE150" s="6"/>
      <c r="AF150" s="6"/>
      <c r="AG150" s="6"/>
      <c r="AH150" s="12"/>
      <c r="AI150" s="12"/>
      <c r="AJ150" s="12"/>
      <c r="AK150" s="12"/>
      <c r="AL150" s="12"/>
      <c r="AM150" s="12"/>
      <c r="AN150" s="12"/>
      <c r="AO150" s="6"/>
      <c r="AP150" s="6"/>
      <c r="AQ150" s="6"/>
      <c r="AR150" s="6"/>
      <c r="AS150" s="6"/>
      <c r="AT150" s="6"/>
      <c r="AU150" s="6"/>
      <c r="AV150" s="6"/>
    </row>
    <row r="151" spans="1:48" ht="15.75" customHeight="1">
      <c r="A151" s="12"/>
      <c r="B151" s="252" t="s">
        <v>505</v>
      </c>
      <c r="C151" s="252" t="s">
        <v>506</v>
      </c>
      <c r="D151" s="257" t="s">
        <v>467</v>
      </c>
      <c r="E151" s="285" t="s">
        <v>218</v>
      </c>
      <c r="F151" s="316">
        <v>3</v>
      </c>
      <c r="G151" s="258" t="s">
        <v>80</v>
      </c>
      <c r="H151" s="13"/>
      <c r="I151" s="13"/>
      <c r="J151" s="12"/>
      <c r="K151" s="12"/>
      <c r="L151" s="12"/>
      <c r="M151" s="12"/>
      <c r="N151" s="12"/>
      <c r="O151" s="12"/>
      <c r="P151" s="12"/>
      <c r="Q151" s="12"/>
      <c r="R151" s="12"/>
      <c r="S151" s="12"/>
      <c r="T151" s="12"/>
      <c r="U151" s="12"/>
      <c r="V151" s="12"/>
      <c r="W151" s="12"/>
      <c r="X151" s="12"/>
      <c r="Y151" s="12"/>
      <c r="Z151" s="12"/>
      <c r="AA151" s="12"/>
      <c r="AB151" s="12"/>
      <c r="AC151" s="12"/>
      <c r="AD151" s="6"/>
      <c r="AE151" s="6"/>
      <c r="AF151" s="6"/>
      <c r="AG151" s="6"/>
      <c r="AH151" s="12"/>
      <c r="AI151" s="12"/>
      <c r="AJ151" s="12"/>
      <c r="AK151" s="12"/>
      <c r="AL151" s="12"/>
      <c r="AM151" s="12"/>
      <c r="AN151" s="12"/>
      <c r="AO151" s="6"/>
      <c r="AP151" s="6"/>
      <c r="AQ151" s="6"/>
      <c r="AR151" s="6"/>
      <c r="AS151" s="6"/>
      <c r="AT151" s="6"/>
      <c r="AU151" s="6"/>
      <c r="AV151" s="6"/>
    </row>
    <row r="152" spans="1:48" ht="15.75" customHeight="1">
      <c r="A152" s="12"/>
      <c r="B152" s="302" t="s">
        <v>613</v>
      </c>
      <c r="C152" s="318" t="s">
        <v>614</v>
      </c>
      <c r="D152" s="319" t="s">
        <v>568</v>
      </c>
      <c r="E152" s="320" t="s">
        <v>383</v>
      </c>
      <c r="F152" s="321">
        <v>3</v>
      </c>
      <c r="G152" s="258" t="s">
        <v>559</v>
      </c>
      <c r="H152" s="13"/>
      <c r="I152" s="13"/>
      <c r="J152" s="12"/>
      <c r="K152" s="12"/>
      <c r="L152" s="12"/>
      <c r="M152" s="12"/>
      <c r="N152" s="12"/>
      <c r="O152" s="12"/>
      <c r="P152" s="12"/>
      <c r="Q152" s="12"/>
      <c r="R152" s="12"/>
      <c r="S152" s="12"/>
      <c r="T152" s="12"/>
      <c r="U152" s="12"/>
      <c r="V152" s="12"/>
      <c r="W152" s="12"/>
      <c r="X152" s="12"/>
      <c r="Y152" s="12"/>
      <c r="Z152" s="12"/>
      <c r="AA152" s="12"/>
      <c r="AB152" s="12"/>
      <c r="AC152" s="12"/>
      <c r="AD152" s="6"/>
      <c r="AE152" s="6"/>
      <c r="AF152" s="6"/>
      <c r="AG152" s="6"/>
      <c r="AH152" s="12"/>
      <c r="AI152" s="12"/>
      <c r="AJ152" s="12"/>
      <c r="AK152" s="12"/>
      <c r="AL152" s="12"/>
      <c r="AM152" s="12"/>
      <c r="AN152" s="12"/>
      <c r="AO152" s="6"/>
      <c r="AP152" s="6"/>
      <c r="AQ152" s="6"/>
      <c r="AR152" s="6"/>
      <c r="AS152" s="6"/>
      <c r="AT152" s="6"/>
      <c r="AU152" s="6"/>
      <c r="AV152" s="6"/>
    </row>
    <row r="153" spans="1:48" ht="15.75" customHeight="1">
      <c r="A153" s="12"/>
      <c r="B153" s="252" t="s">
        <v>836</v>
      </c>
      <c r="C153" s="252" t="s">
        <v>838</v>
      </c>
      <c r="D153" s="257" t="s">
        <v>568</v>
      </c>
      <c r="E153" s="285" t="s">
        <v>383</v>
      </c>
      <c r="F153" s="316">
        <v>3</v>
      </c>
      <c r="G153" s="258" t="s">
        <v>80</v>
      </c>
      <c r="H153" s="13"/>
      <c r="I153" s="13"/>
      <c r="J153" s="12"/>
      <c r="K153" s="12"/>
      <c r="L153" s="12"/>
      <c r="M153" s="12"/>
      <c r="N153" s="12"/>
      <c r="O153" s="12"/>
      <c r="P153" s="12"/>
      <c r="Q153" s="12"/>
      <c r="R153" s="12"/>
      <c r="S153" s="12"/>
      <c r="T153" s="12"/>
      <c r="U153" s="12"/>
      <c r="V153" s="12"/>
      <c r="W153" s="12"/>
      <c r="X153" s="12"/>
      <c r="Y153" s="12"/>
      <c r="Z153" s="12"/>
      <c r="AA153" s="12"/>
      <c r="AB153" s="12"/>
      <c r="AC153" s="12"/>
      <c r="AD153" s="6"/>
      <c r="AE153" s="6"/>
      <c r="AF153" s="6"/>
      <c r="AG153" s="6"/>
      <c r="AH153" s="12"/>
      <c r="AI153" s="12"/>
      <c r="AJ153" s="12"/>
      <c r="AK153" s="12"/>
      <c r="AL153" s="12"/>
      <c r="AM153" s="12"/>
      <c r="AN153" s="12"/>
      <c r="AO153" s="6"/>
      <c r="AP153" s="6"/>
      <c r="AQ153" s="6"/>
      <c r="AR153" s="6"/>
      <c r="AS153" s="6"/>
      <c r="AT153" s="6"/>
      <c r="AU153" s="6"/>
      <c r="AV153" s="6"/>
    </row>
    <row r="154" spans="1:48" ht="15.75" customHeight="1">
      <c r="A154" s="12"/>
      <c r="B154" s="251"/>
      <c r="C154" s="252" t="s">
        <v>869</v>
      </c>
      <c r="D154" s="257" t="s">
        <v>568</v>
      </c>
      <c r="E154" s="252" t="s">
        <v>78</v>
      </c>
      <c r="F154" s="316">
        <v>3</v>
      </c>
      <c r="G154" s="258" t="s">
        <v>80</v>
      </c>
      <c r="H154" s="13"/>
      <c r="I154" s="13"/>
      <c r="J154" s="12"/>
      <c r="K154" s="12"/>
      <c r="L154" s="12"/>
      <c r="M154" s="12"/>
      <c r="N154" s="12"/>
      <c r="O154" s="12"/>
      <c r="P154" s="12"/>
      <c r="Q154" s="12"/>
      <c r="R154" s="12"/>
      <c r="S154" s="12"/>
      <c r="T154" s="12"/>
      <c r="U154" s="12"/>
      <c r="V154" s="12"/>
      <c r="W154" s="12"/>
      <c r="X154" s="12"/>
      <c r="Y154" s="12"/>
      <c r="Z154" s="12"/>
      <c r="AA154" s="12"/>
      <c r="AB154" s="12"/>
      <c r="AC154" s="12"/>
      <c r="AD154" s="6"/>
      <c r="AE154" s="6"/>
      <c r="AF154" s="6"/>
      <c r="AG154" s="6"/>
      <c r="AH154" s="12"/>
      <c r="AI154" s="12"/>
      <c r="AJ154" s="12"/>
      <c r="AK154" s="12"/>
      <c r="AL154" s="12"/>
      <c r="AM154" s="12"/>
      <c r="AN154" s="12"/>
      <c r="AO154" s="6"/>
      <c r="AP154" s="6"/>
      <c r="AQ154" s="6"/>
      <c r="AR154" s="6"/>
      <c r="AS154" s="6"/>
      <c r="AT154" s="6"/>
      <c r="AU154" s="6"/>
      <c r="AV154" s="6"/>
    </row>
    <row r="155" spans="1:48" ht="15.75" customHeight="1">
      <c r="A155" s="12"/>
      <c r="B155" s="12"/>
      <c r="C155" s="12"/>
      <c r="D155" s="12"/>
      <c r="E155" s="12"/>
      <c r="F155" s="12"/>
      <c r="G155" s="12"/>
      <c r="H155" s="13"/>
      <c r="I155" s="13"/>
      <c r="J155" s="12"/>
      <c r="K155" s="12"/>
      <c r="L155" s="12"/>
      <c r="M155" s="12"/>
      <c r="N155" s="12"/>
      <c r="O155" s="12"/>
      <c r="P155" s="12"/>
      <c r="Q155" s="12"/>
      <c r="R155" s="12"/>
      <c r="S155" s="12"/>
      <c r="T155" s="12"/>
      <c r="U155" s="12"/>
      <c r="V155" s="12"/>
      <c r="W155" s="12"/>
      <c r="X155" s="12"/>
      <c r="Y155" s="12"/>
      <c r="Z155" s="12"/>
      <c r="AA155" s="12"/>
      <c r="AB155" s="12"/>
      <c r="AC155" s="12"/>
      <c r="AD155" s="6"/>
      <c r="AE155" s="6"/>
      <c r="AF155" s="6"/>
      <c r="AG155" s="6"/>
      <c r="AH155" s="12"/>
      <c r="AI155" s="12"/>
      <c r="AJ155" s="12"/>
      <c r="AK155" s="12"/>
      <c r="AL155" s="12"/>
      <c r="AM155" s="12"/>
      <c r="AN155" s="12"/>
      <c r="AO155" s="6"/>
      <c r="AP155" s="6"/>
      <c r="AQ155" s="6"/>
      <c r="AR155" s="6"/>
      <c r="AS155" s="6"/>
      <c r="AT155" s="6"/>
      <c r="AU155" s="6"/>
      <c r="AV155" s="6"/>
    </row>
    <row r="156" spans="1:48" ht="15.75" customHeight="1">
      <c r="A156" s="1" t="s">
        <v>947</v>
      </c>
      <c r="B156" s="795" t="s">
        <v>1339</v>
      </c>
      <c r="C156" s="785"/>
      <c r="D156" s="785"/>
      <c r="E156" s="785"/>
      <c r="F156" s="785"/>
      <c r="G156" s="785"/>
      <c r="H156" s="13"/>
      <c r="I156" s="13"/>
      <c r="J156" s="12"/>
      <c r="K156" s="12"/>
      <c r="L156" s="12"/>
      <c r="M156" s="12"/>
      <c r="N156" s="12"/>
      <c r="O156" s="12"/>
      <c r="P156" s="12"/>
      <c r="Q156" s="12"/>
      <c r="R156" s="12"/>
      <c r="S156" s="12"/>
      <c r="T156" s="12"/>
      <c r="U156" s="12"/>
      <c r="V156" s="12"/>
      <c r="W156" s="12"/>
      <c r="X156" s="12"/>
      <c r="Y156" s="12"/>
      <c r="Z156" s="12"/>
      <c r="AA156" s="12"/>
      <c r="AB156" s="12"/>
      <c r="AC156" s="12"/>
      <c r="AD156" s="6"/>
      <c r="AE156" s="6"/>
      <c r="AF156" s="6"/>
      <c r="AG156" s="6"/>
      <c r="AH156" s="12"/>
      <c r="AI156" s="12"/>
      <c r="AJ156" s="12"/>
      <c r="AK156" s="12"/>
      <c r="AL156" s="12"/>
      <c r="AM156" s="12"/>
      <c r="AN156" s="12"/>
      <c r="AO156" s="6"/>
      <c r="AP156" s="6"/>
      <c r="AQ156" s="6"/>
      <c r="AR156" s="6"/>
      <c r="AS156" s="6"/>
      <c r="AT156" s="6"/>
      <c r="AU156" s="6"/>
      <c r="AV156" s="6"/>
    </row>
    <row r="157" spans="1:48" ht="15.75" customHeight="1">
      <c r="A157" s="12"/>
      <c r="B157" s="43" t="s">
        <v>26</v>
      </c>
      <c r="C157" s="43" t="s">
        <v>27</v>
      </c>
      <c r="D157" s="43" t="s">
        <v>28</v>
      </c>
      <c r="E157" s="43" t="s">
        <v>29</v>
      </c>
      <c r="F157" s="43" t="s">
        <v>31</v>
      </c>
      <c r="G157" s="43" t="s">
        <v>33</v>
      </c>
      <c r="H157" s="13"/>
      <c r="I157" s="13"/>
      <c r="J157" s="12"/>
      <c r="K157" s="12"/>
      <c r="L157" s="12"/>
      <c r="M157" s="12"/>
      <c r="N157" s="12"/>
      <c r="O157" s="12"/>
      <c r="P157" s="12"/>
      <c r="Q157" s="12"/>
      <c r="R157" s="12"/>
      <c r="S157" s="12"/>
      <c r="T157" s="12"/>
      <c r="U157" s="12"/>
      <c r="V157" s="12"/>
      <c r="W157" s="12"/>
      <c r="X157" s="12"/>
      <c r="Y157" s="12"/>
      <c r="Z157" s="12"/>
      <c r="AA157" s="12"/>
      <c r="AB157" s="12"/>
      <c r="AC157" s="12"/>
      <c r="AD157" s="6"/>
      <c r="AE157" s="6"/>
      <c r="AF157" s="6"/>
      <c r="AG157" s="6"/>
      <c r="AH157" s="12"/>
      <c r="AI157" s="12"/>
      <c r="AJ157" s="12"/>
      <c r="AK157" s="12"/>
      <c r="AL157" s="12"/>
      <c r="AM157" s="12"/>
      <c r="AN157" s="12"/>
      <c r="AO157" s="6"/>
      <c r="AP157" s="6"/>
      <c r="AQ157" s="6"/>
      <c r="AR157" s="6"/>
      <c r="AS157" s="6"/>
      <c r="AT157" s="6"/>
      <c r="AU157" s="6"/>
      <c r="AV157" s="6"/>
    </row>
    <row r="158" spans="1:48" ht="15.75" customHeight="1">
      <c r="A158" s="12"/>
      <c r="B158" s="251"/>
      <c r="C158" s="252" t="s">
        <v>75</v>
      </c>
      <c r="D158" s="253" t="s">
        <v>104</v>
      </c>
      <c r="E158" s="252" t="s">
        <v>78</v>
      </c>
      <c r="F158" s="254">
        <v>3</v>
      </c>
      <c r="G158" s="255" t="s">
        <v>80</v>
      </c>
      <c r="H158" s="13"/>
      <c r="I158" s="13"/>
      <c r="J158" s="12"/>
      <c r="K158" s="12"/>
      <c r="L158" s="12"/>
      <c r="M158" s="12"/>
      <c r="N158" s="12"/>
      <c r="O158" s="12"/>
      <c r="P158" s="12"/>
      <c r="Q158" s="12"/>
      <c r="R158" s="12"/>
      <c r="S158" s="12"/>
      <c r="T158" s="12"/>
      <c r="U158" s="12"/>
      <c r="V158" s="12"/>
      <c r="W158" s="12"/>
      <c r="X158" s="12"/>
      <c r="Y158" s="12"/>
      <c r="Z158" s="12"/>
      <c r="AA158" s="12"/>
      <c r="AB158" s="12"/>
      <c r="AC158" s="12"/>
      <c r="AD158" s="6"/>
      <c r="AE158" s="6"/>
      <c r="AF158" s="6"/>
      <c r="AG158" s="6"/>
      <c r="AH158" s="12"/>
      <c r="AI158" s="12"/>
      <c r="AJ158" s="12"/>
      <c r="AK158" s="12"/>
      <c r="AL158" s="12"/>
      <c r="AM158" s="12"/>
      <c r="AN158" s="12"/>
      <c r="AO158" s="6"/>
      <c r="AP158" s="6"/>
      <c r="AQ158" s="6"/>
      <c r="AR158" s="6"/>
      <c r="AS158" s="6"/>
      <c r="AT158" s="6"/>
      <c r="AU158" s="6"/>
      <c r="AV158" s="6"/>
    </row>
    <row r="159" spans="1:48" ht="15.75" customHeight="1">
      <c r="A159" s="12"/>
      <c r="B159" s="251"/>
      <c r="C159" s="252" t="s">
        <v>99</v>
      </c>
      <c r="D159" s="257" t="s">
        <v>104</v>
      </c>
      <c r="E159" s="252" t="s">
        <v>78</v>
      </c>
      <c r="F159" s="254">
        <v>3</v>
      </c>
      <c r="G159" s="258" t="s">
        <v>80</v>
      </c>
      <c r="H159" s="13"/>
      <c r="I159" s="13"/>
      <c r="J159" s="12"/>
      <c r="K159" s="12"/>
      <c r="L159" s="12"/>
      <c r="M159" s="12"/>
      <c r="N159" s="12"/>
      <c r="O159" s="12"/>
      <c r="P159" s="12"/>
      <c r="Q159" s="12"/>
      <c r="R159" s="12"/>
      <c r="S159" s="12"/>
      <c r="T159" s="12"/>
      <c r="U159" s="12"/>
      <c r="V159" s="12"/>
      <c r="W159" s="12"/>
      <c r="X159" s="12"/>
      <c r="Y159" s="12"/>
      <c r="Z159" s="12"/>
      <c r="AA159" s="12"/>
      <c r="AB159" s="12"/>
      <c r="AC159" s="12"/>
      <c r="AD159" s="6"/>
      <c r="AE159" s="6"/>
      <c r="AF159" s="6"/>
      <c r="AG159" s="6"/>
      <c r="AH159" s="12"/>
      <c r="AI159" s="12"/>
      <c r="AJ159" s="12"/>
      <c r="AK159" s="12"/>
      <c r="AL159" s="12"/>
      <c r="AM159" s="12"/>
      <c r="AN159" s="12"/>
      <c r="AO159" s="6"/>
      <c r="AP159" s="6"/>
      <c r="AQ159" s="6"/>
      <c r="AR159" s="6"/>
      <c r="AS159" s="6"/>
      <c r="AT159" s="6"/>
      <c r="AU159" s="6"/>
      <c r="AV159" s="6"/>
    </row>
    <row r="160" spans="1:48" ht="15.75" customHeight="1">
      <c r="A160" s="12"/>
      <c r="B160" s="251"/>
      <c r="C160" s="252" t="s">
        <v>109</v>
      </c>
      <c r="D160" s="257" t="s">
        <v>104</v>
      </c>
      <c r="E160" s="252" t="s">
        <v>78</v>
      </c>
      <c r="F160" s="254">
        <v>2</v>
      </c>
      <c r="G160" s="258" t="s">
        <v>80</v>
      </c>
      <c r="H160" s="13"/>
      <c r="I160" s="13"/>
      <c r="J160" s="12"/>
      <c r="K160" s="12"/>
      <c r="L160" s="12"/>
      <c r="M160" s="12"/>
      <c r="N160" s="12"/>
      <c r="O160" s="12"/>
      <c r="P160" s="12"/>
      <c r="Q160" s="12"/>
      <c r="R160" s="12"/>
      <c r="S160" s="12"/>
      <c r="T160" s="12"/>
      <c r="U160" s="12"/>
      <c r="V160" s="12"/>
      <c r="W160" s="12"/>
      <c r="X160" s="12"/>
      <c r="Y160" s="12"/>
      <c r="Z160" s="12"/>
      <c r="AA160" s="12"/>
      <c r="AB160" s="12"/>
      <c r="AC160" s="12"/>
      <c r="AD160" s="6"/>
      <c r="AE160" s="6"/>
      <c r="AF160" s="6"/>
      <c r="AG160" s="6"/>
      <c r="AH160" s="12"/>
      <c r="AI160" s="12"/>
      <c r="AJ160" s="12"/>
      <c r="AK160" s="12"/>
      <c r="AL160" s="12"/>
      <c r="AM160" s="12"/>
      <c r="AN160" s="12"/>
      <c r="AO160" s="6"/>
      <c r="AP160" s="6"/>
      <c r="AQ160" s="6"/>
      <c r="AR160" s="6"/>
      <c r="AS160" s="6"/>
      <c r="AT160" s="6"/>
      <c r="AU160" s="6"/>
      <c r="AV160" s="6"/>
    </row>
    <row r="161" spans="1:48" ht="15.75" customHeight="1">
      <c r="A161" s="12"/>
      <c r="B161" s="251"/>
      <c r="C161" s="252" t="s">
        <v>140</v>
      </c>
      <c r="D161" s="257" t="s">
        <v>104</v>
      </c>
      <c r="E161" s="252" t="s">
        <v>78</v>
      </c>
      <c r="F161" s="254">
        <v>3</v>
      </c>
      <c r="G161" s="258" t="s">
        <v>80</v>
      </c>
      <c r="H161" s="13"/>
      <c r="I161" s="13"/>
      <c r="J161" s="12"/>
      <c r="K161" s="12"/>
      <c r="L161" s="12"/>
      <c r="M161" s="12"/>
      <c r="N161" s="12"/>
      <c r="O161" s="12"/>
      <c r="P161" s="12"/>
      <c r="Q161" s="12"/>
      <c r="R161" s="12"/>
      <c r="S161" s="12"/>
      <c r="T161" s="12"/>
      <c r="U161" s="12"/>
      <c r="V161" s="12"/>
      <c r="W161" s="12"/>
      <c r="X161" s="12"/>
      <c r="Y161" s="12"/>
      <c r="Z161" s="12"/>
      <c r="AA161" s="12"/>
      <c r="AB161" s="12"/>
      <c r="AC161" s="12"/>
      <c r="AD161" s="6"/>
      <c r="AE161" s="6"/>
      <c r="AF161" s="6"/>
      <c r="AG161" s="6"/>
      <c r="AH161" s="12"/>
      <c r="AI161" s="12"/>
      <c r="AJ161" s="12"/>
      <c r="AK161" s="12"/>
      <c r="AL161" s="12"/>
      <c r="AM161" s="12"/>
      <c r="AN161" s="12"/>
      <c r="AO161" s="6"/>
      <c r="AP161" s="6"/>
      <c r="AQ161" s="6"/>
      <c r="AR161" s="6"/>
      <c r="AS161" s="6"/>
      <c r="AT161" s="6"/>
      <c r="AU161" s="6"/>
      <c r="AV161" s="6"/>
    </row>
    <row r="162" spans="1:48" ht="15.75" customHeight="1">
      <c r="A162" s="12"/>
      <c r="B162" s="251"/>
      <c r="C162" s="252" t="s">
        <v>154</v>
      </c>
      <c r="D162" s="257" t="s">
        <v>104</v>
      </c>
      <c r="E162" s="252" t="s">
        <v>78</v>
      </c>
      <c r="F162" s="267"/>
      <c r="G162" s="258" t="s">
        <v>80</v>
      </c>
      <c r="H162" s="13"/>
      <c r="I162" s="13"/>
      <c r="J162" s="12"/>
      <c r="K162" s="12"/>
      <c r="L162" s="12"/>
      <c r="M162" s="12"/>
      <c r="N162" s="12"/>
      <c r="O162" s="12"/>
      <c r="P162" s="12"/>
      <c r="Q162" s="12"/>
      <c r="R162" s="12"/>
      <c r="S162" s="12"/>
      <c r="T162" s="12"/>
      <c r="U162" s="12"/>
      <c r="V162" s="12"/>
      <c r="W162" s="12"/>
      <c r="X162" s="12"/>
      <c r="Y162" s="12"/>
      <c r="Z162" s="12"/>
      <c r="AA162" s="12"/>
      <c r="AB162" s="12"/>
      <c r="AC162" s="12"/>
      <c r="AD162" s="6"/>
      <c r="AE162" s="6"/>
      <c r="AF162" s="6"/>
      <c r="AG162" s="6"/>
      <c r="AH162" s="12"/>
      <c r="AI162" s="12"/>
      <c r="AJ162" s="12"/>
      <c r="AK162" s="12"/>
      <c r="AL162" s="12"/>
      <c r="AM162" s="12"/>
      <c r="AN162" s="12"/>
      <c r="AO162" s="6"/>
      <c r="AP162" s="6"/>
      <c r="AQ162" s="6"/>
      <c r="AR162" s="6"/>
      <c r="AS162" s="6"/>
      <c r="AT162" s="6"/>
      <c r="AU162" s="6"/>
      <c r="AV162" s="6"/>
    </row>
    <row r="163" spans="1:48" ht="15.75" customHeight="1">
      <c r="A163" s="12"/>
      <c r="B163" s="251"/>
      <c r="C163" s="252" t="s">
        <v>157</v>
      </c>
      <c r="D163" s="257" t="s">
        <v>104</v>
      </c>
      <c r="E163" s="252" t="s">
        <v>78</v>
      </c>
      <c r="F163" s="267"/>
      <c r="G163" s="258" t="s">
        <v>80</v>
      </c>
      <c r="H163" s="13"/>
      <c r="I163" s="13"/>
      <c r="J163" s="12"/>
      <c r="K163" s="12"/>
      <c r="L163" s="12"/>
      <c r="M163" s="12"/>
      <c r="N163" s="12"/>
      <c r="O163" s="12"/>
      <c r="P163" s="12"/>
      <c r="Q163" s="12"/>
      <c r="R163" s="12"/>
      <c r="S163" s="12"/>
      <c r="T163" s="12"/>
      <c r="U163" s="12"/>
      <c r="V163" s="12"/>
      <c r="W163" s="12"/>
      <c r="X163" s="12"/>
      <c r="Y163" s="12"/>
      <c r="Z163" s="12"/>
      <c r="AA163" s="12"/>
      <c r="AB163" s="12"/>
      <c r="AC163" s="12"/>
      <c r="AD163" s="6"/>
      <c r="AE163" s="6"/>
      <c r="AF163" s="6"/>
      <c r="AG163" s="6"/>
      <c r="AH163" s="12"/>
      <c r="AI163" s="12"/>
      <c r="AJ163" s="12"/>
      <c r="AK163" s="12"/>
      <c r="AL163" s="12"/>
      <c r="AM163" s="12"/>
      <c r="AN163" s="12"/>
      <c r="AO163" s="6"/>
      <c r="AP163" s="6"/>
      <c r="AQ163" s="6"/>
      <c r="AR163" s="6"/>
      <c r="AS163" s="6"/>
      <c r="AT163" s="6"/>
      <c r="AU163" s="6"/>
      <c r="AV163" s="6"/>
    </row>
    <row r="164" spans="1:48" ht="15.75" customHeight="1">
      <c r="A164" s="12"/>
      <c r="B164" s="251"/>
      <c r="C164" s="252" t="s">
        <v>158</v>
      </c>
      <c r="D164" s="257" t="s">
        <v>159</v>
      </c>
      <c r="E164" s="252" t="s">
        <v>78</v>
      </c>
      <c r="F164" s="254">
        <v>2</v>
      </c>
      <c r="G164" s="258" t="s">
        <v>80</v>
      </c>
      <c r="H164" s="13"/>
      <c r="I164" s="13"/>
      <c r="J164" s="12"/>
      <c r="K164" s="12"/>
      <c r="L164" s="12"/>
      <c r="M164" s="12"/>
      <c r="N164" s="12"/>
      <c r="O164" s="12"/>
      <c r="P164" s="12"/>
      <c r="Q164" s="12"/>
      <c r="R164" s="12"/>
      <c r="S164" s="12"/>
      <c r="T164" s="12"/>
      <c r="U164" s="12"/>
      <c r="V164" s="12"/>
      <c r="W164" s="12"/>
      <c r="X164" s="12"/>
      <c r="Y164" s="12"/>
      <c r="Z164" s="12"/>
      <c r="AA164" s="12"/>
      <c r="AB164" s="12"/>
      <c r="AC164" s="12"/>
      <c r="AD164" s="6"/>
      <c r="AE164" s="6"/>
      <c r="AF164" s="6"/>
      <c r="AG164" s="6"/>
      <c r="AH164" s="12"/>
      <c r="AI164" s="12"/>
      <c r="AJ164" s="12"/>
      <c r="AK164" s="12"/>
      <c r="AL164" s="12"/>
      <c r="AM164" s="12"/>
      <c r="AN164" s="12"/>
      <c r="AO164" s="6"/>
      <c r="AP164" s="6"/>
      <c r="AQ164" s="6"/>
      <c r="AR164" s="6"/>
      <c r="AS164" s="6"/>
      <c r="AT164" s="6"/>
      <c r="AU164" s="6"/>
      <c r="AV164" s="6"/>
    </row>
    <row r="165" spans="1:48" ht="15.75" customHeight="1">
      <c r="A165" s="12"/>
      <c r="B165" s="251"/>
      <c r="C165" s="252" t="s">
        <v>162</v>
      </c>
      <c r="D165" s="257" t="s">
        <v>159</v>
      </c>
      <c r="E165" s="252" t="s">
        <v>78</v>
      </c>
      <c r="F165" s="254">
        <v>4</v>
      </c>
      <c r="G165" s="258" t="s">
        <v>80</v>
      </c>
      <c r="H165" s="13"/>
      <c r="I165" s="13"/>
      <c r="J165" s="12"/>
      <c r="K165" s="12"/>
      <c r="L165" s="12"/>
      <c r="M165" s="12"/>
      <c r="N165" s="12"/>
      <c r="O165" s="12"/>
      <c r="P165" s="12"/>
      <c r="Q165" s="12"/>
      <c r="R165" s="12"/>
      <c r="S165" s="12"/>
      <c r="T165" s="12"/>
      <c r="U165" s="12"/>
      <c r="V165" s="12"/>
      <c r="W165" s="12"/>
      <c r="X165" s="12"/>
      <c r="Y165" s="12"/>
      <c r="Z165" s="12"/>
      <c r="AA165" s="12"/>
      <c r="AB165" s="12"/>
      <c r="AC165" s="12"/>
      <c r="AD165" s="6"/>
      <c r="AE165" s="6"/>
      <c r="AF165" s="6"/>
      <c r="AG165" s="6"/>
      <c r="AH165" s="12"/>
      <c r="AI165" s="12"/>
      <c r="AJ165" s="12"/>
      <c r="AK165" s="12"/>
      <c r="AL165" s="12"/>
      <c r="AM165" s="12"/>
      <c r="AN165" s="12"/>
      <c r="AO165" s="6"/>
      <c r="AP165" s="6"/>
      <c r="AQ165" s="6"/>
      <c r="AR165" s="6"/>
      <c r="AS165" s="6"/>
      <c r="AT165" s="6"/>
      <c r="AU165" s="6"/>
      <c r="AV165" s="6"/>
    </row>
    <row r="166" spans="1:48" ht="15.75" customHeight="1">
      <c r="A166" s="12"/>
      <c r="B166" s="251"/>
      <c r="C166" s="252" t="s">
        <v>168</v>
      </c>
      <c r="D166" s="257" t="s">
        <v>159</v>
      </c>
      <c r="E166" s="252" t="s">
        <v>78</v>
      </c>
      <c r="F166" s="254">
        <v>3</v>
      </c>
      <c r="G166" s="258" t="s">
        <v>80</v>
      </c>
      <c r="H166" s="13"/>
      <c r="I166" s="13"/>
      <c r="J166" s="12"/>
      <c r="K166" s="12"/>
      <c r="L166" s="12"/>
      <c r="M166" s="12"/>
      <c r="N166" s="12"/>
      <c r="O166" s="12"/>
      <c r="P166" s="12"/>
      <c r="Q166" s="12"/>
      <c r="R166" s="12"/>
      <c r="S166" s="12"/>
      <c r="T166" s="12"/>
      <c r="U166" s="12"/>
      <c r="V166" s="12"/>
      <c r="W166" s="12"/>
      <c r="X166" s="12"/>
      <c r="Y166" s="12"/>
      <c r="Z166" s="12"/>
      <c r="AA166" s="12"/>
      <c r="AB166" s="12"/>
      <c r="AC166" s="12"/>
      <c r="AD166" s="6"/>
      <c r="AE166" s="6"/>
      <c r="AF166" s="6"/>
      <c r="AG166" s="6"/>
      <c r="AH166" s="12"/>
      <c r="AI166" s="12"/>
      <c r="AJ166" s="12"/>
      <c r="AK166" s="12"/>
      <c r="AL166" s="12"/>
      <c r="AM166" s="12"/>
      <c r="AN166" s="12"/>
      <c r="AO166" s="6"/>
      <c r="AP166" s="6"/>
      <c r="AQ166" s="6"/>
      <c r="AR166" s="6"/>
      <c r="AS166" s="6"/>
      <c r="AT166" s="6"/>
      <c r="AU166" s="6"/>
      <c r="AV166" s="6"/>
    </row>
    <row r="167" spans="1:48" ht="15.75" customHeight="1">
      <c r="A167" s="12"/>
      <c r="B167" s="251"/>
      <c r="C167" s="252" t="s">
        <v>174</v>
      </c>
      <c r="D167" s="257" t="s">
        <v>159</v>
      </c>
      <c r="E167" s="252" t="s">
        <v>78</v>
      </c>
      <c r="F167" s="254">
        <v>4</v>
      </c>
      <c r="G167" s="258" t="s">
        <v>80</v>
      </c>
      <c r="H167" s="13"/>
      <c r="I167" s="13"/>
      <c r="J167" s="12"/>
      <c r="K167" s="12"/>
      <c r="L167" s="12"/>
      <c r="M167" s="12"/>
      <c r="N167" s="12"/>
      <c r="O167" s="12"/>
      <c r="P167" s="12"/>
      <c r="Q167" s="12"/>
      <c r="R167" s="12"/>
      <c r="S167" s="12"/>
      <c r="T167" s="12"/>
      <c r="U167" s="12"/>
      <c r="V167" s="12"/>
      <c r="W167" s="12"/>
      <c r="X167" s="12"/>
      <c r="Y167" s="12"/>
      <c r="Z167" s="12"/>
      <c r="AA167" s="12"/>
      <c r="AB167" s="12"/>
      <c r="AC167" s="12"/>
      <c r="AD167" s="6"/>
      <c r="AE167" s="6"/>
      <c r="AF167" s="6"/>
      <c r="AG167" s="6"/>
      <c r="AH167" s="12"/>
      <c r="AI167" s="12"/>
      <c r="AJ167" s="12"/>
      <c r="AK167" s="12"/>
      <c r="AL167" s="12"/>
      <c r="AM167" s="12"/>
      <c r="AN167" s="12"/>
      <c r="AO167" s="6"/>
      <c r="AP167" s="6"/>
      <c r="AQ167" s="6"/>
      <c r="AR167" s="6"/>
      <c r="AS167" s="6"/>
      <c r="AT167" s="6"/>
      <c r="AU167" s="6"/>
      <c r="AV167" s="6"/>
    </row>
    <row r="168" spans="1:48" ht="15.75" customHeight="1">
      <c r="A168" s="12"/>
      <c r="B168" s="252" t="s">
        <v>175</v>
      </c>
      <c r="C168" s="252" t="s">
        <v>176</v>
      </c>
      <c r="D168" s="257" t="s">
        <v>159</v>
      </c>
      <c r="E168" s="252" t="s">
        <v>78</v>
      </c>
      <c r="F168" s="254">
        <v>2</v>
      </c>
      <c r="G168" s="258" t="s">
        <v>80</v>
      </c>
      <c r="H168" s="13"/>
      <c r="I168" s="13"/>
      <c r="J168" s="12"/>
      <c r="K168" s="12"/>
      <c r="L168" s="12"/>
      <c r="M168" s="12"/>
      <c r="N168" s="12"/>
      <c r="O168" s="12"/>
      <c r="P168" s="12"/>
      <c r="Q168" s="12"/>
      <c r="R168" s="12"/>
      <c r="S168" s="12"/>
      <c r="T168" s="12"/>
      <c r="U168" s="12"/>
      <c r="V168" s="12"/>
      <c r="W168" s="12"/>
      <c r="X168" s="12"/>
      <c r="Y168" s="12"/>
      <c r="Z168" s="12"/>
      <c r="AA168" s="12"/>
      <c r="AB168" s="12"/>
      <c r="AC168" s="12"/>
      <c r="AD168" s="6"/>
      <c r="AE168" s="6"/>
      <c r="AF168" s="6"/>
      <c r="AG168" s="6"/>
      <c r="AH168" s="12"/>
      <c r="AI168" s="12"/>
      <c r="AJ168" s="12"/>
      <c r="AK168" s="12"/>
      <c r="AL168" s="12"/>
      <c r="AM168" s="12"/>
      <c r="AN168" s="12"/>
      <c r="AO168" s="6"/>
      <c r="AP168" s="6"/>
      <c r="AQ168" s="6"/>
      <c r="AR168" s="6"/>
      <c r="AS168" s="6"/>
      <c r="AT168" s="6"/>
      <c r="AU168" s="6"/>
      <c r="AV168" s="6"/>
    </row>
    <row r="169" spans="1:48" ht="15.75" customHeight="1">
      <c r="A169" s="12"/>
      <c r="B169" s="251"/>
      <c r="C169" s="252" t="s">
        <v>188</v>
      </c>
      <c r="D169" s="257" t="s">
        <v>159</v>
      </c>
      <c r="E169" s="252" t="s">
        <v>78</v>
      </c>
      <c r="F169" s="254">
        <v>2</v>
      </c>
      <c r="G169" s="258" t="s">
        <v>80</v>
      </c>
      <c r="H169" s="13"/>
      <c r="I169" s="13"/>
      <c r="J169" s="12"/>
      <c r="K169" s="12"/>
      <c r="L169" s="12"/>
      <c r="M169" s="12"/>
      <c r="N169" s="12"/>
      <c r="O169" s="12"/>
      <c r="P169" s="12"/>
      <c r="Q169" s="12"/>
      <c r="R169" s="12"/>
      <c r="S169" s="12"/>
      <c r="T169" s="12"/>
      <c r="U169" s="12"/>
      <c r="V169" s="12"/>
      <c r="W169" s="12"/>
      <c r="X169" s="12"/>
      <c r="Y169" s="12"/>
      <c r="Z169" s="12"/>
      <c r="AA169" s="12"/>
      <c r="AB169" s="12"/>
      <c r="AC169" s="12"/>
      <c r="AD169" s="6"/>
      <c r="AE169" s="6"/>
      <c r="AF169" s="6"/>
      <c r="AG169" s="6"/>
      <c r="AH169" s="12"/>
      <c r="AI169" s="12"/>
      <c r="AJ169" s="12"/>
      <c r="AK169" s="12"/>
      <c r="AL169" s="12"/>
      <c r="AM169" s="12"/>
      <c r="AN169" s="12"/>
      <c r="AO169" s="6"/>
      <c r="AP169" s="6"/>
      <c r="AQ169" s="6"/>
      <c r="AR169" s="6"/>
      <c r="AS169" s="6"/>
      <c r="AT169" s="6"/>
      <c r="AU169" s="6"/>
      <c r="AV169" s="6"/>
    </row>
    <row r="170" spans="1:48" ht="15.75" customHeight="1">
      <c r="A170" s="12"/>
      <c r="B170" s="251"/>
      <c r="C170" s="252" t="s">
        <v>197</v>
      </c>
      <c r="D170" s="257" t="s">
        <v>159</v>
      </c>
      <c r="E170" s="252" t="s">
        <v>78</v>
      </c>
      <c r="F170" s="254">
        <v>2</v>
      </c>
      <c r="G170" s="258" t="s">
        <v>80</v>
      </c>
      <c r="H170" s="13"/>
      <c r="I170" s="13"/>
      <c r="J170" s="12"/>
      <c r="K170" s="12"/>
      <c r="L170" s="12"/>
      <c r="M170" s="12"/>
      <c r="N170" s="12"/>
      <c r="O170" s="12"/>
      <c r="P170" s="12"/>
      <c r="Q170" s="12"/>
      <c r="R170" s="12"/>
      <c r="S170" s="12"/>
      <c r="T170" s="12"/>
      <c r="U170" s="12"/>
      <c r="V170" s="12"/>
      <c r="W170" s="12"/>
      <c r="X170" s="12"/>
      <c r="Y170" s="12"/>
      <c r="Z170" s="12"/>
      <c r="AA170" s="12"/>
      <c r="AB170" s="12"/>
      <c r="AC170" s="12"/>
      <c r="AD170" s="6"/>
      <c r="AE170" s="6"/>
      <c r="AF170" s="6"/>
      <c r="AG170" s="6"/>
      <c r="AH170" s="12"/>
      <c r="AI170" s="12"/>
      <c r="AJ170" s="12"/>
      <c r="AK170" s="12"/>
      <c r="AL170" s="12"/>
      <c r="AM170" s="12"/>
      <c r="AN170" s="12"/>
      <c r="AO170" s="6"/>
      <c r="AP170" s="6"/>
      <c r="AQ170" s="6"/>
      <c r="AR170" s="6"/>
      <c r="AS170" s="6"/>
      <c r="AT170" s="6"/>
      <c r="AU170" s="6"/>
      <c r="AV170" s="6"/>
    </row>
    <row r="171" spans="1:48" ht="15.75" customHeight="1">
      <c r="A171" s="12"/>
      <c r="B171" s="251"/>
      <c r="C171" s="252" t="s">
        <v>204</v>
      </c>
      <c r="D171" s="257" t="s">
        <v>159</v>
      </c>
      <c r="E171" s="252" t="s">
        <v>78</v>
      </c>
      <c r="F171" s="267"/>
      <c r="G171" s="258" t="s">
        <v>80</v>
      </c>
      <c r="H171" s="13"/>
      <c r="I171" s="13"/>
      <c r="J171" s="12"/>
      <c r="K171" s="12"/>
      <c r="L171" s="12"/>
      <c r="M171" s="12"/>
      <c r="N171" s="12"/>
      <c r="O171" s="12"/>
      <c r="P171" s="12"/>
      <c r="Q171" s="12"/>
      <c r="R171" s="12"/>
      <c r="S171" s="12"/>
      <c r="T171" s="12"/>
      <c r="U171" s="12"/>
      <c r="V171" s="12"/>
      <c r="W171" s="12"/>
      <c r="X171" s="12"/>
      <c r="Y171" s="12"/>
      <c r="Z171" s="12"/>
      <c r="AA171" s="12"/>
      <c r="AB171" s="12"/>
      <c r="AC171" s="12"/>
      <c r="AD171" s="6"/>
      <c r="AE171" s="6"/>
      <c r="AF171" s="6"/>
      <c r="AG171" s="6"/>
      <c r="AH171" s="12"/>
      <c r="AI171" s="12"/>
      <c r="AJ171" s="12"/>
      <c r="AK171" s="12"/>
      <c r="AL171" s="12"/>
      <c r="AM171" s="12"/>
      <c r="AN171" s="12"/>
      <c r="AO171" s="6"/>
      <c r="AP171" s="6"/>
      <c r="AQ171" s="6"/>
      <c r="AR171" s="6"/>
      <c r="AS171" s="6"/>
      <c r="AT171" s="6"/>
      <c r="AU171" s="6"/>
      <c r="AV171" s="6"/>
    </row>
    <row r="172" spans="1:48" ht="15.75" customHeight="1">
      <c r="A172" s="12"/>
      <c r="B172" s="279"/>
      <c r="C172" s="252" t="s">
        <v>209</v>
      </c>
      <c r="D172" s="257" t="s">
        <v>211</v>
      </c>
      <c r="E172" s="252" t="s">
        <v>78</v>
      </c>
      <c r="F172" s="280">
        <v>2</v>
      </c>
      <c r="G172" s="258" t="s">
        <v>80</v>
      </c>
      <c r="H172" s="13"/>
      <c r="I172" s="13"/>
      <c r="J172" s="12"/>
      <c r="K172" s="12"/>
      <c r="L172" s="12"/>
      <c r="M172" s="12"/>
      <c r="N172" s="12"/>
      <c r="O172" s="12"/>
      <c r="P172" s="12"/>
      <c r="Q172" s="12"/>
      <c r="R172" s="12"/>
      <c r="S172" s="12"/>
      <c r="T172" s="12"/>
      <c r="U172" s="12"/>
      <c r="V172" s="12"/>
      <c r="W172" s="12"/>
      <c r="X172" s="12"/>
      <c r="Y172" s="12"/>
      <c r="Z172" s="12"/>
      <c r="AA172" s="12"/>
      <c r="AB172" s="12"/>
      <c r="AC172" s="12"/>
      <c r="AD172" s="6"/>
      <c r="AE172" s="6"/>
      <c r="AF172" s="6"/>
      <c r="AG172" s="6"/>
      <c r="AH172" s="12"/>
      <c r="AI172" s="12"/>
      <c r="AJ172" s="12"/>
      <c r="AK172" s="12"/>
      <c r="AL172" s="12"/>
      <c r="AM172" s="12"/>
      <c r="AN172" s="12"/>
      <c r="AO172" s="6"/>
      <c r="AP172" s="6"/>
      <c r="AQ172" s="6"/>
      <c r="AR172" s="6"/>
      <c r="AS172" s="6"/>
      <c r="AT172" s="6"/>
      <c r="AU172" s="6"/>
      <c r="AV172" s="6"/>
    </row>
    <row r="173" spans="1:48" ht="15.75" customHeight="1">
      <c r="A173" s="12"/>
      <c r="B173" s="281"/>
      <c r="C173" s="252" t="s">
        <v>213</v>
      </c>
      <c r="D173" s="257" t="s">
        <v>211</v>
      </c>
      <c r="E173" s="252" t="s">
        <v>78</v>
      </c>
      <c r="F173" s="280">
        <v>4</v>
      </c>
      <c r="G173" s="258" t="s">
        <v>80</v>
      </c>
      <c r="H173" s="13"/>
      <c r="I173" s="13"/>
      <c r="J173" s="12"/>
      <c r="K173" s="12"/>
      <c r="L173" s="12"/>
      <c r="M173" s="12"/>
      <c r="N173" s="12"/>
      <c r="O173" s="12"/>
      <c r="P173" s="12"/>
      <c r="Q173" s="12"/>
      <c r="R173" s="12"/>
      <c r="S173" s="12"/>
      <c r="T173" s="12"/>
      <c r="U173" s="12"/>
      <c r="V173" s="12"/>
      <c r="W173" s="12"/>
      <c r="X173" s="12"/>
      <c r="Y173" s="12"/>
      <c r="Z173" s="12"/>
      <c r="AA173" s="12"/>
      <c r="AB173" s="12"/>
      <c r="AC173" s="12"/>
      <c r="AD173" s="6"/>
      <c r="AE173" s="6"/>
      <c r="AF173" s="6"/>
      <c r="AG173" s="6"/>
      <c r="AH173" s="12"/>
      <c r="AI173" s="12"/>
      <c r="AJ173" s="12"/>
      <c r="AK173" s="12"/>
      <c r="AL173" s="12"/>
      <c r="AM173" s="12"/>
      <c r="AN173" s="12"/>
      <c r="AO173" s="6"/>
      <c r="AP173" s="6"/>
      <c r="AQ173" s="6"/>
      <c r="AR173" s="6"/>
      <c r="AS173" s="6"/>
      <c r="AT173" s="6"/>
      <c r="AU173" s="6"/>
      <c r="AV173" s="6"/>
    </row>
    <row r="174" spans="1:48" ht="15.75" customHeight="1">
      <c r="A174" s="12"/>
      <c r="B174" s="287"/>
      <c r="C174" s="252" t="s">
        <v>225</v>
      </c>
      <c r="D174" s="257" t="s">
        <v>211</v>
      </c>
      <c r="E174" s="252" t="s">
        <v>78</v>
      </c>
      <c r="F174" s="280">
        <v>3</v>
      </c>
      <c r="G174" s="258" t="s">
        <v>80</v>
      </c>
      <c r="H174" s="13"/>
      <c r="I174" s="13"/>
      <c r="J174" s="12"/>
      <c r="K174" s="12"/>
      <c r="L174" s="12"/>
      <c r="M174" s="12"/>
      <c r="N174" s="12"/>
      <c r="O174" s="12"/>
      <c r="P174" s="12"/>
      <c r="Q174" s="12"/>
      <c r="R174" s="12"/>
      <c r="S174" s="12"/>
      <c r="T174" s="12"/>
      <c r="U174" s="12"/>
      <c r="V174" s="12"/>
      <c r="W174" s="12"/>
      <c r="X174" s="12"/>
      <c r="Y174" s="12"/>
      <c r="Z174" s="12"/>
      <c r="AA174" s="12"/>
      <c r="AB174" s="12"/>
      <c r="AC174" s="12"/>
      <c r="AD174" s="6"/>
      <c r="AE174" s="6"/>
      <c r="AF174" s="6"/>
      <c r="AG174" s="6"/>
      <c r="AH174" s="12"/>
      <c r="AI174" s="12"/>
      <c r="AJ174" s="12"/>
      <c r="AK174" s="12"/>
      <c r="AL174" s="12"/>
      <c r="AM174" s="12"/>
      <c r="AN174" s="12"/>
      <c r="AO174" s="6"/>
      <c r="AP174" s="6"/>
      <c r="AQ174" s="6"/>
      <c r="AR174" s="6"/>
      <c r="AS174" s="6"/>
      <c r="AT174" s="6"/>
      <c r="AU174" s="6"/>
      <c r="AV174" s="6"/>
    </row>
    <row r="175" spans="1:48" ht="15.75" customHeight="1">
      <c r="A175" s="12"/>
      <c r="B175" s="284" t="s">
        <v>228</v>
      </c>
      <c r="C175" s="252" t="s">
        <v>229</v>
      </c>
      <c r="D175" s="257" t="s">
        <v>211</v>
      </c>
      <c r="E175" s="285" t="s">
        <v>218</v>
      </c>
      <c r="F175" s="280">
        <v>2</v>
      </c>
      <c r="G175" s="258" t="s">
        <v>80</v>
      </c>
      <c r="H175" s="13"/>
      <c r="I175" s="13"/>
      <c r="J175" s="12"/>
      <c r="K175" s="12"/>
      <c r="L175" s="12"/>
      <c r="M175" s="12"/>
      <c r="N175" s="12"/>
      <c r="O175" s="12"/>
      <c r="P175" s="12"/>
      <c r="Q175" s="12"/>
      <c r="R175" s="12"/>
      <c r="S175" s="12"/>
      <c r="T175" s="12"/>
      <c r="U175" s="12"/>
      <c r="V175" s="12"/>
      <c r="W175" s="12"/>
      <c r="X175" s="12"/>
      <c r="Y175" s="12"/>
      <c r="Z175" s="12"/>
      <c r="AA175" s="12"/>
      <c r="AB175" s="12"/>
      <c r="AC175" s="12"/>
      <c r="AD175" s="6"/>
      <c r="AE175" s="6"/>
      <c r="AF175" s="6"/>
      <c r="AG175" s="6"/>
      <c r="AH175" s="12"/>
      <c r="AI175" s="12"/>
      <c r="AJ175" s="12"/>
      <c r="AK175" s="12"/>
      <c r="AL175" s="12"/>
      <c r="AM175" s="12"/>
      <c r="AN175" s="12"/>
      <c r="AO175" s="6"/>
      <c r="AP175" s="6"/>
      <c r="AQ175" s="6"/>
      <c r="AR175" s="6"/>
      <c r="AS175" s="6"/>
      <c r="AT175" s="6"/>
      <c r="AU175" s="6"/>
      <c r="AV175" s="6"/>
    </row>
    <row r="176" spans="1:48" ht="15.75" customHeight="1">
      <c r="A176" s="12"/>
      <c r="B176" s="290" t="s">
        <v>237</v>
      </c>
      <c r="C176" s="252" t="s">
        <v>239</v>
      </c>
      <c r="D176" s="257" t="s">
        <v>211</v>
      </c>
      <c r="E176" s="285" t="s">
        <v>218</v>
      </c>
      <c r="F176" s="280">
        <v>3</v>
      </c>
      <c r="G176" s="258" t="s">
        <v>80</v>
      </c>
      <c r="H176" s="13"/>
      <c r="I176" s="13"/>
      <c r="J176" s="12"/>
      <c r="K176" s="12"/>
      <c r="L176" s="12"/>
      <c r="M176" s="12"/>
      <c r="N176" s="12"/>
      <c r="O176" s="12"/>
      <c r="P176" s="12"/>
      <c r="Q176" s="12"/>
      <c r="R176" s="12"/>
      <c r="S176" s="12"/>
      <c r="T176" s="12"/>
      <c r="U176" s="12"/>
      <c r="V176" s="12"/>
      <c r="W176" s="12"/>
      <c r="X176" s="12"/>
      <c r="Y176" s="12"/>
      <c r="Z176" s="12"/>
      <c r="AA176" s="12"/>
      <c r="AB176" s="12"/>
      <c r="AC176" s="12"/>
      <c r="AD176" s="6"/>
      <c r="AE176" s="6"/>
      <c r="AF176" s="6"/>
      <c r="AG176" s="6"/>
      <c r="AH176" s="12"/>
      <c r="AI176" s="12"/>
      <c r="AJ176" s="12"/>
      <c r="AK176" s="12"/>
      <c r="AL176" s="12"/>
      <c r="AM176" s="12"/>
      <c r="AN176" s="12"/>
      <c r="AO176" s="6"/>
      <c r="AP176" s="6"/>
      <c r="AQ176" s="6"/>
      <c r="AR176" s="6"/>
      <c r="AS176" s="6"/>
      <c r="AT176" s="6"/>
      <c r="AU176" s="6"/>
      <c r="AV176" s="6"/>
    </row>
    <row r="177" spans="1:48" ht="15.75" customHeight="1">
      <c r="A177" s="12"/>
      <c r="B177" s="292"/>
      <c r="C177" s="252" t="s">
        <v>249</v>
      </c>
      <c r="D177" s="257" t="s">
        <v>211</v>
      </c>
      <c r="E177" s="252" t="s">
        <v>78</v>
      </c>
      <c r="F177" s="251"/>
      <c r="G177" s="258" t="s">
        <v>250</v>
      </c>
      <c r="H177" s="13"/>
      <c r="I177" s="13"/>
      <c r="J177" s="12"/>
      <c r="K177" s="12"/>
      <c r="L177" s="12"/>
      <c r="M177" s="12"/>
      <c r="N177" s="12"/>
      <c r="O177" s="12"/>
      <c r="P177" s="12"/>
      <c r="Q177" s="12"/>
      <c r="R177" s="12"/>
      <c r="S177" s="12"/>
      <c r="T177" s="12"/>
      <c r="U177" s="12"/>
      <c r="V177" s="12"/>
      <c r="W177" s="12"/>
      <c r="X177" s="12"/>
      <c r="Y177" s="12"/>
      <c r="Z177" s="12"/>
      <c r="AA177" s="12"/>
      <c r="AB177" s="12"/>
      <c r="AC177" s="12"/>
      <c r="AD177" s="6"/>
      <c r="AE177" s="6"/>
      <c r="AF177" s="6"/>
      <c r="AG177" s="6"/>
      <c r="AH177" s="12"/>
      <c r="AI177" s="12"/>
      <c r="AJ177" s="12"/>
      <c r="AK177" s="12"/>
      <c r="AL177" s="12"/>
      <c r="AM177" s="12"/>
      <c r="AN177" s="12"/>
      <c r="AO177" s="6"/>
      <c r="AP177" s="6"/>
      <c r="AQ177" s="6"/>
      <c r="AR177" s="6"/>
      <c r="AS177" s="6"/>
      <c r="AT177" s="6"/>
      <c r="AU177" s="6"/>
      <c r="AV177" s="6"/>
    </row>
    <row r="178" spans="1:48" ht="15.75" customHeight="1">
      <c r="A178" s="12"/>
      <c r="B178" s="292"/>
      <c r="C178" s="252" t="s">
        <v>256</v>
      </c>
      <c r="D178" s="257" t="s">
        <v>257</v>
      </c>
      <c r="E178" s="252" t="s">
        <v>78</v>
      </c>
      <c r="F178" s="280">
        <v>2</v>
      </c>
      <c r="G178" s="258" t="s">
        <v>80</v>
      </c>
      <c r="H178" s="13"/>
      <c r="I178" s="13"/>
      <c r="J178" s="12"/>
      <c r="K178" s="12"/>
      <c r="L178" s="12"/>
      <c r="M178" s="12"/>
      <c r="N178" s="12"/>
      <c r="O178" s="12"/>
      <c r="P178" s="12"/>
      <c r="Q178" s="12"/>
      <c r="R178" s="12"/>
      <c r="S178" s="12"/>
      <c r="T178" s="12"/>
      <c r="U178" s="12"/>
      <c r="V178" s="12"/>
      <c r="W178" s="12"/>
      <c r="X178" s="12"/>
      <c r="Y178" s="12"/>
      <c r="Z178" s="12"/>
      <c r="AA178" s="12"/>
      <c r="AB178" s="12"/>
      <c r="AC178" s="12"/>
      <c r="AD178" s="6"/>
      <c r="AE178" s="6"/>
      <c r="AF178" s="6"/>
      <c r="AG178" s="6"/>
      <c r="AH178" s="12"/>
      <c r="AI178" s="12"/>
      <c r="AJ178" s="12"/>
      <c r="AK178" s="12"/>
      <c r="AL178" s="12"/>
      <c r="AM178" s="12"/>
      <c r="AN178" s="12"/>
      <c r="AO178" s="6"/>
      <c r="AP178" s="6"/>
      <c r="AQ178" s="6"/>
      <c r="AR178" s="6"/>
      <c r="AS178" s="6"/>
      <c r="AT178" s="6"/>
      <c r="AU178" s="6"/>
      <c r="AV178" s="6"/>
    </row>
    <row r="179" spans="1:48" ht="15.75" customHeight="1">
      <c r="A179" s="12"/>
      <c r="B179" s="292"/>
      <c r="C179" s="252" t="s">
        <v>258</v>
      </c>
      <c r="D179" s="257" t="s">
        <v>257</v>
      </c>
      <c r="E179" s="252" t="s">
        <v>78</v>
      </c>
      <c r="F179" s="280">
        <v>4</v>
      </c>
      <c r="G179" s="258" t="s">
        <v>80</v>
      </c>
      <c r="H179" s="13"/>
      <c r="I179" s="13"/>
      <c r="J179" s="12"/>
      <c r="K179" s="12"/>
      <c r="L179" s="12"/>
      <c r="M179" s="12"/>
      <c r="N179" s="12"/>
      <c r="O179" s="12"/>
      <c r="P179" s="12"/>
      <c r="Q179" s="12"/>
      <c r="R179" s="12"/>
      <c r="S179" s="12"/>
      <c r="T179" s="12"/>
      <c r="U179" s="12"/>
      <c r="V179" s="12"/>
      <c r="W179" s="12"/>
      <c r="X179" s="12"/>
      <c r="Y179" s="12"/>
      <c r="Z179" s="12"/>
      <c r="AA179" s="12"/>
      <c r="AB179" s="12"/>
      <c r="AC179" s="12"/>
      <c r="AD179" s="6"/>
      <c r="AE179" s="6"/>
      <c r="AF179" s="6"/>
      <c r="AG179" s="6"/>
      <c r="AH179" s="12"/>
      <c r="AI179" s="12"/>
      <c r="AJ179" s="12"/>
      <c r="AK179" s="12"/>
      <c r="AL179" s="12"/>
      <c r="AM179" s="12"/>
      <c r="AN179" s="12"/>
      <c r="AO179" s="6"/>
      <c r="AP179" s="6"/>
      <c r="AQ179" s="6"/>
      <c r="AR179" s="6"/>
      <c r="AS179" s="6"/>
      <c r="AT179" s="6"/>
      <c r="AU179" s="6"/>
      <c r="AV179" s="6"/>
    </row>
    <row r="180" spans="1:48" ht="15.75" customHeight="1">
      <c r="A180" s="12"/>
      <c r="B180" s="302" t="s">
        <v>288</v>
      </c>
      <c r="C180" s="252" t="s">
        <v>289</v>
      </c>
      <c r="D180" s="257" t="s">
        <v>257</v>
      </c>
      <c r="E180" s="285" t="s">
        <v>218</v>
      </c>
      <c r="F180" s="280">
        <v>3</v>
      </c>
      <c r="G180" s="258" t="s">
        <v>80</v>
      </c>
      <c r="H180" s="13"/>
      <c r="I180" s="13"/>
      <c r="J180" s="12"/>
      <c r="K180" s="12"/>
      <c r="L180" s="12"/>
      <c r="M180" s="12"/>
      <c r="N180" s="12"/>
      <c r="O180" s="12"/>
      <c r="P180" s="12"/>
      <c r="Q180" s="12"/>
      <c r="R180" s="12"/>
      <c r="S180" s="12"/>
      <c r="T180" s="12"/>
      <c r="U180" s="12"/>
      <c r="V180" s="12"/>
      <c r="W180" s="12"/>
      <c r="X180" s="12"/>
      <c r="Y180" s="12"/>
      <c r="Z180" s="12"/>
      <c r="AA180" s="12"/>
      <c r="AB180" s="12"/>
      <c r="AC180" s="12"/>
      <c r="AD180" s="6"/>
      <c r="AE180" s="6"/>
      <c r="AF180" s="6"/>
      <c r="AG180" s="6"/>
      <c r="AH180" s="12"/>
      <c r="AI180" s="12"/>
      <c r="AJ180" s="12"/>
      <c r="AK180" s="12"/>
      <c r="AL180" s="12"/>
      <c r="AM180" s="12"/>
      <c r="AN180" s="12"/>
      <c r="AO180" s="6"/>
      <c r="AP180" s="6"/>
      <c r="AQ180" s="6"/>
      <c r="AR180" s="6"/>
      <c r="AS180" s="6"/>
      <c r="AT180" s="6"/>
      <c r="AU180" s="6"/>
      <c r="AV180" s="6"/>
    </row>
    <row r="181" spans="1:48" ht="15.75" customHeight="1">
      <c r="A181" s="12"/>
      <c r="B181" s="299" t="s">
        <v>298</v>
      </c>
      <c r="C181" s="252" t="s">
        <v>300</v>
      </c>
      <c r="D181" s="257" t="s">
        <v>257</v>
      </c>
      <c r="E181" s="285" t="s">
        <v>218</v>
      </c>
      <c r="F181" s="280">
        <v>3</v>
      </c>
      <c r="G181" s="258" t="s">
        <v>80</v>
      </c>
      <c r="H181" s="13"/>
      <c r="I181" s="13"/>
      <c r="J181" s="12"/>
      <c r="K181" s="12"/>
      <c r="L181" s="12"/>
      <c r="M181" s="12"/>
      <c r="N181" s="12"/>
      <c r="O181" s="12"/>
      <c r="P181" s="12"/>
      <c r="Q181" s="12"/>
      <c r="R181" s="12"/>
      <c r="S181" s="12"/>
      <c r="T181" s="12"/>
      <c r="U181" s="12"/>
      <c r="V181" s="12"/>
      <c r="W181" s="12"/>
      <c r="X181" s="12"/>
      <c r="Y181" s="12"/>
      <c r="Z181" s="12"/>
      <c r="AA181" s="12"/>
      <c r="AB181" s="12"/>
      <c r="AC181" s="12"/>
      <c r="AD181" s="6"/>
      <c r="AE181" s="6"/>
      <c r="AF181" s="6"/>
      <c r="AG181" s="6"/>
      <c r="AH181" s="12"/>
      <c r="AI181" s="12"/>
      <c r="AJ181" s="12"/>
      <c r="AK181" s="12"/>
      <c r="AL181" s="12"/>
      <c r="AM181" s="12"/>
      <c r="AN181" s="12"/>
      <c r="AO181" s="6"/>
      <c r="AP181" s="6"/>
      <c r="AQ181" s="6"/>
      <c r="AR181" s="6"/>
      <c r="AS181" s="6"/>
      <c r="AT181" s="6"/>
      <c r="AU181" s="6"/>
      <c r="AV181" s="6"/>
    </row>
    <row r="182" spans="1:48" ht="15.75" customHeight="1">
      <c r="A182" s="12"/>
      <c r="B182" s="292"/>
      <c r="C182" s="252" t="s">
        <v>305</v>
      </c>
      <c r="D182" s="257" t="s">
        <v>257</v>
      </c>
      <c r="E182" s="252" t="s">
        <v>78</v>
      </c>
      <c r="F182" s="251"/>
      <c r="G182" s="258" t="s">
        <v>250</v>
      </c>
      <c r="H182" s="13"/>
      <c r="I182" s="13"/>
      <c r="J182" s="12"/>
      <c r="K182" s="12"/>
      <c r="L182" s="12"/>
      <c r="M182" s="12"/>
      <c r="N182" s="12"/>
      <c r="O182" s="12"/>
      <c r="P182" s="12"/>
      <c r="Q182" s="12"/>
      <c r="R182" s="12"/>
      <c r="S182" s="12"/>
      <c r="T182" s="12"/>
      <c r="U182" s="12"/>
      <c r="V182" s="12"/>
      <c r="W182" s="12"/>
      <c r="X182" s="12"/>
      <c r="Y182" s="12"/>
      <c r="Z182" s="12"/>
      <c r="AA182" s="12"/>
      <c r="AB182" s="12"/>
      <c r="AC182" s="12"/>
      <c r="AD182" s="6"/>
      <c r="AE182" s="6"/>
      <c r="AF182" s="6"/>
      <c r="AG182" s="6"/>
      <c r="AH182" s="12"/>
      <c r="AI182" s="12"/>
      <c r="AJ182" s="12"/>
      <c r="AK182" s="12"/>
      <c r="AL182" s="12"/>
      <c r="AM182" s="12"/>
      <c r="AN182" s="12"/>
      <c r="AO182" s="6"/>
      <c r="AP182" s="6"/>
      <c r="AQ182" s="6"/>
      <c r="AR182" s="6"/>
      <c r="AS182" s="6"/>
      <c r="AT182" s="6"/>
      <c r="AU182" s="6"/>
      <c r="AV182" s="6"/>
    </row>
    <row r="183" spans="1:48" ht="15.75" customHeight="1">
      <c r="A183" s="12"/>
      <c r="B183" s="292"/>
      <c r="C183" s="252" t="s">
        <v>309</v>
      </c>
      <c r="D183" s="257" t="s">
        <v>311</v>
      </c>
      <c r="E183" s="252" t="s">
        <v>78</v>
      </c>
      <c r="F183" s="280">
        <v>2</v>
      </c>
      <c r="G183" s="258" t="s">
        <v>80</v>
      </c>
      <c r="H183" s="13"/>
      <c r="I183" s="13"/>
      <c r="J183" s="12"/>
      <c r="K183" s="12"/>
      <c r="L183" s="12"/>
      <c r="M183" s="12"/>
      <c r="N183" s="12"/>
      <c r="O183" s="12"/>
      <c r="P183" s="12"/>
      <c r="Q183" s="12"/>
      <c r="R183" s="12"/>
      <c r="S183" s="12"/>
      <c r="T183" s="12"/>
      <c r="U183" s="12"/>
      <c r="V183" s="12"/>
      <c r="W183" s="12"/>
      <c r="X183" s="12"/>
      <c r="Y183" s="12"/>
      <c r="Z183" s="12"/>
      <c r="AA183" s="12"/>
      <c r="AB183" s="12"/>
      <c r="AC183" s="12"/>
      <c r="AD183" s="6"/>
      <c r="AE183" s="6"/>
      <c r="AF183" s="6"/>
      <c r="AG183" s="6"/>
      <c r="AH183" s="12"/>
      <c r="AI183" s="12"/>
      <c r="AJ183" s="12"/>
      <c r="AK183" s="12"/>
      <c r="AL183" s="12"/>
      <c r="AM183" s="12"/>
      <c r="AN183" s="12"/>
      <c r="AO183" s="6"/>
      <c r="AP183" s="6"/>
      <c r="AQ183" s="6"/>
      <c r="AR183" s="6"/>
      <c r="AS183" s="6"/>
      <c r="AT183" s="6"/>
      <c r="AU183" s="6"/>
      <c r="AV183" s="6"/>
    </row>
    <row r="184" spans="1:48" ht="15.75" customHeight="1">
      <c r="A184" s="12"/>
      <c r="B184" s="309"/>
      <c r="C184" s="252" t="s">
        <v>377</v>
      </c>
      <c r="D184" s="257" t="s">
        <v>311</v>
      </c>
      <c r="E184" s="252" t="s">
        <v>78</v>
      </c>
      <c r="F184" s="280">
        <v>2</v>
      </c>
      <c r="G184" s="258" t="s">
        <v>80</v>
      </c>
      <c r="H184" s="13"/>
      <c r="I184" s="13"/>
      <c r="J184" s="12"/>
      <c r="K184" s="12"/>
      <c r="L184" s="12"/>
      <c r="M184" s="12"/>
      <c r="N184" s="12"/>
      <c r="O184" s="12"/>
      <c r="P184" s="12"/>
      <c r="Q184" s="12"/>
      <c r="R184" s="12"/>
      <c r="S184" s="12"/>
      <c r="T184" s="12"/>
      <c r="U184" s="12"/>
      <c r="V184" s="12"/>
      <c r="W184" s="12"/>
      <c r="X184" s="12"/>
      <c r="Y184" s="12"/>
      <c r="Z184" s="12"/>
      <c r="AA184" s="12"/>
      <c r="AB184" s="12"/>
      <c r="AC184" s="12"/>
      <c r="AD184" s="6"/>
      <c r="AE184" s="6"/>
      <c r="AF184" s="6"/>
      <c r="AG184" s="6"/>
      <c r="AH184" s="12"/>
      <c r="AI184" s="12"/>
      <c r="AJ184" s="12"/>
      <c r="AK184" s="12"/>
      <c r="AL184" s="12"/>
      <c r="AM184" s="12"/>
      <c r="AN184" s="12"/>
      <c r="AO184" s="6"/>
      <c r="AP184" s="6"/>
      <c r="AQ184" s="6"/>
      <c r="AR184" s="6"/>
      <c r="AS184" s="6"/>
      <c r="AT184" s="6"/>
      <c r="AU184" s="6"/>
      <c r="AV184" s="6"/>
    </row>
    <row r="185" spans="1:48" ht="15.75" customHeight="1">
      <c r="A185" s="12"/>
      <c r="B185" s="309"/>
      <c r="C185" s="252" t="s">
        <v>452</v>
      </c>
      <c r="D185" s="257" t="s">
        <v>382</v>
      </c>
      <c r="E185" s="252" t="s">
        <v>78</v>
      </c>
      <c r="F185" s="251"/>
      <c r="G185" s="258" t="s">
        <v>250</v>
      </c>
      <c r="H185" s="13"/>
      <c r="I185" s="13"/>
      <c r="J185" s="12"/>
      <c r="K185" s="12"/>
      <c r="L185" s="12"/>
      <c r="M185" s="12"/>
      <c r="N185" s="12"/>
      <c r="O185" s="12"/>
      <c r="P185" s="12"/>
      <c r="Q185" s="12"/>
      <c r="R185" s="12"/>
      <c r="S185" s="12"/>
      <c r="T185" s="12"/>
      <c r="U185" s="12"/>
      <c r="V185" s="12"/>
      <c r="W185" s="12"/>
      <c r="X185" s="12"/>
      <c r="Y185" s="12"/>
      <c r="Z185" s="12"/>
      <c r="AA185" s="12"/>
      <c r="AB185" s="12"/>
      <c r="AC185" s="12"/>
      <c r="AD185" s="6"/>
      <c r="AE185" s="6"/>
      <c r="AF185" s="6"/>
      <c r="AG185" s="6"/>
      <c r="AH185" s="12"/>
      <c r="AI185" s="12"/>
      <c r="AJ185" s="12"/>
      <c r="AK185" s="12"/>
      <c r="AL185" s="12"/>
      <c r="AM185" s="12"/>
      <c r="AN185" s="12"/>
      <c r="AO185" s="6"/>
      <c r="AP185" s="6"/>
      <c r="AQ185" s="6"/>
      <c r="AR185" s="6"/>
      <c r="AS185" s="6"/>
      <c r="AT185" s="6"/>
      <c r="AU185" s="6"/>
      <c r="AV185" s="6"/>
    </row>
    <row r="186" spans="1:48" ht="15.75" customHeight="1">
      <c r="A186" s="12"/>
      <c r="B186" s="12"/>
      <c r="C186" s="12"/>
      <c r="D186" s="12"/>
      <c r="E186" s="12"/>
      <c r="F186" s="12"/>
      <c r="G186" s="12"/>
      <c r="H186" s="13"/>
      <c r="I186" s="13"/>
      <c r="J186" s="12"/>
      <c r="K186" s="12"/>
      <c r="L186" s="12"/>
      <c r="M186" s="12"/>
      <c r="N186" s="12"/>
      <c r="O186" s="12"/>
      <c r="P186" s="12"/>
      <c r="Q186" s="12"/>
      <c r="R186" s="12"/>
      <c r="S186" s="12"/>
      <c r="T186" s="12"/>
      <c r="U186" s="12"/>
      <c r="V186" s="12"/>
      <c r="W186" s="12"/>
      <c r="X186" s="12"/>
      <c r="Y186" s="12"/>
      <c r="Z186" s="12"/>
      <c r="AA186" s="12"/>
      <c r="AB186" s="12"/>
      <c r="AC186" s="12"/>
      <c r="AD186" s="6"/>
      <c r="AE186" s="6"/>
      <c r="AF186" s="6"/>
      <c r="AG186" s="6"/>
      <c r="AH186" s="12"/>
      <c r="AI186" s="12"/>
      <c r="AJ186" s="12"/>
      <c r="AK186" s="12"/>
      <c r="AL186" s="12"/>
      <c r="AM186" s="12"/>
      <c r="AN186" s="12"/>
      <c r="AO186" s="6"/>
      <c r="AP186" s="6"/>
      <c r="AQ186" s="6"/>
      <c r="AR186" s="6"/>
      <c r="AS186" s="6"/>
      <c r="AT186" s="6"/>
      <c r="AU186" s="6"/>
      <c r="AV186" s="6"/>
    </row>
    <row r="187" spans="1:48" ht="15.75" customHeight="1">
      <c r="A187" s="12"/>
      <c r="B187" s="12"/>
      <c r="C187" s="12"/>
      <c r="D187" s="12"/>
      <c r="E187" s="12"/>
      <c r="F187" s="12"/>
      <c r="G187" s="12"/>
      <c r="H187" s="13"/>
      <c r="I187" s="13"/>
      <c r="J187" s="12"/>
      <c r="K187" s="12"/>
      <c r="L187" s="12"/>
      <c r="M187" s="12"/>
      <c r="N187" s="12"/>
      <c r="O187" s="12"/>
      <c r="P187" s="12"/>
      <c r="Q187" s="12"/>
      <c r="R187" s="12"/>
      <c r="S187" s="12"/>
      <c r="T187" s="12"/>
      <c r="U187" s="12"/>
      <c r="V187" s="12"/>
      <c r="W187" s="12"/>
      <c r="X187" s="12"/>
      <c r="Y187" s="12"/>
      <c r="Z187" s="12"/>
      <c r="AA187" s="12"/>
      <c r="AB187" s="12"/>
      <c r="AC187" s="12"/>
      <c r="AD187" s="6"/>
      <c r="AE187" s="6"/>
      <c r="AF187" s="6"/>
      <c r="AG187" s="6"/>
      <c r="AH187" s="12"/>
      <c r="AI187" s="12"/>
      <c r="AJ187" s="12"/>
      <c r="AK187" s="12"/>
      <c r="AL187" s="12"/>
      <c r="AM187" s="12"/>
      <c r="AN187" s="12"/>
      <c r="AO187" s="6"/>
      <c r="AP187" s="6"/>
      <c r="AQ187" s="6"/>
      <c r="AR187" s="6"/>
      <c r="AS187" s="6"/>
      <c r="AT187" s="6"/>
      <c r="AU187" s="6"/>
      <c r="AV187" s="6"/>
    </row>
    <row r="188" spans="1:48" ht="15.75" customHeight="1">
      <c r="A188" s="1" t="s">
        <v>974</v>
      </c>
      <c r="B188" s="795" t="s">
        <v>1506</v>
      </c>
      <c r="C188" s="785"/>
      <c r="D188" s="785"/>
      <c r="E188" s="785"/>
      <c r="F188" s="785"/>
      <c r="G188" s="785"/>
      <c r="H188" s="13"/>
      <c r="I188" s="13"/>
      <c r="J188" s="12"/>
      <c r="K188" s="12"/>
      <c r="L188" s="12"/>
      <c r="M188" s="12"/>
      <c r="N188" s="12"/>
      <c r="O188" s="12"/>
      <c r="P188" s="12"/>
      <c r="Q188" s="12"/>
      <c r="R188" s="12"/>
      <c r="S188" s="12"/>
      <c r="T188" s="12"/>
      <c r="U188" s="12"/>
      <c r="V188" s="12"/>
      <c r="W188" s="12"/>
      <c r="X188" s="12"/>
      <c r="Y188" s="12"/>
      <c r="Z188" s="12"/>
      <c r="AA188" s="12"/>
      <c r="AB188" s="12"/>
      <c r="AC188" s="12"/>
      <c r="AD188" s="6"/>
      <c r="AE188" s="6"/>
      <c r="AF188" s="6"/>
      <c r="AG188" s="6"/>
      <c r="AH188" s="12"/>
      <c r="AI188" s="12"/>
      <c r="AJ188" s="12"/>
      <c r="AK188" s="12"/>
      <c r="AL188" s="12"/>
      <c r="AM188" s="12"/>
      <c r="AN188" s="12"/>
      <c r="AO188" s="6"/>
      <c r="AP188" s="6"/>
      <c r="AQ188" s="6"/>
      <c r="AR188" s="6"/>
      <c r="AS188" s="6"/>
      <c r="AT188" s="6"/>
      <c r="AU188" s="6"/>
      <c r="AV188" s="6"/>
    </row>
    <row r="189" spans="1:48" ht="15.75" customHeight="1">
      <c r="A189" s="12"/>
      <c r="B189" s="43" t="s">
        <v>26</v>
      </c>
      <c r="C189" s="43" t="s">
        <v>27</v>
      </c>
      <c r="D189" s="43" t="s">
        <v>28</v>
      </c>
      <c r="E189" s="43" t="s">
        <v>29</v>
      </c>
      <c r="F189" s="43" t="s">
        <v>31</v>
      </c>
      <c r="G189" s="43" t="s">
        <v>33</v>
      </c>
      <c r="H189" s="13"/>
      <c r="I189" s="13"/>
      <c r="J189" s="12"/>
      <c r="K189" s="12"/>
      <c r="L189" s="12"/>
      <c r="M189" s="12"/>
      <c r="N189" s="12"/>
      <c r="O189" s="12"/>
      <c r="P189" s="12"/>
      <c r="Q189" s="12"/>
      <c r="R189" s="12"/>
      <c r="S189" s="12"/>
      <c r="T189" s="12"/>
      <c r="U189" s="12"/>
      <c r="V189" s="12"/>
      <c r="W189" s="12"/>
      <c r="X189" s="12"/>
      <c r="Y189" s="12"/>
      <c r="Z189" s="12"/>
      <c r="AA189" s="12"/>
      <c r="AB189" s="12"/>
      <c r="AC189" s="12"/>
      <c r="AD189" s="6"/>
      <c r="AE189" s="6"/>
      <c r="AF189" s="6"/>
      <c r="AG189" s="6"/>
      <c r="AH189" s="12"/>
      <c r="AI189" s="12"/>
      <c r="AJ189" s="12"/>
      <c r="AK189" s="12"/>
      <c r="AL189" s="12"/>
      <c r="AM189" s="12"/>
      <c r="AN189" s="12"/>
      <c r="AO189" s="6"/>
      <c r="AP189" s="6"/>
      <c r="AQ189" s="6"/>
      <c r="AR189" s="6"/>
      <c r="AS189" s="6"/>
      <c r="AT189" s="6"/>
      <c r="AU189" s="6"/>
      <c r="AV189" s="6"/>
    </row>
    <row r="190" spans="1:48" ht="15.75" customHeight="1">
      <c r="A190" s="12"/>
      <c r="B190" s="251"/>
      <c r="C190" s="252" t="s">
        <v>75</v>
      </c>
      <c r="D190" s="253" t="s">
        <v>104</v>
      </c>
      <c r="E190" s="252" t="s">
        <v>78</v>
      </c>
      <c r="F190" s="254">
        <v>3</v>
      </c>
      <c r="G190" s="255" t="s">
        <v>80</v>
      </c>
      <c r="H190" s="13"/>
      <c r="I190" s="13"/>
      <c r="J190" s="12"/>
      <c r="K190" s="12"/>
      <c r="L190" s="12"/>
      <c r="M190" s="12"/>
      <c r="N190" s="12"/>
      <c r="O190" s="12"/>
      <c r="P190" s="12"/>
      <c r="Q190" s="12"/>
      <c r="R190" s="12"/>
      <c r="S190" s="12"/>
      <c r="T190" s="12"/>
      <c r="U190" s="12"/>
      <c r="V190" s="12"/>
      <c r="W190" s="12"/>
      <c r="X190" s="12"/>
      <c r="Y190" s="12"/>
      <c r="Z190" s="12"/>
      <c r="AA190" s="12"/>
      <c r="AB190" s="12"/>
      <c r="AC190" s="12"/>
      <c r="AD190" s="6"/>
      <c r="AE190" s="6"/>
      <c r="AF190" s="6"/>
      <c r="AG190" s="6"/>
      <c r="AH190" s="12"/>
      <c r="AI190" s="12"/>
      <c r="AJ190" s="12"/>
      <c r="AK190" s="12"/>
      <c r="AL190" s="12"/>
      <c r="AM190" s="12"/>
      <c r="AN190" s="12"/>
      <c r="AO190" s="6"/>
      <c r="AP190" s="6"/>
      <c r="AQ190" s="6"/>
      <c r="AR190" s="6"/>
      <c r="AS190" s="6"/>
      <c r="AT190" s="6"/>
      <c r="AU190" s="6"/>
      <c r="AV190" s="6"/>
    </row>
    <row r="191" spans="1:48" ht="15.75" customHeight="1">
      <c r="A191" s="12"/>
      <c r="B191" s="251"/>
      <c r="C191" s="252" t="s">
        <v>99</v>
      </c>
      <c r="D191" s="257" t="s">
        <v>104</v>
      </c>
      <c r="E191" s="252" t="s">
        <v>78</v>
      </c>
      <c r="F191" s="254">
        <v>3</v>
      </c>
      <c r="G191" s="258" t="s">
        <v>80</v>
      </c>
      <c r="H191" s="13"/>
      <c r="I191" s="13"/>
      <c r="J191" s="12"/>
      <c r="K191" s="12"/>
      <c r="L191" s="12"/>
      <c r="M191" s="12"/>
      <c r="N191" s="12"/>
      <c r="O191" s="12"/>
      <c r="P191" s="12"/>
      <c r="Q191" s="12"/>
      <c r="R191" s="12"/>
      <c r="S191" s="12"/>
      <c r="T191" s="12"/>
      <c r="U191" s="12"/>
      <c r="V191" s="12"/>
      <c r="W191" s="12"/>
      <c r="X191" s="12"/>
      <c r="Y191" s="12"/>
      <c r="Z191" s="12"/>
      <c r="AA191" s="12"/>
      <c r="AB191" s="12"/>
      <c r="AC191" s="12"/>
      <c r="AD191" s="6"/>
      <c r="AE191" s="6"/>
      <c r="AF191" s="6"/>
      <c r="AG191" s="6"/>
      <c r="AH191" s="12"/>
      <c r="AI191" s="12"/>
      <c r="AJ191" s="12"/>
      <c r="AK191" s="12"/>
      <c r="AL191" s="12"/>
      <c r="AM191" s="12"/>
      <c r="AN191" s="12"/>
      <c r="AO191" s="6"/>
      <c r="AP191" s="6"/>
      <c r="AQ191" s="6"/>
      <c r="AR191" s="6"/>
      <c r="AS191" s="6"/>
      <c r="AT191" s="6"/>
      <c r="AU191" s="6"/>
      <c r="AV191" s="6"/>
    </row>
    <row r="192" spans="1:48" ht="15.75" customHeight="1">
      <c r="A192" s="12"/>
      <c r="B192" s="251"/>
      <c r="C192" s="252" t="s">
        <v>109</v>
      </c>
      <c r="D192" s="257" t="s">
        <v>104</v>
      </c>
      <c r="E192" s="252" t="s">
        <v>78</v>
      </c>
      <c r="F192" s="254">
        <v>2</v>
      </c>
      <c r="G192" s="258" t="s">
        <v>80</v>
      </c>
      <c r="H192" s="13"/>
      <c r="I192" s="13"/>
      <c r="J192" s="12"/>
      <c r="K192" s="12"/>
      <c r="L192" s="12"/>
      <c r="M192" s="12"/>
      <c r="N192" s="12"/>
      <c r="O192" s="12"/>
      <c r="P192" s="12"/>
      <c r="Q192" s="12"/>
      <c r="R192" s="12"/>
      <c r="S192" s="12"/>
      <c r="T192" s="12"/>
      <c r="U192" s="12"/>
      <c r="V192" s="12"/>
      <c r="W192" s="12"/>
      <c r="X192" s="12"/>
      <c r="Y192" s="12"/>
      <c r="Z192" s="12"/>
      <c r="AA192" s="12"/>
      <c r="AB192" s="12"/>
      <c r="AC192" s="12"/>
      <c r="AD192" s="6"/>
      <c r="AE192" s="6"/>
      <c r="AF192" s="6"/>
      <c r="AG192" s="6"/>
      <c r="AH192" s="12"/>
      <c r="AI192" s="12"/>
      <c r="AJ192" s="12"/>
      <c r="AK192" s="12"/>
      <c r="AL192" s="12"/>
      <c r="AM192" s="12"/>
      <c r="AN192" s="12"/>
      <c r="AO192" s="6"/>
      <c r="AP192" s="6"/>
      <c r="AQ192" s="6"/>
      <c r="AR192" s="6"/>
      <c r="AS192" s="6"/>
      <c r="AT192" s="6"/>
      <c r="AU192" s="6"/>
      <c r="AV192" s="6"/>
    </row>
    <row r="193" spans="1:48" ht="15.75" customHeight="1">
      <c r="A193" s="12"/>
      <c r="B193" s="251"/>
      <c r="C193" s="252" t="s">
        <v>140</v>
      </c>
      <c r="D193" s="257" t="s">
        <v>104</v>
      </c>
      <c r="E193" s="252" t="s">
        <v>78</v>
      </c>
      <c r="F193" s="254">
        <v>3</v>
      </c>
      <c r="G193" s="258" t="s">
        <v>80</v>
      </c>
      <c r="H193" s="13"/>
      <c r="I193" s="13"/>
      <c r="J193" s="12"/>
      <c r="K193" s="12"/>
      <c r="L193" s="12"/>
      <c r="M193" s="12"/>
      <c r="N193" s="12"/>
      <c r="O193" s="12"/>
      <c r="P193" s="12"/>
      <c r="Q193" s="12"/>
      <c r="R193" s="12"/>
      <c r="S193" s="12"/>
      <c r="T193" s="12"/>
      <c r="U193" s="12"/>
      <c r="V193" s="12"/>
      <c r="W193" s="12"/>
      <c r="X193" s="12"/>
      <c r="Y193" s="12"/>
      <c r="Z193" s="12"/>
      <c r="AA193" s="12"/>
      <c r="AB193" s="12"/>
      <c r="AC193" s="12"/>
      <c r="AD193" s="6"/>
      <c r="AE193" s="6"/>
      <c r="AF193" s="6"/>
      <c r="AG193" s="6"/>
      <c r="AH193" s="12"/>
      <c r="AI193" s="12"/>
      <c r="AJ193" s="12"/>
      <c r="AK193" s="12"/>
      <c r="AL193" s="12"/>
      <c r="AM193" s="12"/>
      <c r="AN193" s="12"/>
      <c r="AO193" s="6"/>
      <c r="AP193" s="6"/>
      <c r="AQ193" s="6"/>
      <c r="AR193" s="6"/>
      <c r="AS193" s="6"/>
      <c r="AT193" s="6"/>
      <c r="AU193" s="6"/>
      <c r="AV193" s="6"/>
    </row>
    <row r="194" spans="1:48" ht="15.75" customHeight="1">
      <c r="A194" s="12"/>
      <c r="B194" s="251"/>
      <c r="C194" s="252" t="s">
        <v>154</v>
      </c>
      <c r="D194" s="257" t="s">
        <v>104</v>
      </c>
      <c r="E194" s="252" t="s">
        <v>78</v>
      </c>
      <c r="F194" s="267"/>
      <c r="G194" s="258" t="s">
        <v>80</v>
      </c>
      <c r="H194" s="13"/>
      <c r="I194" s="13"/>
      <c r="J194" s="12"/>
      <c r="K194" s="12"/>
      <c r="L194" s="12"/>
      <c r="M194" s="12"/>
      <c r="N194" s="12"/>
      <c r="O194" s="12"/>
      <c r="P194" s="12"/>
      <c r="Q194" s="12"/>
      <c r="R194" s="12"/>
      <c r="S194" s="12"/>
      <c r="T194" s="12"/>
      <c r="U194" s="12"/>
      <c r="V194" s="12"/>
      <c r="W194" s="12"/>
      <c r="X194" s="12"/>
      <c r="Y194" s="12"/>
      <c r="Z194" s="12"/>
      <c r="AA194" s="12"/>
      <c r="AB194" s="12"/>
      <c r="AC194" s="12"/>
      <c r="AD194" s="6"/>
      <c r="AE194" s="6"/>
      <c r="AF194" s="6"/>
      <c r="AG194" s="6"/>
      <c r="AH194" s="12"/>
      <c r="AI194" s="12"/>
      <c r="AJ194" s="12"/>
      <c r="AK194" s="12"/>
      <c r="AL194" s="12"/>
      <c r="AM194" s="12"/>
      <c r="AN194" s="12"/>
      <c r="AO194" s="6"/>
      <c r="AP194" s="6"/>
      <c r="AQ194" s="6"/>
      <c r="AR194" s="6"/>
      <c r="AS194" s="6"/>
      <c r="AT194" s="6"/>
      <c r="AU194" s="6"/>
      <c r="AV194" s="6"/>
    </row>
    <row r="195" spans="1:48" ht="15.75" customHeight="1">
      <c r="A195" s="12"/>
      <c r="B195" s="251"/>
      <c r="C195" s="252" t="s">
        <v>157</v>
      </c>
      <c r="D195" s="257" t="s">
        <v>104</v>
      </c>
      <c r="E195" s="252" t="s">
        <v>78</v>
      </c>
      <c r="F195" s="267"/>
      <c r="G195" s="258" t="s">
        <v>80</v>
      </c>
      <c r="H195" s="13"/>
      <c r="I195" s="13"/>
      <c r="J195" s="12"/>
      <c r="K195" s="12"/>
      <c r="L195" s="12"/>
      <c r="M195" s="12"/>
      <c r="N195" s="12"/>
      <c r="O195" s="12"/>
      <c r="P195" s="12"/>
      <c r="Q195" s="12"/>
      <c r="R195" s="12"/>
      <c r="S195" s="12"/>
      <c r="T195" s="12"/>
      <c r="U195" s="12"/>
      <c r="V195" s="12"/>
      <c r="W195" s="12"/>
      <c r="X195" s="12"/>
      <c r="Y195" s="12"/>
      <c r="Z195" s="12"/>
      <c r="AA195" s="12"/>
      <c r="AB195" s="12"/>
      <c r="AC195" s="12"/>
      <c r="AD195" s="6"/>
      <c r="AE195" s="6"/>
      <c r="AF195" s="6"/>
      <c r="AG195" s="6"/>
      <c r="AH195" s="12"/>
      <c r="AI195" s="12"/>
      <c r="AJ195" s="12"/>
      <c r="AK195" s="12"/>
      <c r="AL195" s="12"/>
      <c r="AM195" s="12"/>
      <c r="AN195" s="12"/>
      <c r="AO195" s="6"/>
      <c r="AP195" s="6"/>
      <c r="AQ195" s="6"/>
      <c r="AR195" s="6"/>
      <c r="AS195" s="6"/>
      <c r="AT195" s="6"/>
      <c r="AU195" s="6"/>
      <c r="AV195" s="6"/>
    </row>
    <row r="196" spans="1:48" ht="15.75" customHeight="1">
      <c r="A196" s="12"/>
      <c r="B196" s="251"/>
      <c r="C196" s="252" t="s">
        <v>158</v>
      </c>
      <c r="D196" s="257" t="s">
        <v>159</v>
      </c>
      <c r="E196" s="252" t="s">
        <v>78</v>
      </c>
      <c r="F196" s="254">
        <v>2</v>
      </c>
      <c r="G196" s="258" t="s">
        <v>80</v>
      </c>
      <c r="H196" s="13"/>
      <c r="I196" s="13"/>
      <c r="J196" s="12"/>
      <c r="K196" s="12"/>
      <c r="L196" s="12"/>
      <c r="M196" s="12"/>
      <c r="N196" s="12"/>
      <c r="O196" s="12"/>
      <c r="P196" s="12"/>
      <c r="Q196" s="12"/>
      <c r="R196" s="12"/>
      <c r="S196" s="12"/>
      <c r="T196" s="12"/>
      <c r="U196" s="12"/>
      <c r="V196" s="12"/>
      <c r="W196" s="12"/>
      <c r="X196" s="12"/>
      <c r="Y196" s="12"/>
      <c r="Z196" s="12"/>
      <c r="AA196" s="12"/>
      <c r="AB196" s="12"/>
      <c r="AC196" s="12"/>
      <c r="AD196" s="6"/>
      <c r="AE196" s="6"/>
      <c r="AF196" s="6"/>
      <c r="AG196" s="6"/>
      <c r="AH196" s="12"/>
      <c r="AI196" s="12"/>
      <c r="AJ196" s="12"/>
      <c r="AK196" s="12"/>
      <c r="AL196" s="12"/>
      <c r="AM196" s="12"/>
      <c r="AN196" s="12"/>
      <c r="AO196" s="6"/>
      <c r="AP196" s="6"/>
      <c r="AQ196" s="6"/>
      <c r="AR196" s="6"/>
      <c r="AS196" s="6"/>
      <c r="AT196" s="6"/>
      <c r="AU196" s="6"/>
      <c r="AV196" s="6"/>
    </row>
    <row r="197" spans="1:48" ht="15.75" customHeight="1">
      <c r="A197" s="12"/>
      <c r="B197" s="251"/>
      <c r="C197" s="252" t="s">
        <v>162</v>
      </c>
      <c r="D197" s="257" t="s">
        <v>159</v>
      </c>
      <c r="E197" s="252" t="s">
        <v>78</v>
      </c>
      <c r="F197" s="254">
        <v>4</v>
      </c>
      <c r="G197" s="258" t="s">
        <v>80</v>
      </c>
      <c r="H197" s="13"/>
      <c r="I197" s="13"/>
      <c r="J197" s="12"/>
      <c r="K197" s="12"/>
      <c r="L197" s="12"/>
      <c r="M197" s="12"/>
      <c r="N197" s="12"/>
      <c r="O197" s="12"/>
      <c r="P197" s="12"/>
      <c r="Q197" s="12"/>
      <c r="R197" s="12"/>
      <c r="S197" s="12"/>
      <c r="T197" s="12"/>
      <c r="U197" s="12"/>
      <c r="V197" s="12"/>
      <c r="W197" s="12"/>
      <c r="X197" s="12"/>
      <c r="Y197" s="12"/>
      <c r="Z197" s="12"/>
      <c r="AA197" s="12"/>
      <c r="AB197" s="12"/>
      <c r="AC197" s="12"/>
      <c r="AD197" s="6"/>
      <c r="AE197" s="6"/>
      <c r="AF197" s="6"/>
      <c r="AG197" s="6"/>
      <c r="AH197" s="12"/>
      <c r="AI197" s="12"/>
      <c r="AJ197" s="12"/>
      <c r="AK197" s="12"/>
      <c r="AL197" s="12"/>
      <c r="AM197" s="12"/>
      <c r="AN197" s="12"/>
      <c r="AO197" s="6"/>
      <c r="AP197" s="6"/>
      <c r="AQ197" s="6"/>
      <c r="AR197" s="6"/>
      <c r="AS197" s="6"/>
      <c r="AT197" s="6"/>
      <c r="AU197" s="6"/>
      <c r="AV197" s="6"/>
    </row>
    <row r="198" spans="1:48" ht="15.75" customHeight="1">
      <c r="A198" s="12"/>
      <c r="B198" s="251"/>
      <c r="C198" s="252" t="s">
        <v>168</v>
      </c>
      <c r="D198" s="257" t="s">
        <v>159</v>
      </c>
      <c r="E198" s="252" t="s">
        <v>78</v>
      </c>
      <c r="F198" s="254">
        <v>3</v>
      </c>
      <c r="G198" s="258" t="s">
        <v>80</v>
      </c>
      <c r="H198" s="13"/>
      <c r="I198" s="13"/>
      <c r="J198" s="12"/>
      <c r="K198" s="12"/>
      <c r="L198" s="12"/>
      <c r="M198" s="12"/>
      <c r="N198" s="12"/>
      <c r="O198" s="12"/>
      <c r="P198" s="12"/>
      <c r="Q198" s="12"/>
      <c r="R198" s="12"/>
      <c r="S198" s="12"/>
      <c r="T198" s="12"/>
      <c r="U198" s="12"/>
      <c r="V198" s="12"/>
      <c r="W198" s="12"/>
      <c r="X198" s="12"/>
      <c r="Y198" s="12"/>
      <c r="Z198" s="12"/>
      <c r="AA198" s="12"/>
      <c r="AB198" s="12"/>
      <c r="AC198" s="12"/>
      <c r="AD198" s="6"/>
      <c r="AE198" s="6"/>
      <c r="AF198" s="6"/>
      <c r="AG198" s="6"/>
      <c r="AH198" s="12"/>
      <c r="AI198" s="12"/>
      <c r="AJ198" s="12"/>
      <c r="AK198" s="12"/>
      <c r="AL198" s="12"/>
      <c r="AM198" s="12"/>
      <c r="AN198" s="12"/>
      <c r="AO198" s="6"/>
      <c r="AP198" s="6"/>
      <c r="AQ198" s="6"/>
      <c r="AR198" s="6"/>
      <c r="AS198" s="6"/>
      <c r="AT198" s="6"/>
      <c r="AU198" s="6"/>
      <c r="AV198" s="6"/>
    </row>
    <row r="199" spans="1:48" ht="15.75" customHeight="1">
      <c r="A199" s="12"/>
      <c r="B199" s="251"/>
      <c r="C199" s="252" t="s">
        <v>174</v>
      </c>
      <c r="D199" s="257" t="s">
        <v>159</v>
      </c>
      <c r="E199" s="252" t="s">
        <v>78</v>
      </c>
      <c r="F199" s="254">
        <v>4</v>
      </c>
      <c r="G199" s="258" t="s">
        <v>80</v>
      </c>
      <c r="H199" s="13"/>
      <c r="I199" s="13"/>
      <c r="J199" s="12"/>
      <c r="K199" s="12"/>
      <c r="L199" s="12"/>
      <c r="M199" s="12"/>
      <c r="N199" s="12"/>
      <c r="O199" s="12"/>
      <c r="P199" s="12"/>
      <c r="Q199" s="12"/>
      <c r="R199" s="12"/>
      <c r="S199" s="12"/>
      <c r="T199" s="12"/>
      <c r="U199" s="12"/>
      <c r="V199" s="12"/>
      <c r="W199" s="12"/>
      <c r="X199" s="12"/>
      <c r="Y199" s="12"/>
      <c r="Z199" s="12"/>
      <c r="AA199" s="12"/>
      <c r="AB199" s="12"/>
      <c r="AC199" s="12"/>
      <c r="AD199" s="6"/>
      <c r="AE199" s="6"/>
      <c r="AF199" s="6"/>
      <c r="AG199" s="6"/>
      <c r="AH199" s="12"/>
      <c r="AI199" s="12"/>
      <c r="AJ199" s="12"/>
      <c r="AK199" s="12"/>
      <c r="AL199" s="12"/>
      <c r="AM199" s="12"/>
      <c r="AN199" s="12"/>
      <c r="AO199" s="6"/>
      <c r="AP199" s="6"/>
      <c r="AQ199" s="6"/>
      <c r="AR199" s="6"/>
      <c r="AS199" s="6"/>
      <c r="AT199" s="6"/>
      <c r="AU199" s="6"/>
      <c r="AV199" s="6"/>
    </row>
    <row r="200" spans="1:48" ht="15.75" customHeight="1">
      <c r="A200" s="12"/>
      <c r="B200" s="251"/>
      <c r="C200" s="252" t="s">
        <v>188</v>
      </c>
      <c r="D200" s="257" t="s">
        <v>159</v>
      </c>
      <c r="E200" s="252" t="s">
        <v>78</v>
      </c>
      <c r="F200" s="254">
        <v>2</v>
      </c>
      <c r="G200" s="258" t="s">
        <v>80</v>
      </c>
      <c r="H200" s="13"/>
      <c r="I200" s="13"/>
      <c r="J200" s="12"/>
      <c r="K200" s="12"/>
      <c r="L200" s="12"/>
      <c r="M200" s="12"/>
      <c r="N200" s="12"/>
      <c r="O200" s="12"/>
      <c r="P200" s="12"/>
      <c r="Q200" s="12"/>
      <c r="R200" s="12"/>
      <c r="S200" s="12"/>
      <c r="T200" s="12"/>
      <c r="U200" s="12"/>
      <c r="V200" s="12"/>
      <c r="W200" s="12"/>
      <c r="X200" s="12"/>
      <c r="Y200" s="12"/>
      <c r="Z200" s="12"/>
      <c r="AA200" s="12"/>
      <c r="AB200" s="12"/>
      <c r="AC200" s="12"/>
      <c r="AD200" s="6"/>
      <c r="AE200" s="6"/>
      <c r="AF200" s="6"/>
      <c r="AG200" s="6"/>
      <c r="AH200" s="12"/>
      <c r="AI200" s="12"/>
      <c r="AJ200" s="12"/>
      <c r="AK200" s="12"/>
      <c r="AL200" s="12"/>
      <c r="AM200" s="12"/>
      <c r="AN200" s="12"/>
      <c r="AO200" s="6"/>
      <c r="AP200" s="6"/>
      <c r="AQ200" s="6"/>
      <c r="AR200" s="6"/>
      <c r="AS200" s="6"/>
      <c r="AT200" s="6"/>
      <c r="AU200" s="6"/>
      <c r="AV200" s="6"/>
    </row>
    <row r="201" spans="1:48" ht="15.75" customHeight="1">
      <c r="A201" s="12"/>
      <c r="B201" s="251"/>
      <c r="C201" s="252" t="s">
        <v>197</v>
      </c>
      <c r="D201" s="257" t="s">
        <v>159</v>
      </c>
      <c r="E201" s="252" t="s">
        <v>78</v>
      </c>
      <c r="F201" s="254">
        <v>2</v>
      </c>
      <c r="G201" s="258" t="s">
        <v>80</v>
      </c>
      <c r="H201" s="13"/>
      <c r="I201" s="13"/>
      <c r="J201" s="12"/>
      <c r="K201" s="12"/>
      <c r="L201" s="12"/>
      <c r="M201" s="12"/>
      <c r="N201" s="12"/>
      <c r="O201" s="12"/>
      <c r="P201" s="12"/>
      <c r="Q201" s="12"/>
      <c r="R201" s="12"/>
      <c r="S201" s="12"/>
      <c r="T201" s="12"/>
      <c r="U201" s="12"/>
      <c r="V201" s="12"/>
      <c r="W201" s="12"/>
      <c r="X201" s="12"/>
      <c r="Y201" s="12"/>
      <c r="Z201" s="12"/>
      <c r="AA201" s="12"/>
      <c r="AB201" s="12"/>
      <c r="AC201" s="12"/>
      <c r="AD201" s="6"/>
      <c r="AE201" s="6"/>
      <c r="AF201" s="6"/>
      <c r="AG201" s="6"/>
      <c r="AH201" s="12"/>
      <c r="AI201" s="12"/>
      <c r="AJ201" s="12"/>
      <c r="AK201" s="12"/>
      <c r="AL201" s="12"/>
      <c r="AM201" s="12"/>
      <c r="AN201" s="12"/>
      <c r="AO201" s="6"/>
      <c r="AP201" s="6"/>
      <c r="AQ201" s="6"/>
      <c r="AR201" s="6"/>
      <c r="AS201" s="6"/>
      <c r="AT201" s="6"/>
      <c r="AU201" s="6"/>
      <c r="AV201" s="6"/>
    </row>
    <row r="202" spans="1:48" ht="15.75" customHeight="1">
      <c r="A202" s="12"/>
      <c r="B202" s="251"/>
      <c r="C202" s="252" t="s">
        <v>204</v>
      </c>
      <c r="D202" s="257" t="s">
        <v>159</v>
      </c>
      <c r="E202" s="252" t="s">
        <v>78</v>
      </c>
      <c r="F202" s="267"/>
      <c r="G202" s="258" t="s">
        <v>80</v>
      </c>
      <c r="H202" s="13"/>
      <c r="I202" s="13"/>
      <c r="J202" s="12"/>
      <c r="K202" s="12"/>
      <c r="L202" s="12"/>
      <c r="M202" s="12"/>
      <c r="N202" s="12"/>
      <c r="O202" s="12"/>
      <c r="P202" s="12"/>
      <c r="Q202" s="12"/>
      <c r="R202" s="12"/>
      <c r="S202" s="12"/>
      <c r="T202" s="12"/>
      <c r="U202" s="12"/>
      <c r="V202" s="12"/>
      <c r="W202" s="12"/>
      <c r="X202" s="12"/>
      <c r="Y202" s="12"/>
      <c r="Z202" s="12"/>
      <c r="AA202" s="12"/>
      <c r="AB202" s="12"/>
      <c r="AC202" s="12"/>
      <c r="AD202" s="6"/>
      <c r="AE202" s="6"/>
      <c r="AF202" s="6"/>
      <c r="AG202" s="6"/>
      <c r="AH202" s="12"/>
      <c r="AI202" s="12"/>
      <c r="AJ202" s="12"/>
      <c r="AK202" s="12"/>
      <c r="AL202" s="12"/>
      <c r="AM202" s="12"/>
      <c r="AN202" s="12"/>
      <c r="AO202" s="6"/>
      <c r="AP202" s="6"/>
      <c r="AQ202" s="6"/>
      <c r="AR202" s="6"/>
      <c r="AS202" s="6"/>
      <c r="AT202" s="6"/>
      <c r="AU202" s="6"/>
      <c r="AV202" s="6"/>
    </row>
    <row r="203" spans="1:48" ht="15.75" customHeight="1">
      <c r="A203" s="12"/>
      <c r="B203" s="279"/>
      <c r="C203" s="252" t="s">
        <v>209</v>
      </c>
      <c r="D203" s="257" t="s">
        <v>211</v>
      </c>
      <c r="E203" s="252" t="s">
        <v>78</v>
      </c>
      <c r="F203" s="280">
        <v>2</v>
      </c>
      <c r="G203" s="258" t="s">
        <v>80</v>
      </c>
      <c r="H203" s="13"/>
      <c r="I203" s="13"/>
      <c r="J203" s="12"/>
      <c r="K203" s="12"/>
      <c r="L203" s="12"/>
      <c r="M203" s="12"/>
      <c r="N203" s="12"/>
      <c r="O203" s="12"/>
      <c r="P203" s="12"/>
      <c r="Q203" s="12"/>
      <c r="R203" s="12"/>
      <c r="S203" s="12"/>
      <c r="T203" s="12"/>
      <c r="U203" s="12"/>
      <c r="V203" s="12"/>
      <c r="W203" s="12"/>
      <c r="X203" s="12"/>
      <c r="Y203" s="12"/>
      <c r="Z203" s="12"/>
      <c r="AA203" s="12"/>
      <c r="AB203" s="12"/>
      <c r="AC203" s="12"/>
      <c r="AD203" s="6"/>
      <c r="AE203" s="6"/>
      <c r="AF203" s="6"/>
      <c r="AG203" s="6"/>
      <c r="AH203" s="12"/>
      <c r="AI203" s="12"/>
      <c r="AJ203" s="12"/>
      <c r="AK203" s="12"/>
      <c r="AL203" s="12"/>
      <c r="AM203" s="12"/>
      <c r="AN203" s="12"/>
      <c r="AO203" s="6"/>
      <c r="AP203" s="6"/>
      <c r="AQ203" s="6"/>
      <c r="AR203" s="6"/>
      <c r="AS203" s="6"/>
      <c r="AT203" s="6"/>
      <c r="AU203" s="6"/>
      <c r="AV203" s="6"/>
    </row>
    <row r="204" spans="1:48" ht="15.75" customHeight="1">
      <c r="A204" s="12"/>
      <c r="B204" s="281"/>
      <c r="C204" s="252" t="s">
        <v>213</v>
      </c>
      <c r="D204" s="257" t="s">
        <v>211</v>
      </c>
      <c r="E204" s="252" t="s">
        <v>78</v>
      </c>
      <c r="F204" s="280">
        <v>4</v>
      </c>
      <c r="G204" s="258" t="s">
        <v>80</v>
      </c>
      <c r="H204" s="13"/>
      <c r="I204" s="13"/>
      <c r="J204" s="12"/>
      <c r="K204" s="12"/>
      <c r="L204" s="12"/>
      <c r="M204" s="12"/>
      <c r="N204" s="12"/>
      <c r="O204" s="12"/>
      <c r="P204" s="12"/>
      <c r="Q204" s="12"/>
      <c r="R204" s="12"/>
      <c r="S204" s="12"/>
      <c r="T204" s="12"/>
      <c r="U204" s="12"/>
      <c r="V204" s="12"/>
      <c r="W204" s="12"/>
      <c r="X204" s="12"/>
      <c r="Y204" s="12"/>
      <c r="Z204" s="12"/>
      <c r="AA204" s="12"/>
      <c r="AB204" s="12"/>
      <c r="AC204" s="12"/>
      <c r="AD204" s="6"/>
      <c r="AE204" s="6"/>
      <c r="AF204" s="6"/>
      <c r="AG204" s="6"/>
      <c r="AH204" s="12"/>
      <c r="AI204" s="12"/>
      <c r="AJ204" s="12"/>
      <c r="AK204" s="12"/>
      <c r="AL204" s="12"/>
      <c r="AM204" s="12"/>
      <c r="AN204" s="12"/>
      <c r="AO204" s="6"/>
      <c r="AP204" s="6"/>
      <c r="AQ204" s="6"/>
      <c r="AR204" s="6"/>
      <c r="AS204" s="6"/>
      <c r="AT204" s="6"/>
      <c r="AU204" s="6"/>
      <c r="AV204" s="6"/>
    </row>
    <row r="205" spans="1:48" ht="15.75" customHeight="1">
      <c r="A205" s="12"/>
      <c r="B205" s="292"/>
      <c r="C205" s="252" t="s">
        <v>249</v>
      </c>
      <c r="D205" s="257" t="s">
        <v>211</v>
      </c>
      <c r="E205" s="252" t="s">
        <v>78</v>
      </c>
      <c r="F205" s="251"/>
      <c r="G205" s="258" t="s">
        <v>250</v>
      </c>
      <c r="H205" s="13"/>
      <c r="I205" s="13"/>
      <c r="J205" s="12"/>
      <c r="K205" s="12"/>
      <c r="L205" s="12"/>
      <c r="M205" s="12"/>
      <c r="N205" s="12"/>
      <c r="O205" s="12"/>
      <c r="P205" s="12"/>
      <c r="Q205" s="12"/>
      <c r="R205" s="12"/>
      <c r="S205" s="12"/>
      <c r="T205" s="12"/>
      <c r="U205" s="12"/>
      <c r="V205" s="12"/>
      <c r="W205" s="12"/>
      <c r="X205" s="12"/>
      <c r="Y205" s="12"/>
      <c r="Z205" s="12"/>
      <c r="AA205" s="12"/>
      <c r="AB205" s="12"/>
      <c r="AC205" s="12"/>
      <c r="AD205" s="6"/>
      <c r="AE205" s="6"/>
      <c r="AF205" s="6"/>
      <c r="AG205" s="6"/>
      <c r="AH205" s="12"/>
      <c r="AI205" s="12"/>
      <c r="AJ205" s="12"/>
      <c r="AK205" s="12"/>
      <c r="AL205" s="12"/>
      <c r="AM205" s="12"/>
      <c r="AN205" s="12"/>
      <c r="AO205" s="6"/>
      <c r="AP205" s="6"/>
      <c r="AQ205" s="6"/>
      <c r="AR205" s="6"/>
      <c r="AS205" s="6"/>
      <c r="AT205" s="6"/>
      <c r="AU205" s="6"/>
      <c r="AV205" s="6"/>
    </row>
    <row r="206" spans="1:48" ht="15.75" customHeight="1">
      <c r="A206" s="12"/>
      <c r="B206" s="292"/>
      <c r="C206" s="252" t="s">
        <v>256</v>
      </c>
      <c r="D206" s="257" t="s">
        <v>257</v>
      </c>
      <c r="E206" s="252" t="s">
        <v>78</v>
      </c>
      <c r="F206" s="280">
        <v>2</v>
      </c>
      <c r="G206" s="258" t="s">
        <v>80</v>
      </c>
      <c r="H206" s="13"/>
      <c r="I206" s="13"/>
      <c r="J206" s="12"/>
      <c r="K206" s="12"/>
      <c r="L206" s="12"/>
      <c r="M206" s="12"/>
      <c r="N206" s="12"/>
      <c r="O206" s="12"/>
      <c r="P206" s="12"/>
      <c r="Q206" s="12"/>
      <c r="R206" s="12"/>
      <c r="S206" s="12"/>
      <c r="T206" s="12"/>
      <c r="U206" s="12"/>
      <c r="V206" s="12"/>
      <c r="W206" s="12"/>
      <c r="X206" s="12"/>
      <c r="Y206" s="12"/>
      <c r="Z206" s="12"/>
      <c r="AA206" s="12"/>
      <c r="AB206" s="12"/>
      <c r="AC206" s="12"/>
      <c r="AD206" s="6"/>
      <c r="AE206" s="6"/>
      <c r="AF206" s="6"/>
      <c r="AG206" s="6"/>
      <c r="AH206" s="12"/>
      <c r="AI206" s="12"/>
      <c r="AJ206" s="12"/>
      <c r="AK206" s="12"/>
      <c r="AL206" s="12"/>
      <c r="AM206" s="12"/>
      <c r="AN206" s="12"/>
      <c r="AO206" s="6"/>
      <c r="AP206" s="6"/>
      <c r="AQ206" s="6"/>
      <c r="AR206" s="6"/>
      <c r="AS206" s="6"/>
      <c r="AT206" s="6"/>
      <c r="AU206" s="6"/>
      <c r="AV206" s="6"/>
    </row>
    <row r="207" spans="1:48" ht="15.75" customHeight="1">
      <c r="A207" s="12"/>
      <c r="B207" s="292"/>
      <c r="C207" s="252" t="s">
        <v>258</v>
      </c>
      <c r="D207" s="257" t="s">
        <v>257</v>
      </c>
      <c r="E207" s="252" t="s">
        <v>78</v>
      </c>
      <c r="F207" s="280">
        <v>4</v>
      </c>
      <c r="G207" s="258" t="s">
        <v>80</v>
      </c>
      <c r="H207" s="13"/>
      <c r="I207" s="13"/>
      <c r="J207" s="12"/>
      <c r="K207" s="12"/>
      <c r="L207" s="12"/>
      <c r="M207" s="12"/>
      <c r="N207" s="12"/>
      <c r="O207" s="12"/>
      <c r="P207" s="12"/>
      <c r="Q207" s="12"/>
      <c r="R207" s="12"/>
      <c r="S207" s="12"/>
      <c r="T207" s="12"/>
      <c r="U207" s="12"/>
      <c r="V207" s="12"/>
      <c r="W207" s="12"/>
      <c r="X207" s="12"/>
      <c r="Y207" s="12"/>
      <c r="Z207" s="12"/>
      <c r="AA207" s="12"/>
      <c r="AB207" s="12"/>
      <c r="AC207" s="12"/>
      <c r="AD207" s="6"/>
      <c r="AE207" s="6"/>
      <c r="AF207" s="6"/>
      <c r="AG207" s="6"/>
      <c r="AH207" s="12"/>
      <c r="AI207" s="12"/>
      <c r="AJ207" s="12"/>
      <c r="AK207" s="12"/>
      <c r="AL207" s="12"/>
      <c r="AM207" s="12"/>
      <c r="AN207" s="12"/>
      <c r="AO207" s="6"/>
      <c r="AP207" s="6"/>
      <c r="AQ207" s="6"/>
      <c r="AR207" s="6"/>
      <c r="AS207" s="6"/>
      <c r="AT207" s="6"/>
      <c r="AU207" s="6"/>
      <c r="AV207" s="6"/>
    </row>
    <row r="208" spans="1:48" ht="15.75" customHeight="1">
      <c r="A208" s="12"/>
      <c r="B208" s="292"/>
      <c r="C208" s="252" t="s">
        <v>305</v>
      </c>
      <c r="D208" s="257" t="s">
        <v>257</v>
      </c>
      <c r="E208" s="252" t="s">
        <v>78</v>
      </c>
      <c r="F208" s="251"/>
      <c r="G208" s="258" t="s">
        <v>250</v>
      </c>
      <c r="H208" s="13"/>
      <c r="I208" s="13"/>
      <c r="J208" s="12"/>
      <c r="K208" s="12"/>
      <c r="L208" s="12"/>
      <c r="M208" s="12"/>
      <c r="N208" s="12"/>
      <c r="O208" s="12"/>
      <c r="P208" s="12"/>
      <c r="Q208" s="12"/>
      <c r="R208" s="12"/>
      <c r="S208" s="12"/>
      <c r="T208" s="12"/>
      <c r="U208" s="12"/>
      <c r="V208" s="12"/>
      <c r="W208" s="12"/>
      <c r="X208" s="12"/>
      <c r="Y208" s="12"/>
      <c r="Z208" s="12"/>
      <c r="AA208" s="12"/>
      <c r="AB208" s="12"/>
      <c r="AC208" s="12"/>
      <c r="AD208" s="6"/>
      <c r="AE208" s="6"/>
      <c r="AF208" s="6"/>
      <c r="AG208" s="6"/>
      <c r="AH208" s="12"/>
      <c r="AI208" s="12"/>
      <c r="AJ208" s="12"/>
      <c r="AK208" s="12"/>
      <c r="AL208" s="12"/>
      <c r="AM208" s="12"/>
      <c r="AN208" s="12"/>
      <c r="AO208" s="6"/>
      <c r="AP208" s="6"/>
      <c r="AQ208" s="6"/>
      <c r="AR208" s="6"/>
      <c r="AS208" s="6"/>
      <c r="AT208" s="6"/>
      <c r="AU208" s="6"/>
      <c r="AV208" s="6"/>
    </row>
    <row r="209" spans="1:48" ht="15.75" customHeight="1">
      <c r="A209" s="12"/>
      <c r="B209" s="292"/>
      <c r="C209" s="252" t="s">
        <v>309</v>
      </c>
      <c r="D209" s="257" t="s">
        <v>311</v>
      </c>
      <c r="E209" s="252" t="s">
        <v>78</v>
      </c>
      <c r="F209" s="280">
        <v>2</v>
      </c>
      <c r="G209" s="258" t="s">
        <v>80</v>
      </c>
      <c r="H209" s="13"/>
      <c r="I209" s="13"/>
      <c r="J209" s="12"/>
      <c r="K209" s="12"/>
      <c r="L209" s="12"/>
      <c r="M209" s="12"/>
      <c r="N209" s="12"/>
      <c r="O209" s="12"/>
      <c r="P209" s="12"/>
      <c r="Q209" s="12"/>
      <c r="R209" s="12"/>
      <c r="S209" s="12"/>
      <c r="T209" s="12"/>
      <c r="U209" s="12"/>
      <c r="V209" s="12"/>
      <c r="W209" s="12"/>
      <c r="X209" s="12"/>
      <c r="Y209" s="12"/>
      <c r="Z209" s="12"/>
      <c r="AA209" s="12"/>
      <c r="AB209" s="12"/>
      <c r="AC209" s="12"/>
      <c r="AD209" s="6"/>
      <c r="AE209" s="6"/>
      <c r="AF209" s="6"/>
      <c r="AG209" s="6"/>
      <c r="AH209" s="12"/>
      <c r="AI209" s="12"/>
      <c r="AJ209" s="12"/>
      <c r="AK209" s="12"/>
      <c r="AL209" s="12"/>
      <c r="AM209" s="12"/>
      <c r="AN209" s="12"/>
      <c r="AO209" s="6"/>
      <c r="AP209" s="6"/>
      <c r="AQ209" s="6"/>
      <c r="AR209" s="6"/>
      <c r="AS209" s="6"/>
      <c r="AT209" s="6"/>
      <c r="AU209" s="6"/>
      <c r="AV209" s="6"/>
    </row>
    <row r="210" spans="1:48" ht="15.75" customHeight="1">
      <c r="A210" s="12"/>
      <c r="B210" s="309"/>
      <c r="C210" s="252" t="s">
        <v>377</v>
      </c>
      <c r="D210" s="257" t="s">
        <v>311</v>
      </c>
      <c r="E210" s="252" t="s">
        <v>78</v>
      </c>
      <c r="F210" s="280">
        <v>2</v>
      </c>
      <c r="G210" s="258" t="s">
        <v>80</v>
      </c>
      <c r="H210" s="13"/>
      <c r="I210" s="13"/>
      <c r="J210" s="12"/>
      <c r="K210" s="12"/>
      <c r="L210" s="12"/>
      <c r="M210" s="12"/>
      <c r="N210" s="12"/>
      <c r="O210" s="12"/>
      <c r="P210" s="12"/>
      <c r="Q210" s="12"/>
      <c r="R210" s="12"/>
      <c r="S210" s="12"/>
      <c r="T210" s="12"/>
      <c r="U210" s="12"/>
      <c r="V210" s="12"/>
      <c r="W210" s="12"/>
      <c r="X210" s="12"/>
      <c r="Y210" s="12"/>
      <c r="Z210" s="12"/>
      <c r="AA210" s="12"/>
      <c r="AB210" s="12"/>
      <c r="AC210" s="12"/>
      <c r="AD210" s="6"/>
      <c r="AE210" s="6"/>
      <c r="AF210" s="6"/>
      <c r="AG210" s="6"/>
      <c r="AH210" s="12"/>
      <c r="AI210" s="12"/>
      <c r="AJ210" s="12"/>
      <c r="AK210" s="12"/>
      <c r="AL210" s="12"/>
      <c r="AM210" s="12"/>
      <c r="AN210" s="12"/>
      <c r="AO210" s="6"/>
      <c r="AP210" s="6"/>
      <c r="AQ210" s="6"/>
      <c r="AR210" s="6"/>
      <c r="AS210" s="6"/>
      <c r="AT210" s="6"/>
      <c r="AU210" s="6"/>
      <c r="AV210" s="6"/>
    </row>
    <row r="211" spans="1:48" ht="15.75" customHeight="1">
      <c r="A211" s="12"/>
      <c r="B211" s="309"/>
      <c r="C211" s="252" t="s">
        <v>452</v>
      </c>
      <c r="D211" s="257" t="s">
        <v>382</v>
      </c>
      <c r="E211" s="252" t="s">
        <v>78</v>
      </c>
      <c r="F211" s="251"/>
      <c r="G211" s="258" t="s">
        <v>250</v>
      </c>
      <c r="H211" s="13"/>
      <c r="I211" s="13"/>
      <c r="J211" s="12"/>
      <c r="K211" s="12"/>
      <c r="L211" s="12"/>
      <c r="M211" s="12"/>
      <c r="N211" s="12"/>
      <c r="O211" s="12"/>
      <c r="P211" s="12"/>
      <c r="Q211" s="12"/>
      <c r="R211" s="12"/>
      <c r="S211" s="12"/>
      <c r="T211" s="12"/>
      <c r="U211" s="12"/>
      <c r="V211" s="12"/>
      <c r="W211" s="12"/>
      <c r="X211" s="12"/>
      <c r="Y211" s="12"/>
      <c r="Z211" s="12"/>
      <c r="AA211" s="12"/>
      <c r="AB211" s="12"/>
      <c r="AC211" s="12"/>
      <c r="AD211" s="6"/>
      <c r="AE211" s="6"/>
      <c r="AF211" s="6"/>
      <c r="AG211" s="6"/>
      <c r="AH211" s="12"/>
      <c r="AI211" s="12"/>
      <c r="AJ211" s="12"/>
      <c r="AK211" s="12"/>
      <c r="AL211" s="12"/>
      <c r="AM211" s="12"/>
      <c r="AN211" s="12"/>
      <c r="AO211" s="6"/>
      <c r="AP211" s="6"/>
      <c r="AQ211" s="6"/>
      <c r="AR211" s="6"/>
      <c r="AS211" s="6"/>
      <c r="AT211" s="6"/>
      <c r="AU211" s="6"/>
      <c r="AV211" s="6"/>
    </row>
    <row r="212" spans="1:48" ht="15.75" customHeight="1">
      <c r="A212" s="12"/>
      <c r="B212" s="251"/>
      <c r="C212" s="252" t="s">
        <v>869</v>
      </c>
      <c r="D212" s="257" t="s">
        <v>568</v>
      </c>
      <c r="E212" s="252" t="s">
        <v>78</v>
      </c>
      <c r="F212" s="316">
        <v>3</v>
      </c>
      <c r="G212" s="258" t="s">
        <v>80</v>
      </c>
      <c r="H212" s="13"/>
      <c r="I212" s="13"/>
      <c r="J212" s="12"/>
      <c r="K212" s="12"/>
      <c r="L212" s="12"/>
      <c r="M212" s="12"/>
      <c r="N212" s="12"/>
      <c r="O212" s="12"/>
      <c r="P212" s="12"/>
      <c r="Q212" s="12"/>
      <c r="R212" s="12"/>
      <c r="S212" s="12"/>
      <c r="T212" s="12"/>
      <c r="U212" s="12"/>
      <c r="V212" s="12"/>
      <c r="W212" s="12"/>
      <c r="X212" s="12"/>
      <c r="Y212" s="12"/>
      <c r="Z212" s="12"/>
      <c r="AA212" s="12"/>
      <c r="AB212" s="12"/>
      <c r="AC212" s="12"/>
      <c r="AD212" s="6"/>
      <c r="AE212" s="6"/>
      <c r="AF212" s="6"/>
      <c r="AG212" s="6"/>
      <c r="AH212" s="12"/>
      <c r="AI212" s="12"/>
      <c r="AJ212" s="12"/>
      <c r="AK212" s="12"/>
      <c r="AL212" s="12"/>
      <c r="AM212" s="12"/>
      <c r="AN212" s="12"/>
      <c r="AO212" s="6"/>
      <c r="AP212" s="6"/>
      <c r="AQ212" s="6"/>
      <c r="AR212" s="6"/>
      <c r="AS212" s="6"/>
      <c r="AT212" s="6"/>
      <c r="AU212" s="6"/>
      <c r="AV212" s="6"/>
    </row>
    <row r="213" spans="1:48" ht="15.75" customHeight="1">
      <c r="A213" s="12"/>
      <c r="B213" s="12"/>
      <c r="C213" s="12"/>
      <c r="D213" s="12"/>
      <c r="E213" s="12"/>
      <c r="F213" s="12"/>
      <c r="G213" s="12"/>
      <c r="H213" s="13"/>
      <c r="I213" s="13"/>
      <c r="J213" s="12"/>
      <c r="K213" s="12"/>
      <c r="L213" s="12"/>
      <c r="M213" s="12"/>
      <c r="N213" s="12"/>
      <c r="O213" s="12"/>
      <c r="P213" s="12"/>
      <c r="Q213" s="12"/>
      <c r="R213" s="12"/>
      <c r="S213" s="12"/>
      <c r="T213" s="12"/>
      <c r="U213" s="12"/>
      <c r="V213" s="12"/>
      <c r="W213" s="12"/>
      <c r="X213" s="12"/>
      <c r="Y213" s="12"/>
      <c r="Z213" s="12"/>
      <c r="AA213" s="12"/>
      <c r="AB213" s="12"/>
      <c r="AC213" s="12"/>
      <c r="AD213" s="6"/>
      <c r="AE213" s="6"/>
      <c r="AF213" s="6"/>
      <c r="AG213" s="6"/>
      <c r="AH213" s="12"/>
      <c r="AI213" s="12"/>
      <c r="AJ213" s="12"/>
      <c r="AK213" s="12"/>
      <c r="AL213" s="12"/>
      <c r="AM213" s="12"/>
      <c r="AN213" s="12"/>
      <c r="AO213" s="6"/>
      <c r="AP213" s="6"/>
      <c r="AQ213" s="6"/>
      <c r="AR213" s="6"/>
      <c r="AS213" s="6"/>
      <c r="AT213" s="6"/>
      <c r="AU213" s="6"/>
      <c r="AV213" s="6"/>
    </row>
    <row r="214" spans="1:48" ht="15.75" customHeight="1">
      <c r="A214" s="12"/>
      <c r="B214" s="12"/>
      <c r="C214" s="12"/>
      <c r="D214" s="12"/>
      <c r="E214" s="12"/>
      <c r="F214" s="12"/>
      <c r="G214" s="12"/>
      <c r="H214" s="13"/>
      <c r="I214" s="13"/>
      <c r="J214" s="12"/>
      <c r="K214" s="12"/>
      <c r="L214" s="12"/>
      <c r="M214" s="12"/>
      <c r="N214" s="12"/>
      <c r="O214" s="12"/>
      <c r="P214" s="12"/>
      <c r="Q214" s="12"/>
      <c r="R214" s="12"/>
      <c r="S214" s="12"/>
      <c r="T214" s="12"/>
      <c r="U214" s="12"/>
      <c r="V214" s="12"/>
      <c r="W214" s="12"/>
      <c r="X214" s="12"/>
      <c r="Y214" s="12"/>
      <c r="Z214" s="12"/>
      <c r="AA214" s="12"/>
      <c r="AB214" s="12"/>
      <c r="AC214" s="12"/>
      <c r="AD214" s="6"/>
      <c r="AE214" s="6"/>
      <c r="AF214" s="6"/>
      <c r="AG214" s="6"/>
      <c r="AH214" s="12"/>
      <c r="AI214" s="12"/>
      <c r="AJ214" s="12"/>
      <c r="AK214" s="12"/>
      <c r="AL214" s="12"/>
      <c r="AM214" s="12"/>
      <c r="AN214" s="12"/>
      <c r="AO214" s="6"/>
      <c r="AP214" s="6"/>
      <c r="AQ214" s="6"/>
      <c r="AR214" s="6"/>
      <c r="AS214" s="6"/>
      <c r="AT214" s="6"/>
      <c r="AU214" s="6"/>
      <c r="AV214" s="6"/>
    </row>
    <row r="215" spans="1:48" ht="15.75" customHeight="1">
      <c r="A215" s="1" t="s">
        <v>1004</v>
      </c>
      <c r="B215" s="795" t="s">
        <v>1807</v>
      </c>
      <c r="C215" s="785"/>
      <c r="D215" s="785"/>
      <c r="E215" s="785"/>
      <c r="F215" s="785"/>
      <c r="G215" s="785"/>
      <c r="H215" s="13"/>
      <c r="I215" s="13"/>
      <c r="J215" s="12"/>
      <c r="K215" s="12"/>
      <c r="L215" s="12"/>
      <c r="M215" s="12"/>
      <c r="N215" s="12"/>
      <c r="O215" s="12"/>
      <c r="P215" s="12"/>
      <c r="Q215" s="12"/>
      <c r="R215" s="12"/>
      <c r="S215" s="12"/>
      <c r="T215" s="12"/>
      <c r="U215" s="12"/>
      <c r="V215" s="12"/>
      <c r="W215" s="12"/>
      <c r="X215" s="12"/>
      <c r="Y215" s="12"/>
      <c r="Z215" s="12"/>
      <c r="AA215" s="12"/>
      <c r="AB215" s="12"/>
      <c r="AC215" s="12"/>
      <c r="AD215" s="6"/>
      <c r="AE215" s="6"/>
      <c r="AF215" s="6"/>
      <c r="AG215" s="6"/>
      <c r="AH215" s="12"/>
      <c r="AI215" s="12"/>
      <c r="AJ215" s="12"/>
      <c r="AK215" s="12"/>
      <c r="AL215" s="12"/>
      <c r="AM215" s="12"/>
      <c r="AN215" s="12"/>
      <c r="AO215" s="6"/>
      <c r="AP215" s="6"/>
      <c r="AQ215" s="6"/>
      <c r="AR215" s="6"/>
      <c r="AS215" s="6"/>
      <c r="AT215" s="6"/>
      <c r="AU215" s="6"/>
      <c r="AV215" s="6"/>
    </row>
    <row r="216" spans="1:48" ht="15.75" customHeight="1">
      <c r="A216" s="12"/>
      <c r="B216" s="43" t="s">
        <v>26</v>
      </c>
      <c r="C216" s="43" t="s">
        <v>27</v>
      </c>
      <c r="D216" s="43" t="s">
        <v>28</v>
      </c>
      <c r="E216" s="43" t="s">
        <v>29</v>
      </c>
      <c r="F216" s="43" t="s">
        <v>31</v>
      </c>
      <c r="G216" s="43" t="s">
        <v>33</v>
      </c>
      <c r="H216" s="13"/>
      <c r="I216" s="13"/>
      <c r="J216" s="12"/>
      <c r="K216" s="12"/>
      <c r="L216" s="12"/>
      <c r="M216" s="12"/>
      <c r="N216" s="12"/>
      <c r="O216" s="12"/>
      <c r="P216" s="12"/>
      <c r="Q216" s="12"/>
      <c r="R216" s="12"/>
      <c r="S216" s="12"/>
      <c r="T216" s="12"/>
      <c r="U216" s="12"/>
      <c r="V216" s="12"/>
      <c r="W216" s="12"/>
      <c r="X216" s="12"/>
      <c r="Y216" s="12"/>
      <c r="Z216" s="12"/>
      <c r="AA216" s="12"/>
      <c r="AB216" s="12"/>
      <c r="AC216" s="12"/>
      <c r="AD216" s="6"/>
      <c r="AE216" s="6"/>
      <c r="AF216" s="6"/>
      <c r="AG216" s="6"/>
      <c r="AH216" s="12"/>
      <c r="AI216" s="12"/>
      <c r="AJ216" s="12"/>
      <c r="AK216" s="12"/>
      <c r="AL216" s="12"/>
      <c r="AM216" s="12"/>
      <c r="AN216" s="12"/>
      <c r="AO216" s="6"/>
      <c r="AP216" s="6"/>
      <c r="AQ216" s="6"/>
      <c r="AR216" s="6"/>
      <c r="AS216" s="6"/>
      <c r="AT216" s="6"/>
      <c r="AU216" s="6"/>
      <c r="AV216" s="6"/>
    </row>
    <row r="217" spans="1:48" ht="15.75" customHeight="1">
      <c r="A217" s="12"/>
      <c r="B217" s="251"/>
      <c r="C217" s="252" t="s">
        <v>75</v>
      </c>
      <c r="D217" s="253" t="s">
        <v>104</v>
      </c>
      <c r="E217" s="252" t="s">
        <v>78</v>
      </c>
      <c r="F217" s="254">
        <v>3</v>
      </c>
      <c r="G217" s="255" t="s">
        <v>80</v>
      </c>
      <c r="H217" s="13"/>
      <c r="I217" s="13"/>
      <c r="J217" s="12"/>
      <c r="K217" s="12"/>
      <c r="L217" s="12"/>
      <c r="M217" s="12"/>
      <c r="N217" s="12"/>
      <c r="O217" s="12"/>
      <c r="P217" s="12"/>
      <c r="Q217" s="12"/>
      <c r="R217" s="12"/>
      <c r="S217" s="12"/>
      <c r="T217" s="12"/>
      <c r="U217" s="12"/>
      <c r="V217" s="12"/>
      <c r="W217" s="12"/>
      <c r="X217" s="12"/>
      <c r="Y217" s="12"/>
      <c r="Z217" s="12"/>
      <c r="AA217" s="12"/>
      <c r="AB217" s="12"/>
      <c r="AC217" s="12"/>
      <c r="AD217" s="6"/>
      <c r="AE217" s="6"/>
      <c r="AF217" s="6"/>
      <c r="AG217" s="6"/>
      <c r="AH217" s="12"/>
      <c r="AI217" s="12"/>
      <c r="AJ217" s="12"/>
      <c r="AK217" s="12"/>
      <c r="AL217" s="12"/>
      <c r="AM217" s="12"/>
      <c r="AN217" s="12"/>
      <c r="AO217" s="6"/>
      <c r="AP217" s="6"/>
      <c r="AQ217" s="6"/>
      <c r="AR217" s="6"/>
      <c r="AS217" s="6"/>
      <c r="AT217" s="6"/>
      <c r="AU217" s="6"/>
      <c r="AV217" s="6"/>
    </row>
    <row r="218" spans="1:48" ht="15.75" customHeight="1">
      <c r="A218" s="12"/>
      <c r="B218" s="251"/>
      <c r="C218" s="252" t="s">
        <v>99</v>
      </c>
      <c r="D218" s="257" t="s">
        <v>104</v>
      </c>
      <c r="E218" s="252" t="s">
        <v>78</v>
      </c>
      <c r="F218" s="254">
        <v>3</v>
      </c>
      <c r="G218" s="258" t="s">
        <v>80</v>
      </c>
      <c r="H218" s="13"/>
      <c r="I218" s="13"/>
      <c r="J218" s="12"/>
      <c r="K218" s="12"/>
      <c r="L218" s="12"/>
      <c r="M218" s="12"/>
      <c r="N218" s="12"/>
      <c r="O218" s="12"/>
      <c r="P218" s="12"/>
      <c r="Q218" s="12"/>
      <c r="R218" s="12"/>
      <c r="S218" s="12"/>
      <c r="T218" s="12"/>
      <c r="U218" s="12"/>
      <c r="V218" s="12"/>
      <c r="W218" s="12"/>
      <c r="X218" s="12"/>
      <c r="Y218" s="12"/>
      <c r="Z218" s="12"/>
      <c r="AA218" s="12"/>
      <c r="AB218" s="12"/>
      <c r="AC218" s="12"/>
      <c r="AD218" s="6"/>
      <c r="AE218" s="6"/>
      <c r="AF218" s="6"/>
      <c r="AG218" s="6"/>
      <c r="AH218" s="12"/>
      <c r="AI218" s="12"/>
      <c r="AJ218" s="12"/>
      <c r="AK218" s="12"/>
      <c r="AL218" s="12"/>
      <c r="AM218" s="12"/>
      <c r="AN218" s="12"/>
      <c r="AO218" s="6"/>
      <c r="AP218" s="6"/>
      <c r="AQ218" s="6"/>
      <c r="AR218" s="6"/>
      <c r="AS218" s="6"/>
      <c r="AT218" s="6"/>
      <c r="AU218" s="6"/>
      <c r="AV218" s="6"/>
    </row>
    <row r="219" spans="1:48" ht="15.75" customHeight="1">
      <c r="A219" s="12"/>
      <c r="B219" s="251"/>
      <c r="C219" s="252" t="s">
        <v>140</v>
      </c>
      <c r="D219" s="257" t="s">
        <v>104</v>
      </c>
      <c r="E219" s="252" t="s">
        <v>78</v>
      </c>
      <c r="F219" s="254">
        <v>3</v>
      </c>
      <c r="G219" s="258" t="s">
        <v>80</v>
      </c>
      <c r="H219" s="13"/>
      <c r="I219" s="13"/>
      <c r="J219" s="12"/>
      <c r="K219" s="12"/>
      <c r="L219" s="12"/>
      <c r="M219" s="12"/>
      <c r="N219" s="12"/>
      <c r="O219" s="12"/>
      <c r="P219" s="12"/>
      <c r="Q219" s="12"/>
      <c r="R219" s="12"/>
      <c r="S219" s="12"/>
      <c r="T219" s="12"/>
      <c r="U219" s="12"/>
      <c r="V219" s="12"/>
      <c r="W219" s="12"/>
      <c r="X219" s="12"/>
      <c r="Y219" s="12"/>
      <c r="Z219" s="12"/>
      <c r="AA219" s="12"/>
      <c r="AB219" s="12"/>
      <c r="AC219" s="12"/>
      <c r="AD219" s="6"/>
      <c r="AE219" s="6"/>
      <c r="AF219" s="6"/>
      <c r="AG219" s="6"/>
      <c r="AH219" s="12"/>
      <c r="AI219" s="12"/>
      <c r="AJ219" s="12"/>
      <c r="AK219" s="12"/>
      <c r="AL219" s="12"/>
      <c r="AM219" s="12"/>
      <c r="AN219" s="12"/>
      <c r="AO219" s="6"/>
      <c r="AP219" s="6"/>
      <c r="AQ219" s="6"/>
      <c r="AR219" s="6"/>
      <c r="AS219" s="6"/>
      <c r="AT219" s="6"/>
      <c r="AU219" s="6"/>
      <c r="AV219" s="6"/>
    </row>
    <row r="220" spans="1:48" ht="15.75" customHeight="1">
      <c r="A220" s="12"/>
      <c r="B220" s="251"/>
      <c r="C220" s="252" t="s">
        <v>154</v>
      </c>
      <c r="D220" s="257" t="s">
        <v>104</v>
      </c>
      <c r="E220" s="252" t="s">
        <v>78</v>
      </c>
      <c r="F220" s="267"/>
      <c r="G220" s="258" t="s">
        <v>80</v>
      </c>
      <c r="H220" s="13"/>
      <c r="I220" s="13"/>
      <c r="J220" s="12"/>
      <c r="K220" s="12"/>
      <c r="L220" s="12"/>
      <c r="M220" s="12"/>
      <c r="N220" s="12"/>
      <c r="O220" s="12"/>
      <c r="P220" s="12"/>
      <c r="Q220" s="12"/>
      <c r="R220" s="12"/>
      <c r="S220" s="12"/>
      <c r="T220" s="12"/>
      <c r="U220" s="12"/>
      <c r="V220" s="12"/>
      <c r="W220" s="12"/>
      <c r="X220" s="12"/>
      <c r="Y220" s="12"/>
      <c r="Z220" s="12"/>
      <c r="AA220" s="12"/>
      <c r="AB220" s="12"/>
      <c r="AC220" s="12"/>
      <c r="AD220" s="6"/>
      <c r="AE220" s="6"/>
      <c r="AF220" s="6"/>
      <c r="AG220" s="6"/>
      <c r="AH220" s="12"/>
      <c r="AI220" s="12"/>
      <c r="AJ220" s="12"/>
      <c r="AK220" s="12"/>
      <c r="AL220" s="12"/>
      <c r="AM220" s="12"/>
      <c r="AN220" s="12"/>
      <c r="AO220" s="6"/>
      <c r="AP220" s="6"/>
      <c r="AQ220" s="6"/>
      <c r="AR220" s="6"/>
      <c r="AS220" s="6"/>
      <c r="AT220" s="6"/>
      <c r="AU220" s="6"/>
      <c r="AV220" s="6"/>
    </row>
    <row r="221" spans="1:48" ht="15.75" customHeight="1">
      <c r="A221" s="12"/>
      <c r="B221" s="251"/>
      <c r="C221" s="252" t="s">
        <v>157</v>
      </c>
      <c r="D221" s="257" t="s">
        <v>104</v>
      </c>
      <c r="E221" s="252" t="s">
        <v>78</v>
      </c>
      <c r="F221" s="267"/>
      <c r="G221" s="258" t="s">
        <v>80</v>
      </c>
      <c r="H221" s="13"/>
      <c r="I221" s="13"/>
      <c r="J221" s="12"/>
      <c r="K221" s="12"/>
      <c r="L221" s="12"/>
      <c r="M221" s="12"/>
      <c r="N221" s="12"/>
      <c r="O221" s="12"/>
      <c r="P221" s="12"/>
      <c r="Q221" s="12"/>
      <c r="R221" s="12"/>
      <c r="S221" s="12"/>
      <c r="T221" s="12"/>
      <c r="U221" s="12"/>
      <c r="V221" s="12"/>
      <c r="W221" s="12"/>
      <c r="X221" s="12"/>
      <c r="Y221" s="12"/>
      <c r="Z221" s="12"/>
      <c r="AA221" s="12"/>
      <c r="AB221" s="12"/>
      <c r="AC221" s="12"/>
      <c r="AD221" s="6"/>
      <c r="AE221" s="6"/>
      <c r="AF221" s="6"/>
      <c r="AG221" s="6"/>
      <c r="AH221" s="12"/>
      <c r="AI221" s="12"/>
      <c r="AJ221" s="12"/>
      <c r="AK221" s="12"/>
      <c r="AL221" s="12"/>
      <c r="AM221" s="12"/>
      <c r="AN221" s="12"/>
      <c r="AO221" s="6"/>
      <c r="AP221" s="6"/>
      <c r="AQ221" s="6"/>
      <c r="AR221" s="6"/>
      <c r="AS221" s="6"/>
      <c r="AT221" s="6"/>
      <c r="AU221" s="6"/>
      <c r="AV221" s="6"/>
    </row>
    <row r="222" spans="1:48" ht="15.75" customHeight="1">
      <c r="A222" s="12"/>
      <c r="B222" s="251"/>
      <c r="C222" s="252" t="s">
        <v>158</v>
      </c>
      <c r="D222" s="257" t="s">
        <v>159</v>
      </c>
      <c r="E222" s="252" t="s">
        <v>78</v>
      </c>
      <c r="F222" s="254">
        <v>2</v>
      </c>
      <c r="G222" s="258" t="s">
        <v>80</v>
      </c>
      <c r="H222" s="13"/>
      <c r="I222" s="13"/>
      <c r="J222" s="12"/>
      <c r="K222" s="12"/>
      <c r="L222" s="12"/>
      <c r="M222" s="12"/>
      <c r="N222" s="12"/>
      <c r="O222" s="12"/>
      <c r="P222" s="12"/>
      <c r="Q222" s="12"/>
      <c r="R222" s="12"/>
      <c r="S222" s="12"/>
      <c r="T222" s="12"/>
      <c r="U222" s="12"/>
      <c r="V222" s="12"/>
      <c r="W222" s="12"/>
      <c r="X222" s="12"/>
      <c r="Y222" s="12"/>
      <c r="Z222" s="12"/>
      <c r="AA222" s="12"/>
      <c r="AB222" s="12"/>
      <c r="AC222" s="12"/>
      <c r="AD222" s="6"/>
      <c r="AE222" s="6"/>
      <c r="AF222" s="6"/>
      <c r="AG222" s="6"/>
      <c r="AH222" s="12"/>
      <c r="AI222" s="12"/>
      <c r="AJ222" s="12"/>
      <c r="AK222" s="12"/>
      <c r="AL222" s="12"/>
      <c r="AM222" s="12"/>
      <c r="AN222" s="12"/>
      <c r="AO222" s="6"/>
      <c r="AP222" s="6"/>
      <c r="AQ222" s="6"/>
      <c r="AR222" s="6"/>
      <c r="AS222" s="6"/>
      <c r="AT222" s="6"/>
      <c r="AU222" s="6"/>
      <c r="AV222" s="6"/>
    </row>
    <row r="223" spans="1:48" ht="15.75" customHeight="1">
      <c r="A223" s="12"/>
      <c r="B223" s="251"/>
      <c r="C223" s="252" t="s">
        <v>162</v>
      </c>
      <c r="D223" s="257" t="s">
        <v>159</v>
      </c>
      <c r="E223" s="252" t="s">
        <v>78</v>
      </c>
      <c r="F223" s="254">
        <v>4</v>
      </c>
      <c r="G223" s="258" t="s">
        <v>80</v>
      </c>
      <c r="H223" s="13"/>
      <c r="I223" s="13"/>
      <c r="J223" s="12"/>
      <c r="K223" s="12"/>
      <c r="L223" s="12"/>
      <c r="M223" s="12"/>
      <c r="N223" s="12"/>
      <c r="O223" s="12"/>
      <c r="P223" s="12"/>
      <c r="Q223" s="12"/>
      <c r="R223" s="12"/>
      <c r="S223" s="12"/>
      <c r="T223" s="12"/>
      <c r="U223" s="12"/>
      <c r="V223" s="12"/>
      <c r="W223" s="12"/>
      <c r="X223" s="12"/>
      <c r="Y223" s="12"/>
      <c r="Z223" s="12"/>
      <c r="AA223" s="12"/>
      <c r="AB223" s="12"/>
      <c r="AC223" s="12"/>
      <c r="AD223" s="6"/>
      <c r="AE223" s="6"/>
      <c r="AF223" s="6"/>
      <c r="AG223" s="6"/>
      <c r="AH223" s="12"/>
      <c r="AI223" s="12"/>
      <c r="AJ223" s="12"/>
      <c r="AK223" s="12"/>
      <c r="AL223" s="12"/>
      <c r="AM223" s="12"/>
      <c r="AN223" s="12"/>
      <c r="AO223" s="6"/>
      <c r="AP223" s="6"/>
      <c r="AQ223" s="6"/>
      <c r="AR223" s="6"/>
      <c r="AS223" s="6"/>
      <c r="AT223" s="6"/>
      <c r="AU223" s="6"/>
      <c r="AV223" s="6"/>
    </row>
    <row r="224" spans="1:48" ht="15.75" customHeight="1">
      <c r="A224" s="12"/>
      <c r="B224" s="251"/>
      <c r="C224" s="252" t="s">
        <v>168</v>
      </c>
      <c r="D224" s="257" t="s">
        <v>159</v>
      </c>
      <c r="E224" s="252" t="s">
        <v>78</v>
      </c>
      <c r="F224" s="254">
        <v>3</v>
      </c>
      <c r="G224" s="258" t="s">
        <v>80</v>
      </c>
      <c r="H224" s="13"/>
      <c r="I224" s="13"/>
      <c r="J224" s="12"/>
      <c r="K224" s="12"/>
      <c r="L224" s="12"/>
      <c r="M224" s="12"/>
      <c r="N224" s="12"/>
      <c r="O224" s="12"/>
      <c r="P224" s="12"/>
      <c r="Q224" s="12"/>
      <c r="R224" s="12"/>
      <c r="S224" s="12"/>
      <c r="T224" s="12"/>
      <c r="U224" s="12"/>
      <c r="V224" s="12"/>
      <c r="W224" s="12"/>
      <c r="X224" s="12"/>
      <c r="Y224" s="12"/>
      <c r="Z224" s="12"/>
      <c r="AA224" s="12"/>
      <c r="AB224" s="12"/>
      <c r="AC224" s="12"/>
      <c r="AD224" s="6"/>
      <c r="AE224" s="6"/>
      <c r="AF224" s="6"/>
      <c r="AG224" s="6"/>
      <c r="AH224" s="12"/>
      <c r="AI224" s="12"/>
      <c r="AJ224" s="12"/>
      <c r="AK224" s="12"/>
      <c r="AL224" s="12"/>
      <c r="AM224" s="12"/>
      <c r="AN224" s="12"/>
      <c r="AO224" s="6"/>
      <c r="AP224" s="6"/>
      <c r="AQ224" s="6"/>
      <c r="AR224" s="6"/>
      <c r="AS224" s="6"/>
      <c r="AT224" s="6"/>
      <c r="AU224" s="6"/>
      <c r="AV224" s="6"/>
    </row>
    <row r="225" spans="1:48" ht="15.75" customHeight="1">
      <c r="A225" s="12"/>
      <c r="B225" s="251"/>
      <c r="C225" s="252" t="s">
        <v>197</v>
      </c>
      <c r="D225" s="257" t="s">
        <v>159</v>
      </c>
      <c r="E225" s="252" t="s">
        <v>78</v>
      </c>
      <c r="F225" s="254">
        <v>2</v>
      </c>
      <c r="G225" s="258" t="s">
        <v>80</v>
      </c>
      <c r="H225" s="13"/>
      <c r="I225" s="13"/>
      <c r="J225" s="12"/>
      <c r="K225" s="12"/>
      <c r="L225" s="12"/>
      <c r="M225" s="12"/>
      <c r="N225" s="12"/>
      <c r="O225" s="12"/>
      <c r="P225" s="12"/>
      <c r="Q225" s="12"/>
      <c r="R225" s="12"/>
      <c r="S225" s="12"/>
      <c r="T225" s="12"/>
      <c r="U225" s="12"/>
      <c r="V225" s="12"/>
      <c r="W225" s="12"/>
      <c r="X225" s="12"/>
      <c r="Y225" s="12"/>
      <c r="Z225" s="12"/>
      <c r="AA225" s="12"/>
      <c r="AB225" s="12"/>
      <c r="AC225" s="12"/>
      <c r="AD225" s="6"/>
      <c r="AE225" s="6"/>
      <c r="AF225" s="6"/>
      <c r="AG225" s="6"/>
      <c r="AH225" s="12"/>
      <c r="AI225" s="12"/>
      <c r="AJ225" s="12"/>
      <c r="AK225" s="12"/>
      <c r="AL225" s="12"/>
      <c r="AM225" s="12"/>
      <c r="AN225" s="12"/>
      <c r="AO225" s="6"/>
      <c r="AP225" s="6"/>
      <c r="AQ225" s="6"/>
      <c r="AR225" s="6"/>
      <c r="AS225" s="6"/>
      <c r="AT225" s="6"/>
      <c r="AU225" s="6"/>
      <c r="AV225" s="6"/>
    </row>
    <row r="226" spans="1:48" ht="15.75" customHeight="1">
      <c r="A226" s="12"/>
      <c r="B226" s="251"/>
      <c r="C226" s="252" t="s">
        <v>204</v>
      </c>
      <c r="D226" s="257" t="s">
        <v>159</v>
      </c>
      <c r="E226" s="252" t="s">
        <v>78</v>
      </c>
      <c r="F226" s="267"/>
      <c r="G226" s="258" t="s">
        <v>80</v>
      </c>
      <c r="H226" s="13"/>
      <c r="I226" s="13"/>
      <c r="J226" s="12"/>
      <c r="K226" s="12"/>
      <c r="L226" s="12"/>
      <c r="M226" s="12"/>
      <c r="N226" s="12"/>
      <c r="O226" s="12"/>
      <c r="P226" s="12"/>
      <c r="Q226" s="12"/>
      <c r="R226" s="12"/>
      <c r="S226" s="12"/>
      <c r="T226" s="12"/>
      <c r="U226" s="12"/>
      <c r="V226" s="12"/>
      <c r="W226" s="12"/>
      <c r="X226" s="12"/>
      <c r="Y226" s="12"/>
      <c r="Z226" s="12"/>
      <c r="AA226" s="12"/>
      <c r="AB226" s="12"/>
      <c r="AC226" s="12"/>
      <c r="AD226" s="6"/>
      <c r="AE226" s="6"/>
      <c r="AF226" s="6"/>
      <c r="AG226" s="6"/>
      <c r="AH226" s="12"/>
      <c r="AI226" s="12"/>
      <c r="AJ226" s="12"/>
      <c r="AK226" s="12"/>
      <c r="AL226" s="12"/>
      <c r="AM226" s="12"/>
      <c r="AN226" s="12"/>
      <c r="AO226" s="6"/>
      <c r="AP226" s="6"/>
      <c r="AQ226" s="6"/>
      <c r="AR226" s="6"/>
      <c r="AS226" s="6"/>
      <c r="AT226" s="6"/>
      <c r="AU226" s="6"/>
      <c r="AV226" s="6"/>
    </row>
    <row r="227" spans="1:48" ht="15.75" customHeight="1">
      <c r="A227" s="12"/>
      <c r="B227" s="279"/>
      <c r="C227" s="252" t="s">
        <v>209</v>
      </c>
      <c r="D227" s="257" t="s">
        <v>211</v>
      </c>
      <c r="E227" s="252" t="s">
        <v>78</v>
      </c>
      <c r="F227" s="280">
        <v>2</v>
      </c>
      <c r="G227" s="258" t="s">
        <v>80</v>
      </c>
      <c r="H227" s="13"/>
      <c r="I227" s="13"/>
      <c r="J227" s="12"/>
      <c r="K227" s="12"/>
      <c r="L227" s="12"/>
      <c r="M227" s="12"/>
      <c r="N227" s="12"/>
      <c r="O227" s="12"/>
      <c r="P227" s="12"/>
      <c r="Q227" s="12"/>
      <c r="R227" s="12"/>
      <c r="S227" s="12"/>
      <c r="T227" s="12"/>
      <c r="U227" s="12"/>
      <c r="V227" s="12"/>
      <c r="W227" s="12"/>
      <c r="X227" s="12"/>
      <c r="Y227" s="12"/>
      <c r="Z227" s="12"/>
      <c r="AA227" s="12"/>
      <c r="AB227" s="12"/>
      <c r="AC227" s="12"/>
      <c r="AD227" s="6"/>
      <c r="AE227" s="6"/>
      <c r="AF227" s="6"/>
      <c r="AG227" s="6"/>
      <c r="AH227" s="12"/>
      <c r="AI227" s="12"/>
      <c r="AJ227" s="12"/>
      <c r="AK227" s="12"/>
      <c r="AL227" s="12"/>
      <c r="AM227" s="12"/>
      <c r="AN227" s="12"/>
      <c r="AO227" s="6"/>
      <c r="AP227" s="6"/>
      <c r="AQ227" s="6"/>
      <c r="AR227" s="6"/>
      <c r="AS227" s="6"/>
      <c r="AT227" s="6"/>
      <c r="AU227" s="6"/>
      <c r="AV227" s="6"/>
    </row>
    <row r="228" spans="1:48" ht="15.75" customHeight="1">
      <c r="A228" s="12"/>
      <c r="B228" s="281"/>
      <c r="C228" s="252" t="s">
        <v>213</v>
      </c>
      <c r="D228" s="257" t="s">
        <v>211</v>
      </c>
      <c r="E228" s="252" t="s">
        <v>78</v>
      </c>
      <c r="F228" s="280">
        <v>4</v>
      </c>
      <c r="G228" s="258" t="s">
        <v>80</v>
      </c>
      <c r="H228" s="13"/>
      <c r="I228" s="13"/>
      <c r="J228" s="12"/>
      <c r="K228" s="12"/>
      <c r="L228" s="12"/>
      <c r="M228" s="12"/>
      <c r="N228" s="12"/>
      <c r="O228" s="12"/>
      <c r="P228" s="12"/>
      <c r="Q228" s="12"/>
      <c r="R228" s="12"/>
      <c r="S228" s="12"/>
      <c r="T228" s="12"/>
      <c r="U228" s="12"/>
      <c r="V228" s="12"/>
      <c r="W228" s="12"/>
      <c r="X228" s="12"/>
      <c r="Y228" s="12"/>
      <c r="Z228" s="12"/>
      <c r="AA228" s="12"/>
      <c r="AB228" s="12"/>
      <c r="AC228" s="12"/>
      <c r="AD228" s="6"/>
      <c r="AE228" s="6"/>
      <c r="AF228" s="6"/>
      <c r="AG228" s="6"/>
      <c r="AH228" s="12"/>
      <c r="AI228" s="12"/>
      <c r="AJ228" s="12"/>
      <c r="AK228" s="12"/>
      <c r="AL228" s="12"/>
      <c r="AM228" s="12"/>
      <c r="AN228" s="12"/>
      <c r="AO228" s="6"/>
      <c r="AP228" s="6"/>
      <c r="AQ228" s="6"/>
      <c r="AR228" s="6"/>
      <c r="AS228" s="6"/>
      <c r="AT228" s="6"/>
      <c r="AU228" s="6"/>
      <c r="AV228" s="6"/>
    </row>
    <row r="229" spans="1:48" ht="15.75" customHeight="1">
      <c r="A229" s="12"/>
      <c r="B229" s="292"/>
      <c r="C229" s="252" t="s">
        <v>256</v>
      </c>
      <c r="D229" s="257" t="s">
        <v>257</v>
      </c>
      <c r="E229" s="252" t="s">
        <v>78</v>
      </c>
      <c r="F229" s="280">
        <v>2</v>
      </c>
      <c r="G229" s="258" t="s">
        <v>80</v>
      </c>
      <c r="H229" s="13"/>
      <c r="I229" s="13"/>
      <c r="J229" s="12"/>
      <c r="K229" s="12"/>
      <c r="L229" s="12"/>
      <c r="M229" s="12"/>
      <c r="N229" s="12"/>
      <c r="O229" s="12"/>
      <c r="P229" s="12"/>
      <c r="Q229" s="12"/>
      <c r="R229" s="12"/>
      <c r="S229" s="12"/>
      <c r="T229" s="12"/>
      <c r="U229" s="12"/>
      <c r="V229" s="12"/>
      <c r="W229" s="12"/>
      <c r="X229" s="12"/>
      <c r="Y229" s="12"/>
      <c r="Z229" s="12"/>
      <c r="AA229" s="12"/>
      <c r="AB229" s="12"/>
      <c r="AC229" s="12"/>
      <c r="AD229" s="6"/>
      <c r="AE229" s="6"/>
      <c r="AF229" s="6"/>
      <c r="AG229" s="6"/>
      <c r="AH229" s="12"/>
      <c r="AI229" s="12"/>
      <c r="AJ229" s="12"/>
      <c r="AK229" s="12"/>
      <c r="AL229" s="12"/>
      <c r="AM229" s="12"/>
      <c r="AN229" s="12"/>
      <c r="AO229" s="6"/>
      <c r="AP229" s="6"/>
      <c r="AQ229" s="6"/>
      <c r="AR229" s="6"/>
      <c r="AS229" s="6"/>
      <c r="AT229" s="6"/>
      <c r="AU229" s="6"/>
      <c r="AV229" s="6"/>
    </row>
    <row r="230" spans="1:48" ht="15.75" customHeight="1">
      <c r="A230" s="12"/>
      <c r="B230" s="292"/>
      <c r="C230" s="252" t="s">
        <v>309</v>
      </c>
      <c r="D230" s="257" t="s">
        <v>311</v>
      </c>
      <c r="E230" s="252" t="s">
        <v>78</v>
      </c>
      <c r="F230" s="280">
        <v>2</v>
      </c>
      <c r="G230" s="258" t="s">
        <v>80</v>
      </c>
      <c r="H230" s="13"/>
      <c r="I230" s="13"/>
      <c r="J230" s="12"/>
      <c r="K230" s="12"/>
      <c r="L230" s="12"/>
      <c r="M230" s="12"/>
      <c r="N230" s="12"/>
      <c r="O230" s="12"/>
      <c r="P230" s="12"/>
      <c r="Q230" s="12"/>
      <c r="R230" s="12"/>
      <c r="S230" s="12"/>
      <c r="T230" s="12"/>
      <c r="U230" s="12"/>
      <c r="V230" s="12"/>
      <c r="W230" s="12"/>
      <c r="X230" s="12"/>
      <c r="Y230" s="12"/>
      <c r="Z230" s="12"/>
      <c r="AA230" s="12"/>
      <c r="AB230" s="12"/>
      <c r="AC230" s="12"/>
      <c r="AD230" s="6"/>
      <c r="AE230" s="6"/>
      <c r="AF230" s="6"/>
      <c r="AG230" s="6"/>
      <c r="AH230" s="12"/>
      <c r="AI230" s="12"/>
      <c r="AJ230" s="12"/>
      <c r="AK230" s="12"/>
      <c r="AL230" s="12"/>
      <c r="AM230" s="12"/>
      <c r="AN230" s="12"/>
      <c r="AO230" s="6"/>
      <c r="AP230" s="6"/>
      <c r="AQ230" s="6"/>
      <c r="AR230" s="6"/>
      <c r="AS230" s="6"/>
      <c r="AT230" s="6"/>
      <c r="AU230" s="6"/>
      <c r="AV230" s="6"/>
    </row>
    <row r="231" spans="1:48" ht="15.75" customHeight="1">
      <c r="A231" s="12"/>
      <c r="B231" s="12"/>
      <c r="C231" s="12"/>
      <c r="D231" s="12"/>
      <c r="E231" s="12"/>
      <c r="F231" s="12"/>
      <c r="G231" s="12"/>
      <c r="H231" s="13"/>
      <c r="I231" s="13"/>
      <c r="J231" s="12"/>
      <c r="K231" s="12"/>
      <c r="L231" s="12"/>
      <c r="M231" s="12"/>
      <c r="N231" s="12"/>
      <c r="O231" s="12"/>
      <c r="P231" s="12"/>
      <c r="Q231" s="12"/>
      <c r="R231" s="12"/>
      <c r="S231" s="12"/>
      <c r="T231" s="12"/>
      <c r="U231" s="12"/>
      <c r="V231" s="12"/>
      <c r="W231" s="12"/>
      <c r="X231" s="12"/>
      <c r="Y231" s="12"/>
      <c r="Z231" s="12"/>
      <c r="AA231" s="12"/>
      <c r="AB231" s="12"/>
      <c r="AC231" s="12"/>
      <c r="AD231" s="6"/>
      <c r="AE231" s="6"/>
      <c r="AF231" s="6"/>
      <c r="AG231" s="6"/>
      <c r="AH231" s="12"/>
      <c r="AI231" s="12"/>
      <c r="AJ231" s="12"/>
      <c r="AK231" s="12"/>
      <c r="AL231" s="12"/>
      <c r="AM231" s="12"/>
      <c r="AN231" s="12"/>
      <c r="AO231" s="6"/>
      <c r="AP231" s="6"/>
      <c r="AQ231" s="6"/>
      <c r="AR231" s="6"/>
      <c r="AS231" s="6"/>
      <c r="AT231" s="6"/>
      <c r="AU231" s="6"/>
      <c r="AV231" s="6"/>
    </row>
    <row r="232" spans="1:48" ht="15.75" customHeight="1">
      <c r="A232" s="12"/>
      <c r="B232" s="12"/>
      <c r="C232" s="12"/>
      <c r="D232" s="12"/>
      <c r="E232" s="12"/>
      <c r="F232" s="12"/>
      <c r="G232" s="12"/>
      <c r="H232" s="13"/>
      <c r="I232" s="13"/>
      <c r="J232" s="12"/>
      <c r="K232" s="12"/>
      <c r="L232" s="12"/>
      <c r="M232" s="12"/>
      <c r="N232" s="12"/>
      <c r="O232" s="12"/>
      <c r="P232" s="12"/>
      <c r="Q232" s="12"/>
      <c r="R232" s="12"/>
      <c r="S232" s="12"/>
      <c r="T232" s="12"/>
      <c r="U232" s="12"/>
      <c r="V232" s="12"/>
      <c r="W232" s="12"/>
      <c r="X232" s="12"/>
      <c r="Y232" s="12"/>
      <c r="Z232" s="12"/>
      <c r="AA232" s="12"/>
      <c r="AB232" s="12"/>
      <c r="AC232" s="12"/>
      <c r="AD232" s="6"/>
      <c r="AE232" s="6"/>
      <c r="AF232" s="6"/>
      <c r="AG232" s="6"/>
      <c r="AH232" s="12"/>
      <c r="AI232" s="12"/>
      <c r="AJ232" s="12"/>
      <c r="AK232" s="12"/>
      <c r="AL232" s="12"/>
      <c r="AM232" s="12"/>
      <c r="AN232" s="12"/>
      <c r="AO232" s="6"/>
      <c r="AP232" s="6"/>
      <c r="AQ232" s="6"/>
      <c r="AR232" s="6"/>
      <c r="AS232" s="6"/>
      <c r="AT232" s="6"/>
      <c r="AU232" s="6"/>
      <c r="AV232" s="6"/>
    </row>
    <row r="233" spans="1:48" ht="15.75" customHeight="1">
      <c r="A233" s="12"/>
      <c r="B233" s="12"/>
      <c r="C233" s="12"/>
      <c r="D233" s="12"/>
      <c r="E233" s="12"/>
      <c r="F233" s="12"/>
      <c r="G233" s="12"/>
      <c r="H233" s="13"/>
      <c r="I233" s="13"/>
      <c r="J233" s="12"/>
      <c r="K233" s="12"/>
      <c r="L233" s="12"/>
      <c r="M233" s="12"/>
      <c r="N233" s="12"/>
      <c r="O233" s="12"/>
      <c r="P233" s="12"/>
      <c r="Q233" s="12"/>
      <c r="R233" s="12"/>
      <c r="S233" s="12"/>
      <c r="T233" s="12"/>
      <c r="U233" s="12"/>
      <c r="V233" s="12"/>
      <c r="W233" s="12"/>
      <c r="X233" s="12"/>
      <c r="Y233" s="12"/>
      <c r="Z233" s="12"/>
      <c r="AA233" s="12"/>
      <c r="AB233" s="12"/>
      <c r="AC233" s="12"/>
      <c r="AD233" s="6"/>
      <c r="AE233" s="6"/>
      <c r="AF233" s="6"/>
      <c r="AG233" s="6"/>
      <c r="AH233" s="12"/>
      <c r="AI233" s="12"/>
      <c r="AJ233" s="12"/>
      <c r="AK233" s="12"/>
      <c r="AL233" s="12"/>
      <c r="AM233" s="12"/>
      <c r="AN233" s="12"/>
      <c r="AO233" s="6"/>
      <c r="AP233" s="6"/>
      <c r="AQ233" s="6"/>
      <c r="AR233" s="6"/>
      <c r="AS233" s="6"/>
      <c r="AT233" s="6"/>
      <c r="AU233" s="6"/>
      <c r="AV233" s="6"/>
    </row>
    <row r="234" spans="1:48" ht="15.75" customHeight="1">
      <c r="A234" s="12"/>
      <c r="B234" s="12"/>
      <c r="C234" s="12"/>
      <c r="D234" s="12"/>
      <c r="E234" s="12"/>
      <c r="F234" s="12"/>
      <c r="G234" s="12"/>
      <c r="H234" s="13"/>
      <c r="I234" s="13"/>
      <c r="J234" s="12"/>
      <c r="K234" s="12"/>
      <c r="L234" s="12"/>
      <c r="M234" s="12"/>
      <c r="N234" s="12"/>
      <c r="O234" s="12"/>
      <c r="P234" s="12"/>
      <c r="Q234" s="12"/>
      <c r="R234" s="12"/>
      <c r="S234" s="12"/>
      <c r="T234" s="12"/>
      <c r="U234" s="12"/>
      <c r="V234" s="12"/>
      <c r="W234" s="12"/>
      <c r="X234" s="12"/>
      <c r="Y234" s="12"/>
      <c r="Z234" s="12"/>
      <c r="AA234" s="12"/>
      <c r="AB234" s="12"/>
      <c r="AC234" s="12"/>
      <c r="AD234" s="6"/>
      <c r="AE234" s="6"/>
      <c r="AF234" s="6"/>
      <c r="AG234" s="6"/>
      <c r="AH234" s="12"/>
      <c r="AI234" s="12"/>
      <c r="AJ234" s="12"/>
      <c r="AK234" s="12"/>
      <c r="AL234" s="12"/>
      <c r="AM234" s="12"/>
      <c r="AN234" s="12"/>
      <c r="AO234" s="6"/>
      <c r="AP234" s="6"/>
      <c r="AQ234" s="6"/>
      <c r="AR234" s="6"/>
      <c r="AS234" s="6"/>
      <c r="AT234" s="6"/>
      <c r="AU234" s="6"/>
      <c r="AV234" s="6"/>
    </row>
    <row r="235" spans="1:48" ht="15.75" customHeight="1">
      <c r="A235" s="12"/>
      <c r="B235" s="12"/>
      <c r="C235" s="12"/>
      <c r="D235" s="12"/>
      <c r="E235" s="12"/>
      <c r="F235" s="12"/>
      <c r="G235" s="12"/>
      <c r="H235" s="13"/>
      <c r="I235" s="13"/>
      <c r="J235" s="12"/>
      <c r="K235" s="12"/>
      <c r="L235" s="12"/>
      <c r="M235" s="12"/>
      <c r="N235" s="12"/>
      <c r="O235" s="12"/>
      <c r="P235" s="12"/>
      <c r="Q235" s="12"/>
      <c r="R235" s="12"/>
      <c r="S235" s="12"/>
      <c r="T235" s="12"/>
      <c r="U235" s="12"/>
      <c r="V235" s="12"/>
      <c r="W235" s="12"/>
      <c r="X235" s="12"/>
      <c r="Y235" s="12"/>
      <c r="Z235" s="12"/>
      <c r="AA235" s="12"/>
      <c r="AB235" s="12"/>
      <c r="AC235" s="12"/>
      <c r="AD235" s="6"/>
      <c r="AE235" s="6"/>
      <c r="AF235" s="6"/>
      <c r="AG235" s="6"/>
      <c r="AH235" s="12"/>
      <c r="AI235" s="12"/>
      <c r="AJ235" s="12"/>
      <c r="AK235" s="12"/>
      <c r="AL235" s="12"/>
      <c r="AM235" s="12"/>
      <c r="AN235" s="12"/>
      <c r="AO235" s="6"/>
      <c r="AP235" s="6"/>
      <c r="AQ235" s="6"/>
      <c r="AR235" s="6"/>
      <c r="AS235" s="6"/>
      <c r="AT235" s="6"/>
      <c r="AU235" s="6"/>
      <c r="AV235" s="6"/>
    </row>
    <row r="236" spans="1:48" ht="15.75" customHeight="1">
      <c r="A236" s="12"/>
      <c r="B236" s="12"/>
      <c r="C236" s="12"/>
      <c r="D236" s="12"/>
      <c r="E236" s="12"/>
      <c r="F236" s="12"/>
      <c r="G236" s="12"/>
      <c r="H236" s="13"/>
      <c r="I236" s="13"/>
      <c r="J236" s="12"/>
      <c r="K236" s="12"/>
      <c r="L236" s="12"/>
      <c r="M236" s="12"/>
      <c r="N236" s="12"/>
      <c r="O236" s="12"/>
      <c r="P236" s="12"/>
      <c r="Q236" s="12"/>
      <c r="R236" s="12"/>
      <c r="S236" s="12"/>
      <c r="T236" s="12"/>
      <c r="U236" s="12"/>
      <c r="V236" s="12"/>
      <c r="W236" s="12"/>
      <c r="X236" s="12"/>
      <c r="Y236" s="12"/>
      <c r="Z236" s="12"/>
      <c r="AA236" s="12"/>
      <c r="AB236" s="12"/>
      <c r="AC236" s="12"/>
      <c r="AD236" s="6"/>
      <c r="AE236" s="6"/>
      <c r="AF236" s="6"/>
      <c r="AG236" s="6"/>
      <c r="AH236" s="12"/>
      <c r="AI236" s="12"/>
      <c r="AJ236" s="12"/>
      <c r="AK236" s="12"/>
      <c r="AL236" s="12"/>
      <c r="AM236" s="12"/>
      <c r="AN236" s="12"/>
      <c r="AO236" s="6"/>
      <c r="AP236" s="6"/>
      <c r="AQ236" s="6"/>
      <c r="AR236" s="6"/>
      <c r="AS236" s="6"/>
      <c r="AT236" s="6"/>
      <c r="AU236" s="6"/>
      <c r="AV236" s="6"/>
    </row>
    <row r="237" spans="1:48" ht="15.75" customHeight="1">
      <c r="A237" s="12"/>
      <c r="B237" s="12"/>
      <c r="C237" s="12"/>
      <c r="D237" s="12"/>
      <c r="E237" s="12"/>
      <c r="F237" s="12"/>
      <c r="G237" s="12"/>
      <c r="H237" s="13"/>
      <c r="I237" s="13"/>
      <c r="J237" s="12"/>
      <c r="K237" s="12"/>
      <c r="L237" s="12"/>
      <c r="M237" s="12"/>
      <c r="N237" s="12"/>
      <c r="O237" s="12"/>
      <c r="P237" s="12"/>
      <c r="Q237" s="12"/>
      <c r="R237" s="12"/>
      <c r="S237" s="12"/>
      <c r="T237" s="12"/>
      <c r="U237" s="12"/>
      <c r="V237" s="12"/>
      <c r="W237" s="12"/>
      <c r="X237" s="12"/>
      <c r="Y237" s="12"/>
      <c r="Z237" s="12"/>
      <c r="AA237" s="12"/>
      <c r="AB237" s="12"/>
      <c r="AC237" s="12"/>
      <c r="AD237" s="6"/>
      <c r="AE237" s="6"/>
      <c r="AF237" s="6"/>
      <c r="AG237" s="6"/>
      <c r="AH237" s="12"/>
      <c r="AI237" s="12"/>
      <c r="AJ237" s="12"/>
      <c r="AK237" s="12"/>
      <c r="AL237" s="12"/>
      <c r="AM237" s="12"/>
      <c r="AN237" s="12"/>
      <c r="AO237" s="6"/>
      <c r="AP237" s="6"/>
      <c r="AQ237" s="6"/>
      <c r="AR237" s="6"/>
      <c r="AS237" s="6"/>
      <c r="AT237" s="6"/>
      <c r="AU237" s="6"/>
      <c r="AV237" s="6"/>
    </row>
    <row r="238" spans="1:48" ht="15.75" customHeight="1">
      <c r="A238" s="12"/>
      <c r="B238" s="12"/>
      <c r="C238" s="12"/>
      <c r="D238" s="12"/>
      <c r="E238" s="12"/>
      <c r="F238" s="12"/>
      <c r="G238" s="12"/>
      <c r="H238" s="13"/>
      <c r="I238" s="13"/>
      <c r="J238" s="12"/>
      <c r="K238" s="12"/>
      <c r="L238" s="12"/>
      <c r="M238" s="12"/>
      <c r="N238" s="12"/>
      <c r="O238" s="12"/>
      <c r="P238" s="12"/>
      <c r="Q238" s="12"/>
      <c r="R238" s="12"/>
      <c r="S238" s="12"/>
      <c r="T238" s="12"/>
      <c r="U238" s="12"/>
      <c r="V238" s="12"/>
      <c r="W238" s="12"/>
      <c r="X238" s="12"/>
      <c r="Y238" s="12"/>
      <c r="Z238" s="12"/>
      <c r="AA238" s="12"/>
      <c r="AB238" s="12"/>
      <c r="AC238" s="12"/>
      <c r="AD238" s="6"/>
      <c r="AE238" s="6"/>
      <c r="AF238" s="6"/>
      <c r="AG238" s="6"/>
      <c r="AH238" s="12"/>
      <c r="AI238" s="12"/>
      <c r="AJ238" s="12"/>
      <c r="AK238" s="12"/>
      <c r="AL238" s="12"/>
      <c r="AM238" s="12"/>
      <c r="AN238" s="12"/>
      <c r="AO238" s="6"/>
      <c r="AP238" s="6"/>
      <c r="AQ238" s="6"/>
      <c r="AR238" s="6"/>
      <c r="AS238" s="6"/>
      <c r="AT238" s="6"/>
      <c r="AU238" s="6"/>
      <c r="AV238" s="6"/>
    </row>
    <row r="239" spans="1:48" ht="15.75" customHeight="1">
      <c r="A239" s="12"/>
      <c r="B239" s="12"/>
      <c r="C239" s="12"/>
      <c r="D239" s="12"/>
      <c r="E239" s="12"/>
      <c r="F239" s="12"/>
      <c r="G239" s="12"/>
      <c r="H239" s="13"/>
      <c r="I239" s="13"/>
      <c r="J239" s="12"/>
      <c r="K239" s="12"/>
      <c r="L239" s="12"/>
      <c r="M239" s="12"/>
      <c r="N239" s="12"/>
      <c r="O239" s="12"/>
      <c r="P239" s="12"/>
      <c r="Q239" s="12"/>
      <c r="R239" s="12"/>
      <c r="S239" s="12"/>
      <c r="T239" s="12"/>
      <c r="U239" s="12"/>
      <c r="V239" s="12"/>
      <c r="W239" s="12"/>
      <c r="X239" s="12"/>
      <c r="Y239" s="12"/>
      <c r="Z239" s="12"/>
      <c r="AA239" s="12"/>
      <c r="AB239" s="12"/>
      <c r="AC239" s="12"/>
      <c r="AD239" s="6"/>
      <c r="AE239" s="6"/>
      <c r="AF239" s="6"/>
      <c r="AG239" s="6"/>
      <c r="AH239" s="12"/>
      <c r="AI239" s="12"/>
      <c r="AJ239" s="12"/>
      <c r="AK239" s="12"/>
      <c r="AL239" s="12"/>
      <c r="AM239" s="12"/>
      <c r="AN239" s="12"/>
      <c r="AO239" s="6"/>
      <c r="AP239" s="6"/>
      <c r="AQ239" s="6"/>
      <c r="AR239" s="6"/>
      <c r="AS239" s="6"/>
      <c r="AT239" s="6"/>
      <c r="AU239" s="6"/>
      <c r="AV239" s="6"/>
    </row>
    <row r="240" spans="1:48" ht="15.75" customHeight="1">
      <c r="A240" s="12"/>
      <c r="B240" s="12"/>
      <c r="C240" s="12"/>
      <c r="D240" s="12"/>
      <c r="E240" s="12"/>
      <c r="F240" s="12"/>
      <c r="G240" s="12"/>
      <c r="H240" s="13"/>
      <c r="I240" s="13"/>
      <c r="J240" s="12"/>
      <c r="K240" s="12"/>
      <c r="L240" s="12"/>
      <c r="M240" s="12"/>
      <c r="N240" s="12"/>
      <c r="O240" s="12"/>
      <c r="P240" s="12"/>
      <c r="Q240" s="12"/>
      <c r="R240" s="12"/>
      <c r="S240" s="12"/>
      <c r="T240" s="12"/>
      <c r="U240" s="12"/>
      <c r="V240" s="12"/>
      <c r="W240" s="12"/>
      <c r="X240" s="12"/>
      <c r="Y240" s="12"/>
      <c r="Z240" s="12"/>
      <c r="AA240" s="12"/>
      <c r="AB240" s="12"/>
      <c r="AC240" s="12"/>
      <c r="AD240" s="6"/>
      <c r="AE240" s="6"/>
      <c r="AF240" s="6"/>
      <c r="AG240" s="6"/>
      <c r="AH240" s="12"/>
      <c r="AI240" s="12"/>
      <c r="AJ240" s="12"/>
      <c r="AK240" s="12"/>
      <c r="AL240" s="12"/>
      <c r="AM240" s="12"/>
      <c r="AN240" s="12"/>
      <c r="AO240" s="6"/>
      <c r="AP240" s="6"/>
      <c r="AQ240" s="6"/>
      <c r="AR240" s="6"/>
      <c r="AS240" s="6"/>
      <c r="AT240" s="6"/>
      <c r="AU240" s="6"/>
      <c r="AV240" s="6"/>
    </row>
    <row r="241" spans="1:48" ht="15.75" customHeight="1">
      <c r="A241" s="12"/>
      <c r="B241" s="12"/>
      <c r="C241" s="12"/>
      <c r="D241" s="12"/>
      <c r="E241" s="12"/>
      <c r="F241" s="12"/>
      <c r="G241" s="12"/>
      <c r="H241" s="13"/>
      <c r="I241" s="13"/>
      <c r="J241" s="12"/>
      <c r="K241" s="12"/>
      <c r="L241" s="12"/>
      <c r="M241" s="12"/>
      <c r="N241" s="12"/>
      <c r="O241" s="12"/>
      <c r="P241" s="12"/>
      <c r="Q241" s="12"/>
      <c r="R241" s="12"/>
      <c r="S241" s="12"/>
      <c r="T241" s="12"/>
      <c r="U241" s="12"/>
      <c r="V241" s="12"/>
      <c r="W241" s="12"/>
      <c r="X241" s="12"/>
      <c r="Y241" s="12"/>
      <c r="Z241" s="12"/>
      <c r="AA241" s="12"/>
      <c r="AB241" s="12"/>
      <c r="AC241" s="12"/>
      <c r="AD241" s="6"/>
      <c r="AE241" s="6"/>
      <c r="AF241" s="6"/>
      <c r="AG241" s="6"/>
      <c r="AH241" s="12"/>
      <c r="AI241" s="12"/>
      <c r="AJ241" s="12"/>
      <c r="AK241" s="12"/>
      <c r="AL241" s="12"/>
      <c r="AM241" s="12"/>
      <c r="AN241" s="12"/>
      <c r="AO241" s="6"/>
      <c r="AP241" s="6"/>
      <c r="AQ241" s="6"/>
      <c r="AR241" s="6"/>
      <c r="AS241" s="6"/>
      <c r="AT241" s="6"/>
      <c r="AU241" s="6"/>
      <c r="AV241" s="6"/>
    </row>
    <row r="242" spans="1:48" ht="15.75" customHeight="1">
      <c r="A242" s="12"/>
      <c r="B242" s="12"/>
      <c r="C242" s="12"/>
      <c r="D242" s="12"/>
      <c r="E242" s="12"/>
      <c r="F242" s="12"/>
      <c r="G242" s="12"/>
      <c r="H242" s="13"/>
      <c r="I242" s="13"/>
      <c r="J242" s="12"/>
      <c r="K242" s="12"/>
      <c r="L242" s="12"/>
      <c r="M242" s="12"/>
      <c r="N242" s="12"/>
      <c r="O242" s="12"/>
      <c r="P242" s="12"/>
      <c r="Q242" s="12"/>
      <c r="R242" s="12"/>
      <c r="S242" s="12"/>
      <c r="T242" s="12"/>
      <c r="U242" s="12"/>
      <c r="V242" s="12"/>
      <c r="W242" s="12"/>
      <c r="X242" s="12"/>
      <c r="Y242" s="12"/>
      <c r="Z242" s="12"/>
      <c r="AA242" s="12"/>
      <c r="AB242" s="12"/>
      <c r="AC242" s="12"/>
      <c r="AD242" s="6"/>
      <c r="AE242" s="6"/>
      <c r="AF242" s="6"/>
      <c r="AG242" s="6"/>
      <c r="AH242" s="12"/>
      <c r="AI242" s="12"/>
      <c r="AJ242" s="12"/>
      <c r="AK242" s="12"/>
      <c r="AL242" s="12"/>
      <c r="AM242" s="12"/>
      <c r="AN242" s="12"/>
      <c r="AO242" s="6"/>
      <c r="AP242" s="6"/>
      <c r="AQ242" s="6"/>
      <c r="AR242" s="6"/>
      <c r="AS242" s="6"/>
      <c r="AT242" s="6"/>
      <c r="AU242" s="6"/>
      <c r="AV242" s="6"/>
    </row>
    <row r="243" spans="1:48" ht="15.75" customHeight="1">
      <c r="A243" s="12"/>
      <c r="B243" s="12"/>
      <c r="C243" s="12"/>
      <c r="D243" s="12"/>
      <c r="E243" s="12"/>
      <c r="F243" s="12"/>
      <c r="G243" s="12"/>
      <c r="H243" s="13"/>
      <c r="I243" s="13"/>
      <c r="J243" s="12"/>
      <c r="K243" s="12"/>
      <c r="L243" s="12"/>
      <c r="M243" s="12"/>
      <c r="N243" s="12"/>
      <c r="O243" s="12"/>
      <c r="P243" s="12"/>
      <c r="Q243" s="12"/>
      <c r="R243" s="12"/>
      <c r="S243" s="12"/>
      <c r="T243" s="12"/>
      <c r="U243" s="12"/>
      <c r="V243" s="12"/>
      <c r="W243" s="12"/>
      <c r="X243" s="12"/>
      <c r="Y243" s="12"/>
      <c r="Z243" s="12"/>
      <c r="AA243" s="12"/>
      <c r="AB243" s="12"/>
      <c r="AC243" s="12"/>
      <c r="AD243" s="6"/>
      <c r="AE243" s="6"/>
      <c r="AF243" s="6"/>
      <c r="AG243" s="6"/>
      <c r="AH243" s="12"/>
      <c r="AI243" s="12"/>
      <c r="AJ243" s="12"/>
      <c r="AK243" s="12"/>
      <c r="AL243" s="12"/>
      <c r="AM243" s="12"/>
      <c r="AN243" s="12"/>
      <c r="AO243" s="6"/>
      <c r="AP243" s="6"/>
      <c r="AQ243" s="6"/>
      <c r="AR243" s="6"/>
      <c r="AS243" s="6"/>
      <c r="AT243" s="6"/>
      <c r="AU243" s="6"/>
      <c r="AV243" s="6"/>
    </row>
    <row r="244" spans="1:48" ht="15.75" customHeight="1">
      <c r="A244" s="12"/>
      <c r="B244" s="12"/>
      <c r="C244" s="12"/>
      <c r="D244" s="12"/>
      <c r="E244" s="12"/>
      <c r="F244" s="12"/>
      <c r="G244" s="12"/>
      <c r="H244" s="13"/>
      <c r="I244" s="13"/>
      <c r="J244" s="12"/>
      <c r="K244" s="12"/>
      <c r="L244" s="12"/>
      <c r="M244" s="12"/>
      <c r="N244" s="12"/>
      <c r="O244" s="12"/>
      <c r="P244" s="12"/>
      <c r="Q244" s="12"/>
      <c r="R244" s="12"/>
      <c r="S244" s="12"/>
      <c r="T244" s="12"/>
      <c r="U244" s="12"/>
      <c r="V244" s="12"/>
      <c r="W244" s="12"/>
      <c r="X244" s="12"/>
      <c r="Y244" s="12"/>
      <c r="Z244" s="12"/>
      <c r="AA244" s="12"/>
      <c r="AB244" s="12"/>
      <c r="AC244" s="12"/>
      <c r="AD244" s="6"/>
      <c r="AE244" s="6"/>
      <c r="AF244" s="6"/>
      <c r="AG244" s="6"/>
      <c r="AH244" s="12"/>
      <c r="AI244" s="12"/>
      <c r="AJ244" s="12"/>
      <c r="AK244" s="12"/>
      <c r="AL244" s="12"/>
      <c r="AM244" s="12"/>
      <c r="AN244" s="12"/>
      <c r="AO244" s="6"/>
      <c r="AP244" s="6"/>
      <c r="AQ244" s="6"/>
      <c r="AR244" s="6"/>
      <c r="AS244" s="6"/>
      <c r="AT244" s="6"/>
      <c r="AU244" s="6"/>
      <c r="AV244" s="6"/>
    </row>
    <row r="245" spans="1:48" ht="15.75" customHeight="1">
      <c r="A245" s="12"/>
      <c r="B245" s="12"/>
      <c r="C245" s="12"/>
      <c r="D245" s="12"/>
      <c r="E245" s="12"/>
      <c r="F245" s="12"/>
      <c r="G245" s="12"/>
      <c r="H245" s="13"/>
      <c r="I245" s="13"/>
      <c r="J245" s="12"/>
      <c r="K245" s="12"/>
      <c r="L245" s="12"/>
      <c r="M245" s="12"/>
      <c r="N245" s="12"/>
      <c r="O245" s="12"/>
      <c r="P245" s="12"/>
      <c r="Q245" s="12"/>
      <c r="R245" s="12"/>
      <c r="S245" s="12"/>
      <c r="T245" s="12"/>
      <c r="U245" s="12"/>
      <c r="V245" s="12"/>
      <c r="W245" s="12"/>
      <c r="X245" s="12"/>
      <c r="Y245" s="12"/>
      <c r="Z245" s="12"/>
      <c r="AA245" s="12"/>
      <c r="AB245" s="12"/>
      <c r="AC245" s="12"/>
      <c r="AD245" s="6"/>
      <c r="AE245" s="6"/>
      <c r="AF245" s="6"/>
      <c r="AG245" s="6"/>
      <c r="AH245" s="12"/>
      <c r="AI245" s="12"/>
      <c r="AJ245" s="12"/>
      <c r="AK245" s="12"/>
      <c r="AL245" s="12"/>
      <c r="AM245" s="12"/>
      <c r="AN245" s="12"/>
      <c r="AO245" s="6"/>
      <c r="AP245" s="6"/>
      <c r="AQ245" s="6"/>
      <c r="AR245" s="6"/>
      <c r="AS245" s="6"/>
      <c r="AT245" s="6"/>
      <c r="AU245" s="6"/>
      <c r="AV245" s="6"/>
    </row>
    <row r="246" spans="1:48" ht="15.75" customHeight="1">
      <c r="A246" s="12"/>
      <c r="B246" s="12"/>
      <c r="C246" s="12"/>
      <c r="D246" s="12"/>
      <c r="E246" s="12"/>
      <c r="F246" s="12"/>
      <c r="G246" s="12"/>
      <c r="H246" s="13"/>
      <c r="I246" s="13"/>
      <c r="J246" s="12"/>
      <c r="K246" s="12"/>
      <c r="L246" s="12"/>
      <c r="M246" s="12"/>
      <c r="N246" s="12"/>
      <c r="O246" s="12"/>
      <c r="P246" s="12"/>
      <c r="Q246" s="12"/>
      <c r="R246" s="12"/>
      <c r="S246" s="12"/>
      <c r="T246" s="12"/>
      <c r="U246" s="12"/>
      <c r="V246" s="12"/>
      <c r="W246" s="12"/>
      <c r="X246" s="12"/>
      <c r="Y246" s="12"/>
      <c r="Z246" s="12"/>
      <c r="AA246" s="12"/>
      <c r="AB246" s="12"/>
      <c r="AC246" s="12"/>
      <c r="AD246" s="6"/>
      <c r="AE246" s="6"/>
      <c r="AF246" s="6"/>
      <c r="AG246" s="6"/>
      <c r="AH246" s="12"/>
      <c r="AI246" s="12"/>
      <c r="AJ246" s="12"/>
      <c r="AK246" s="12"/>
      <c r="AL246" s="12"/>
      <c r="AM246" s="12"/>
      <c r="AN246" s="12"/>
      <c r="AO246" s="6"/>
      <c r="AP246" s="6"/>
      <c r="AQ246" s="6"/>
      <c r="AR246" s="6"/>
      <c r="AS246" s="6"/>
      <c r="AT246" s="6"/>
      <c r="AU246" s="6"/>
      <c r="AV246" s="6"/>
    </row>
    <row r="247" spans="1:48" ht="15.75" customHeight="1">
      <c r="A247" s="12"/>
      <c r="B247" s="12"/>
      <c r="C247" s="12"/>
      <c r="D247" s="12"/>
      <c r="E247" s="12"/>
      <c r="F247" s="12"/>
      <c r="G247" s="12"/>
      <c r="H247" s="13"/>
      <c r="I247" s="13"/>
      <c r="J247" s="12"/>
      <c r="K247" s="12"/>
      <c r="L247" s="12"/>
      <c r="M247" s="12"/>
      <c r="N247" s="12"/>
      <c r="O247" s="12"/>
      <c r="P247" s="12"/>
      <c r="Q247" s="12"/>
      <c r="R247" s="12"/>
      <c r="S247" s="12"/>
      <c r="T247" s="12"/>
      <c r="U247" s="12"/>
      <c r="V247" s="12"/>
      <c r="W247" s="12"/>
      <c r="X247" s="12"/>
      <c r="Y247" s="12"/>
      <c r="Z247" s="12"/>
      <c r="AA247" s="12"/>
      <c r="AB247" s="12"/>
      <c r="AC247" s="12"/>
      <c r="AD247" s="6"/>
      <c r="AE247" s="6"/>
      <c r="AF247" s="6"/>
      <c r="AG247" s="6"/>
      <c r="AH247" s="12"/>
      <c r="AI247" s="12"/>
      <c r="AJ247" s="12"/>
      <c r="AK247" s="12"/>
      <c r="AL247" s="12"/>
      <c r="AM247" s="12"/>
      <c r="AN247" s="12"/>
      <c r="AO247" s="6"/>
      <c r="AP247" s="6"/>
      <c r="AQ247" s="6"/>
      <c r="AR247" s="6"/>
      <c r="AS247" s="6"/>
      <c r="AT247" s="6"/>
      <c r="AU247" s="6"/>
      <c r="AV247" s="6"/>
    </row>
    <row r="248" spans="1:48" ht="15.75" customHeight="1">
      <c r="A248" s="12"/>
      <c r="B248" s="12"/>
      <c r="C248" s="12"/>
      <c r="D248" s="12"/>
      <c r="E248" s="12"/>
      <c r="F248" s="12"/>
      <c r="G248" s="12"/>
      <c r="H248" s="13"/>
      <c r="I248" s="13"/>
      <c r="J248" s="12"/>
      <c r="K248" s="12"/>
      <c r="L248" s="12"/>
      <c r="M248" s="12"/>
      <c r="N248" s="12"/>
      <c r="O248" s="12"/>
      <c r="P248" s="12"/>
      <c r="Q248" s="12"/>
      <c r="R248" s="12"/>
      <c r="S248" s="12"/>
      <c r="T248" s="12"/>
      <c r="U248" s="12"/>
      <c r="V248" s="12"/>
      <c r="W248" s="12"/>
      <c r="X248" s="12"/>
      <c r="Y248" s="12"/>
      <c r="Z248" s="12"/>
      <c r="AA248" s="12"/>
      <c r="AB248" s="12"/>
      <c r="AC248" s="12"/>
      <c r="AD248" s="6"/>
      <c r="AE248" s="6"/>
      <c r="AF248" s="6"/>
      <c r="AG248" s="6"/>
      <c r="AH248" s="12"/>
      <c r="AI248" s="12"/>
      <c r="AJ248" s="12"/>
      <c r="AK248" s="12"/>
      <c r="AL248" s="12"/>
      <c r="AM248" s="12"/>
      <c r="AN248" s="12"/>
      <c r="AO248" s="6"/>
      <c r="AP248" s="6"/>
      <c r="AQ248" s="6"/>
      <c r="AR248" s="6"/>
      <c r="AS248" s="6"/>
      <c r="AT248" s="6"/>
      <c r="AU248" s="6"/>
      <c r="AV248" s="6"/>
    </row>
    <row r="249" spans="1:48" ht="15.75" customHeight="1">
      <c r="A249" s="12"/>
      <c r="B249" s="12"/>
      <c r="C249" s="12"/>
      <c r="D249" s="12"/>
      <c r="E249" s="12"/>
      <c r="F249" s="12"/>
      <c r="G249" s="12"/>
      <c r="H249" s="13"/>
      <c r="I249" s="13"/>
      <c r="J249" s="12"/>
      <c r="K249" s="12"/>
      <c r="L249" s="12"/>
      <c r="M249" s="12"/>
      <c r="N249" s="12"/>
      <c r="O249" s="12"/>
      <c r="P249" s="12"/>
      <c r="Q249" s="12"/>
      <c r="R249" s="12"/>
      <c r="S249" s="12"/>
      <c r="T249" s="12"/>
      <c r="U249" s="12"/>
      <c r="V249" s="12"/>
      <c r="W249" s="12"/>
      <c r="X249" s="12"/>
      <c r="Y249" s="12"/>
      <c r="Z249" s="12"/>
      <c r="AA249" s="12"/>
      <c r="AB249" s="12"/>
      <c r="AC249" s="12"/>
      <c r="AD249" s="6"/>
      <c r="AE249" s="6"/>
      <c r="AF249" s="6"/>
      <c r="AG249" s="6"/>
      <c r="AH249" s="12"/>
      <c r="AI249" s="12"/>
      <c r="AJ249" s="12"/>
      <c r="AK249" s="12"/>
      <c r="AL249" s="12"/>
      <c r="AM249" s="12"/>
      <c r="AN249" s="12"/>
      <c r="AO249" s="6"/>
      <c r="AP249" s="6"/>
      <c r="AQ249" s="6"/>
      <c r="AR249" s="6"/>
      <c r="AS249" s="6"/>
      <c r="AT249" s="6"/>
      <c r="AU249" s="6"/>
      <c r="AV249" s="6"/>
    </row>
    <row r="250" spans="1:48" ht="15.75" customHeight="1">
      <c r="A250" s="12"/>
      <c r="B250" s="12"/>
      <c r="C250" s="12"/>
      <c r="D250" s="12"/>
      <c r="E250" s="12"/>
      <c r="F250" s="12"/>
      <c r="G250" s="12"/>
      <c r="H250" s="13"/>
      <c r="I250" s="13"/>
      <c r="J250" s="12"/>
      <c r="K250" s="12"/>
      <c r="L250" s="12"/>
      <c r="M250" s="12"/>
      <c r="N250" s="12"/>
      <c r="O250" s="12"/>
      <c r="P250" s="12"/>
      <c r="Q250" s="12"/>
      <c r="R250" s="12"/>
      <c r="S250" s="12"/>
      <c r="T250" s="12"/>
      <c r="U250" s="12"/>
      <c r="V250" s="12"/>
      <c r="W250" s="12"/>
      <c r="X250" s="12"/>
      <c r="Y250" s="12"/>
      <c r="Z250" s="12"/>
      <c r="AA250" s="12"/>
      <c r="AB250" s="12"/>
      <c r="AC250" s="12"/>
      <c r="AD250" s="6"/>
      <c r="AE250" s="6"/>
      <c r="AF250" s="6"/>
      <c r="AG250" s="6"/>
      <c r="AH250" s="12"/>
      <c r="AI250" s="12"/>
      <c r="AJ250" s="12"/>
      <c r="AK250" s="12"/>
      <c r="AL250" s="12"/>
      <c r="AM250" s="12"/>
      <c r="AN250" s="12"/>
      <c r="AO250" s="6"/>
      <c r="AP250" s="6"/>
      <c r="AQ250" s="6"/>
      <c r="AR250" s="6"/>
      <c r="AS250" s="6"/>
      <c r="AT250" s="6"/>
      <c r="AU250" s="6"/>
      <c r="AV250" s="6"/>
    </row>
    <row r="251" spans="1:48" ht="15.75" customHeight="1">
      <c r="A251" s="12"/>
      <c r="B251" s="12"/>
      <c r="C251" s="12"/>
      <c r="D251" s="12"/>
      <c r="E251" s="12"/>
      <c r="F251" s="12"/>
      <c r="G251" s="12"/>
      <c r="H251" s="13"/>
      <c r="I251" s="13"/>
      <c r="J251" s="12"/>
      <c r="K251" s="12"/>
      <c r="L251" s="12"/>
      <c r="M251" s="12"/>
      <c r="N251" s="12"/>
      <c r="O251" s="12"/>
      <c r="P251" s="12"/>
      <c r="Q251" s="12"/>
      <c r="R251" s="12"/>
      <c r="S251" s="12"/>
      <c r="T251" s="12"/>
      <c r="U251" s="12"/>
      <c r="V251" s="12"/>
      <c r="W251" s="12"/>
      <c r="X251" s="12"/>
      <c r="Y251" s="12"/>
      <c r="Z251" s="12"/>
      <c r="AA251" s="12"/>
      <c r="AB251" s="12"/>
      <c r="AC251" s="12"/>
      <c r="AD251" s="6"/>
      <c r="AE251" s="6"/>
      <c r="AF251" s="6"/>
      <c r="AG251" s="6"/>
      <c r="AH251" s="12"/>
      <c r="AI251" s="12"/>
      <c r="AJ251" s="12"/>
      <c r="AK251" s="12"/>
      <c r="AL251" s="12"/>
      <c r="AM251" s="12"/>
      <c r="AN251" s="12"/>
      <c r="AO251" s="6"/>
      <c r="AP251" s="6"/>
      <c r="AQ251" s="6"/>
      <c r="AR251" s="6"/>
      <c r="AS251" s="6"/>
      <c r="AT251" s="6"/>
      <c r="AU251" s="6"/>
      <c r="AV251" s="6"/>
    </row>
    <row r="252" spans="1:48" ht="15.75" customHeight="1">
      <c r="A252" s="12"/>
      <c r="B252" s="12"/>
      <c r="C252" s="12"/>
      <c r="D252" s="12"/>
      <c r="E252" s="12"/>
      <c r="F252" s="12"/>
      <c r="G252" s="12"/>
      <c r="H252" s="13"/>
      <c r="I252" s="13"/>
      <c r="J252" s="12"/>
      <c r="K252" s="12"/>
      <c r="L252" s="12"/>
      <c r="M252" s="12"/>
      <c r="N252" s="12"/>
      <c r="O252" s="12"/>
      <c r="P252" s="12"/>
      <c r="Q252" s="12"/>
      <c r="R252" s="12"/>
      <c r="S252" s="12"/>
      <c r="T252" s="12"/>
      <c r="U252" s="12"/>
      <c r="V252" s="12"/>
      <c r="W252" s="12"/>
      <c r="X252" s="12"/>
      <c r="Y252" s="12"/>
      <c r="Z252" s="12"/>
      <c r="AA252" s="12"/>
      <c r="AB252" s="12"/>
      <c r="AC252" s="12"/>
      <c r="AD252" s="6"/>
      <c r="AE252" s="6"/>
      <c r="AF252" s="6"/>
      <c r="AG252" s="6"/>
      <c r="AH252" s="12"/>
      <c r="AI252" s="12"/>
      <c r="AJ252" s="12"/>
      <c r="AK252" s="12"/>
      <c r="AL252" s="12"/>
      <c r="AM252" s="12"/>
      <c r="AN252" s="12"/>
      <c r="AO252" s="6"/>
      <c r="AP252" s="6"/>
      <c r="AQ252" s="6"/>
      <c r="AR252" s="6"/>
      <c r="AS252" s="6"/>
      <c r="AT252" s="6"/>
      <c r="AU252" s="6"/>
      <c r="AV252" s="6"/>
    </row>
    <row r="253" spans="1:48" ht="15.75" customHeight="1">
      <c r="A253" s="12"/>
      <c r="B253" s="12"/>
      <c r="C253" s="12"/>
      <c r="D253" s="12"/>
      <c r="E253" s="12"/>
      <c r="F253" s="12"/>
      <c r="G253" s="12"/>
      <c r="H253" s="13"/>
      <c r="I253" s="13"/>
      <c r="J253" s="12"/>
      <c r="K253" s="12"/>
      <c r="L253" s="12"/>
      <c r="M253" s="12"/>
      <c r="N253" s="12"/>
      <c r="O253" s="12"/>
      <c r="P253" s="12"/>
      <c r="Q253" s="12"/>
      <c r="R253" s="12"/>
      <c r="S253" s="12"/>
      <c r="T253" s="12"/>
      <c r="U253" s="12"/>
      <c r="V253" s="12"/>
      <c r="W253" s="12"/>
      <c r="X253" s="12"/>
      <c r="Y253" s="12"/>
      <c r="Z253" s="12"/>
      <c r="AA253" s="12"/>
      <c r="AB253" s="12"/>
      <c r="AC253" s="12"/>
      <c r="AD253" s="6"/>
      <c r="AE253" s="6"/>
      <c r="AF253" s="6"/>
      <c r="AG253" s="6"/>
      <c r="AH253" s="12"/>
      <c r="AI253" s="12"/>
      <c r="AJ253" s="12"/>
      <c r="AK253" s="12"/>
      <c r="AL253" s="12"/>
      <c r="AM253" s="12"/>
      <c r="AN253" s="12"/>
      <c r="AO253" s="6"/>
      <c r="AP253" s="6"/>
      <c r="AQ253" s="6"/>
      <c r="AR253" s="6"/>
      <c r="AS253" s="6"/>
      <c r="AT253" s="6"/>
      <c r="AU253" s="6"/>
      <c r="AV253" s="6"/>
    </row>
    <row r="254" spans="1:48" ht="15.75" customHeight="1">
      <c r="A254" s="12"/>
      <c r="B254" s="12"/>
      <c r="C254" s="12"/>
      <c r="D254" s="12"/>
      <c r="E254" s="12"/>
      <c r="F254" s="12"/>
      <c r="G254" s="12"/>
      <c r="H254" s="13"/>
      <c r="I254" s="13"/>
      <c r="J254" s="12"/>
      <c r="K254" s="12"/>
      <c r="L254" s="12"/>
      <c r="M254" s="12"/>
      <c r="N254" s="12"/>
      <c r="O254" s="12"/>
      <c r="P254" s="12"/>
      <c r="Q254" s="12"/>
      <c r="R254" s="12"/>
      <c r="S254" s="12"/>
      <c r="T254" s="12"/>
      <c r="U254" s="12"/>
      <c r="V254" s="12"/>
      <c r="W254" s="12"/>
      <c r="X254" s="12"/>
      <c r="Y254" s="12"/>
      <c r="Z254" s="12"/>
      <c r="AA254" s="12"/>
      <c r="AB254" s="12"/>
      <c r="AC254" s="12"/>
      <c r="AD254" s="6"/>
      <c r="AE254" s="6"/>
      <c r="AF254" s="6"/>
      <c r="AG254" s="6"/>
      <c r="AH254" s="12"/>
      <c r="AI254" s="12"/>
      <c r="AJ254" s="12"/>
      <c r="AK254" s="12"/>
      <c r="AL254" s="12"/>
      <c r="AM254" s="12"/>
      <c r="AN254" s="12"/>
      <c r="AO254" s="6"/>
      <c r="AP254" s="6"/>
      <c r="AQ254" s="6"/>
      <c r="AR254" s="6"/>
      <c r="AS254" s="6"/>
      <c r="AT254" s="6"/>
      <c r="AU254" s="6"/>
      <c r="AV254" s="6"/>
    </row>
    <row r="255" spans="1:48" ht="15.75" customHeight="1">
      <c r="A255" s="12"/>
      <c r="B255" s="12"/>
      <c r="C255" s="12"/>
      <c r="D255" s="12"/>
      <c r="E255" s="12"/>
      <c r="F255" s="12"/>
      <c r="G255" s="12"/>
      <c r="H255" s="13"/>
      <c r="I255" s="13"/>
      <c r="J255" s="12"/>
      <c r="K255" s="12"/>
      <c r="L255" s="12"/>
      <c r="M255" s="12"/>
      <c r="N255" s="12"/>
      <c r="O255" s="12"/>
      <c r="P255" s="12"/>
      <c r="Q255" s="12"/>
      <c r="R255" s="12"/>
      <c r="S255" s="12"/>
      <c r="T255" s="12"/>
      <c r="U255" s="12"/>
      <c r="V255" s="12"/>
      <c r="W255" s="12"/>
      <c r="X255" s="12"/>
      <c r="Y255" s="12"/>
      <c r="Z255" s="12"/>
      <c r="AA255" s="12"/>
      <c r="AB255" s="12"/>
      <c r="AC255" s="12"/>
      <c r="AD255" s="6"/>
      <c r="AE255" s="6"/>
      <c r="AF255" s="6"/>
      <c r="AG255" s="6"/>
      <c r="AH255" s="12"/>
      <c r="AI255" s="12"/>
      <c r="AJ255" s="12"/>
      <c r="AK255" s="12"/>
      <c r="AL255" s="12"/>
      <c r="AM255" s="12"/>
      <c r="AN255" s="12"/>
      <c r="AO255" s="6"/>
      <c r="AP255" s="6"/>
      <c r="AQ255" s="6"/>
      <c r="AR255" s="6"/>
      <c r="AS255" s="6"/>
      <c r="AT255" s="6"/>
      <c r="AU255" s="6"/>
      <c r="AV255" s="6"/>
    </row>
    <row r="256" spans="1:48" ht="15.75" customHeight="1">
      <c r="A256" s="12"/>
      <c r="B256" s="12"/>
      <c r="C256" s="12"/>
      <c r="D256" s="12"/>
      <c r="E256" s="12"/>
      <c r="F256" s="12"/>
      <c r="G256" s="12"/>
      <c r="H256" s="13"/>
      <c r="I256" s="13"/>
      <c r="J256" s="12"/>
      <c r="K256" s="12"/>
      <c r="L256" s="12"/>
      <c r="M256" s="12"/>
      <c r="N256" s="12"/>
      <c r="O256" s="12"/>
      <c r="P256" s="12"/>
      <c r="Q256" s="12"/>
      <c r="R256" s="12"/>
      <c r="S256" s="12"/>
      <c r="T256" s="12"/>
      <c r="U256" s="12"/>
      <c r="V256" s="12"/>
      <c r="W256" s="12"/>
      <c r="X256" s="12"/>
      <c r="Y256" s="12"/>
      <c r="Z256" s="12"/>
      <c r="AA256" s="12"/>
      <c r="AB256" s="12"/>
      <c r="AC256" s="12"/>
      <c r="AD256" s="6"/>
      <c r="AE256" s="6"/>
      <c r="AF256" s="6"/>
      <c r="AG256" s="6"/>
      <c r="AH256" s="12"/>
      <c r="AI256" s="12"/>
      <c r="AJ256" s="12"/>
      <c r="AK256" s="12"/>
      <c r="AL256" s="12"/>
      <c r="AM256" s="12"/>
      <c r="AN256" s="12"/>
      <c r="AO256" s="6"/>
      <c r="AP256" s="6"/>
      <c r="AQ256" s="6"/>
      <c r="AR256" s="6"/>
      <c r="AS256" s="6"/>
      <c r="AT256" s="6"/>
      <c r="AU256" s="6"/>
      <c r="AV256" s="6"/>
    </row>
    <row r="257" spans="1:48" ht="15.75" customHeight="1">
      <c r="A257" s="12"/>
      <c r="B257" s="12"/>
      <c r="C257" s="12"/>
      <c r="D257" s="12"/>
      <c r="E257" s="12"/>
      <c r="F257" s="12"/>
      <c r="G257" s="12"/>
      <c r="H257" s="13"/>
      <c r="I257" s="13"/>
      <c r="J257" s="12"/>
      <c r="K257" s="12"/>
      <c r="L257" s="12"/>
      <c r="M257" s="12"/>
      <c r="N257" s="12"/>
      <c r="O257" s="12"/>
      <c r="P257" s="12"/>
      <c r="Q257" s="12"/>
      <c r="R257" s="12"/>
      <c r="S257" s="12"/>
      <c r="T257" s="12"/>
      <c r="U257" s="12"/>
      <c r="V257" s="12"/>
      <c r="W257" s="12"/>
      <c r="X257" s="12"/>
      <c r="Y257" s="12"/>
      <c r="Z257" s="12"/>
      <c r="AA257" s="12"/>
      <c r="AB257" s="12"/>
      <c r="AC257" s="12"/>
      <c r="AD257" s="6"/>
      <c r="AE257" s="6"/>
      <c r="AF257" s="6"/>
      <c r="AG257" s="6"/>
      <c r="AH257" s="12"/>
      <c r="AI257" s="12"/>
      <c r="AJ257" s="12"/>
      <c r="AK257" s="12"/>
      <c r="AL257" s="12"/>
      <c r="AM257" s="12"/>
      <c r="AN257" s="12"/>
      <c r="AO257" s="6"/>
      <c r="AP257" s="6"/>
      <c r="AQ257" s="6"/>
      <c r="AR257" s="6"/>
      <c r="AS257" s="6"/>
      <c r="AT257" s="6"/>
      <c r="AU257" s="6"/>
      <c r="AV257" s="6"/>
    </row>
    <row r="258" spans="1:48" ht="15.75" customHeight="1">
      <c r="A258" s="12"/>
      <c r="B258" s="12"/>
      <c r="C258" s="12"/>
      <c r="D258" s="12"/>
      <c r="E258" s="12"/>
      <c r="F258" s="12"/>
      <c r="G258" s="12"/>
      <c r="H258" s="13"/>
      <c r="I258" s="13"/>
      <c r="J258" s="12"/>
      <c r="K258" s="12"/>
      <c r="L258" s="12"/>
      <c r="M258" s="12"/>
      <c r="N258" s="12"/>
      <c r="O258" s="12"/>
      <c r="P258" s="12"/>
      <c r="Q258" s="12"/>
      <c r="R258" s="12"/>
      <c r="S258" s="12"/>
      <c r="T258" s="12"/>
      <c r="U258" s="12"/>
      <c r="V258" s="12"/>
      <c r="W258" s="12"/>
      <c r="X258" s="12"/>
      <c r="Y258" s="12"/>
      <c r="Z258" s="12"/>
      <c r="AA258" s="12"/>
      <c r="AB258" s="12"/>
      <c r="AC258" s="12"/>
      <c r="AD258" s="6"/>
      <c r="AE258" s="6"/>
      <c r="AF258" s="6"/>
      <c r="AG258" s="6"/>
      <c r="AH258" s="12"/>
      <c r="AI258" s="12"/>
      <c r="AJ258" s="12"/>
      <c r="AK258" s="12"/>
      <c r="AL258" s="12"/>
      <c r="AM258" s="12"/>
      <c r="AN258" s="12"/>
      <c r="AO258" s="6"/>
      <c r="AP258" s="6"/>
      <c r="AQ258" s="6"/>
      <c r="AR258" s="6"/>
      <c r="AS258" s="6"/>
      <c r="AT258" s="6"/>
      <c r="AU258" s="6"/>
      <c r="AV258" s="6"/>
    </row>
    <row r="259" spans="1:48" ht="15.75" customHeight="1">
      <c r="A259" s="12"/>
      <c r="B259" s="12"/>
      <c r="C259" s="12"/>
      <c r="D259" s="12"/>
      <c r="E259" s="12"/>
      <c r="F259" s="12"/>
      <c r="G259" s="12"/>
      <c r="H259" s="13"/>
      <c r="I259" s="13"/>
      <c r="J259" s="12"/>
      <c r="K259" s="12"/>
      <c r="L259" s="12"/>
      <c r="M259" s="12"/>
      <c r="N259" s="12"/>
      <c r="O259" s="12"/>
      <c r="P259" s="12"/>
      <c r="Q259" s="12"/>
      <c r="R259" s="12"/>
      <c r="S259" s="12"/>
      <c r="T259" s="12"/>
      <c r="U259" s="12"/>
      <c r="V259" s="12"/>
      <c r="W259" s="12"/>
      <c r="X259" s="12"/>
      <c r="Y259" s="12"/>
      <c r="Z259" s="12"/>
      <c r="AA259" s="12"/>
      <c r="AB259" s="12"/>
      <c r="AC259" s="12"/>
      <c r="AD259" s="6"/>
      <c r="AE259" s="6"/>
      <c r="AF259" s="6"/>
      <c r="AG259" s="6"/>
      <c r="AH259" s="12"/>
      <c r="AI259" s="12"/>
      <c r="AJ259" s="12"/>
      <c r="AK259" s="12"/>
      <c r="AL259" s="12"/>
      <c r="AM259" s="12"/>
      <c r="AN259" s="12"/>
      <c r="AO259" s="6"/>
      <c r="AP259" s="6"/>
      <c r="AQ259" s="6"/>
      <c r="AR259" s="6"/>
      <c r="AS259" s="6"/>
      <c r="AT259" s="6"/>
      <c r="AU259" s="6"/>
      <c r="AV259" s="6"/>
    </row>
    <row r="260" spans="1:48" ht="15.75" customHeight="1">
      <c r="A260" s="12"/>
      <c r="B260" s="12"/>
      <c r="C260" s="12"/>
      <c r="D260" s="12"/>
      <c r="E260" s="12"/>
      <c r="F260" s="12"/>
      <c r="G260" s="12"/>
      <c r="H260" s="13"/>
      <c r="I260" s="13"/>
      <c r="J260" s="12"/>
      <c r="K260" s="12"/>
      <c r="L260" s="12"/>
      <c r="M260" s="12"/>
      <c r="N260" s="12"/>
      <c r="O260" s="12"/>
      <c r="P260" s="12"/>
      <c r="Q260" s="12"/>
      <c r="R260" s="12"/>
      <c r="S260" s="12"/>
      <c r="T260" s="12"/>
      <c r="U260" s="12"/>
      <c r="V260" s="12"/>
      <c r="W260" s="12"/>
      <c r="X260" s="12"/>
      <c r="Y260" s="12"/>
      <c r="Z260" s="12"/>
      <c r="AA260" s="12"/>
      <c r="AB260" s="12"/>
      <c r="AC260" s="12"/>
      <c r="AD260" s="6"/>
      <c r="AE260" s="6"/>
      <c r="AF260" s="6"/>
      <c r="AG260" s="6"/>
      <c r="AH260" s="12"/>
      <c r="AI260" s="12"/>
      <c r="AJ260" s="12"/>
      <c r="AK260" s="12"/>
      <c r="AL260" s="12"/>
      <c r="AM260" s="12"/>
      <c r="AN260" s="12"/>
      <c r="AO260" s="6"/>
      <c r="AP260" s="6"/>
      <c r="AQ260" s="6"/>
      <c r="AR260" s="6"/>
      <c r="AS260" s="6"/>
      <c r="AT260" s="6"/>
      <c r="AU260" s="6"/>
      <c r="AV260" s="6"/>
    </row>
    <row r="261" spans="1:48" ht="15.75" customHeight="1">
      <c r="A261" s="12"/>
      <c r="B261" s="12"/>
      <c r="C261" s="12"/>
      <c r="D261" s="12"/>
      <c r="E261" s="12"/>
      <c r="F261" s="12"/>
      <c r="G261" s="12"/>
      <c r="H261" s="13"/>
      <c r="I261" s="13"/>
      <c r="J261" s="12"/>
      <c r="K261" s="12"/>
      <c r="L261" s="12"/>
      <c r="M261" s="12"/>
      <c r="N261" s="12"/>
      <c r="O261" s="12"/>
      <c r="P261" s="12"/>
      <c r="Q261" s="12"/>
      <c r="R261" s="12"/>
      <c r="S261" s="12"/>
      <c r="T261" s="12"/>
      <c r="U261" s="12"/>
      <c r="V261" s="12"/>
      <c r="W261" s="12"/>
      <c r="X261" s="12"/>
      <c r="Y261" s="12"/>
      <c r="Z261" s="12"/>
      <c r="AA261" s="12"/>
      <c r="AB261" s="12"/>
      <c r="AC261" s="12"/>
      <c r="AD261" s="6"/>
      <c r="AE261" s="6"/>
      <c r="AF261" s="6"/>
      <c r="AG261" s="6"/>
      <c r="AH261" s="12"/>
      <c r="AI261" s="12"/>
      <c r="AJ261" s="12"/>
      <c r="AK261" s="12"/>
      <c r="AL261" s="12"/>
      <c r="AM261" s="12"/>
      <c r="AN261" s="12"/>
      <c r="AO261" s="6"/>
      <c r="AP261" s="6"/>
      <c r="AQ261" s="6"/>
      <c r="AR261" s="6"/>
      <c r="AS261" s="6"/>
      <c r="AT261" s="6"/>
      <c r="AU261" s="6"/>
      <c r="AV261" s="6"/>
    </row>
    <row r="262" spans="1:48" ht="15.75" customHeight="1">
      <c r="A262" s="12"/>
      <c r="B262" s="12"/>
      <c r="C262" s="12"/>
      <c r="D262" s="12"/>
      <c r="E262" s="12"/>
      <c r="F262" s="12"/>
      <c r="G262" s="12"/>
      <c r="H262" s="13"/>
      <c r="I262" s="13"/>
      <c r="J262" s="12"/>
      <c r="K262" s="12"/>
      <c r="L262" s="12"/>
      <c r="M262" s="12"/>
      <c r="N262" s="12"/>
      <c r="O262" s="12"/>
      <c r="P262" s="12"/>
      <c r="Q262" s="12"/>
      <c r="R262" s="12"/>
      <c r="S262" s="12"/>
      <c r="T262" s="12"/>
      <c r="U262" s="12"/>
      <c r="V262" s="12"/>
      <c r="W262" s="12"/>
      <c r="X262" s="12"/>
      <c r="Y262" s="12"/>
      <c r="Z262" s="12"/>
      <c r="AA262" s="12"/>
      <c r="AB262" s="12"/>
      <c r="AC262" s="12"/>
      <c r="AD262" s="6"/>
      <c r="AE262" s="6"/>
      <c r="AF262" s="6"/>
      <c r="AG262" s="6"/>
      <c r="AH262" s="12"/>
      <c r="AI262" s="12"/>
      <c r="AJ262" s="12"/>
      <c r="AK262" s="12"/>
      <c r="AL262" s="12"/>
      <c r="AM262" s="12"/>
      <c r="AN262" s="12"/>
      <c r="AO262" s="6"/>
      <c r="AP262" s="6"/>
      <c r="AQ262" s="6"/>
      <c r="AR262" s="6"/>
      <c r="AS262" s="6"/>
      <c r="AT262" s="6"/>
      <c r="AU262" s="6"/>
      <c r="AV262" s="6"/>
    </row>
    <row r="263" spans="1:48" ht="15.75" customHeight="1">
      <c r="A263" s="12"/>
      <c r="B263" s="12"/>
      <c r="C263" s="12"/>
      <c r="D263" s="12"/>
      <c r="E263" s="12"/>
      <c r="F263" s="12"/>
      <c r="G263" s="12"/>
      <c r="H263" s="13"/>
      <c r="I263" s="13"/>
      <c r="J263" s="12"/>
      <c r="K263" s="12"/>
      <c r="L263" s="12"/>
      <c r="M263" s="12"/>
      <c r="N263" s="12"/>
      <c r="O263" s="12"/>
      <c r="P263" s="12"/>
      <c r="Q263" s="12"/>
      <c r="R263" s="12"/>
      <c r="S263" s="12"/>
      <c r="T263" s="12"/>
      <c r="U263" s="12"/>
      <c r="V263" s="12"/>
      <c r="W263" s="12"/>
      <c r="X263" s="12"/>
      <c r="Y263" s="12"/>
      <c r="Z263" s="12"/>
      <c r="AA263" s="12"/>
      <c r="AB263" s="12"/>
      <c r="AC263" s="12"/>
      <c r="AD263" s="6"/>
      <c r="AE263" s="6"/>
      <c r="AF263" s="6"/>
      <c r="AG263" s="6"/>
      <c r="AH263" s="12"/>
      <c r="AI263" s="12"/>
      <c r="AJ263" s="12"/>
      <c r="AK263" s="12"/>
      <c r="AL263" s="12"/>
      <c r="AM263" s="12"/>
      <c r="AN263" s="12"/>
      <c r="AO263" s="6"/>
      <c r="AP263" s="6"/>
      <c r="AQ263" s="6"/>
      <c r="AR263" s="6"/>
      <c r="AS263" s="6"/>
      <c r="AT263" s="6"/>
      <c r="AU263" s="6"/>
      <c r="AV263" s="6"/>
    </row>
    <row r="264" spans="1:48" ht="15.75" customHeight="1">
      <c r="A264" s="12"/>
      <c r="B264" s="12"/>
      <c r="C264" s="12"/>
      <c r="D264" s="12"/>
      <c r="E264" s="12"/>
      <c r="F264" s="12"/>
      <c r="G264" s="12"/>
      <c r="H264" s="13"/>
      <c r="I264" s="13"/>
      <c r="J264" s="12"/>
      <c r="K264" s="12"/>
      <c r="L264" s="12"/>
      <c r="M264" s="12"/>
      <c r="N264" s="12"/>
      <c r="O264" s="12"/>
      <c r="P264" s="12"/>
      <c r="Q264" s="12"/>
      <c r="R264" s="12"/>
      <c r="S264" s="12"/>
      <c r="T264" s="12"/>
      <c r="U264" s="12"/>
      <c r="V264" s="12"/>
      <c r="W264" s="12"/>
      <c r="X264" s="12"/>
      <c r="Y264" s="12"/>
      <c r="Z264" s="12"/>
      <c r="AA264" s="12"/>
      <c r="AB264" s="12"/>
      <c r="AC264" s="12"/>
      <c r="AD264" s="6"/>
      <c r="AE264" s="6"/>
      <c r="AF264" s="6"/>
      <c r="AG264" s="6"/>
      <c r="AH264" s="12"/>
      <c r="AI264" s="12"/>
      <c r="AJ264" s="12"/>
      <c r="AK264" s="12"/>
      <c r="AL264" s="12"/>
      <c r="AM264" s="12"/>
      <c r="AN264" s="12"/>
      <c r="AO264" s="6"/>
      <c r="AP264" s="6"/>
      <c r="AQ264" s="6"/>
      <c r="AR264" s="6"/>
      <c r="AS264" s="6"/>
      <c r="AT264" s="6"/>
      <c r="AU264" s="6"/>
      <c r="AV264" s="6"/>
    </row>
    <row r="265" spans="1:48" ht="15.75" customHeight="1">
      <c r="A265" s="12"/>
      <c r="B265" s="12"/>
      <c r="C265" s="12"/>
      <c r="D265" s="12"/>
      <c r="E265" s="12"/>
      <c r="F265" s="12"/>
      <c r="G265" s="12"/>
      <c r="H265" s="13"/>
      <c r="I265" s="13"/>
      <c r="J265" s="12"/>
      <c r="K265" s="12"/>
      <c r="L265" s="12"/>
      <c r="M265" s="12"/>
      <c r="N265" s="12"/>
      <c r="O265" s="12"/>
      <c r="P265" s="12"/>
      <c r="Q265" s="12"/>
      <c r="R265" s="12"/>
      <c r="S265" s="12"/>
      <c r="T265" s="12"/>
      <c r="U265" s="12"/>
      <c r="V265" s="12"/>
      <c r="W265" s="12"/>
      <c r="X265" s="12"/>
      <c r="Y265" s="12"/>
      <c r="Z265" s="12"/>
      <c r="AA265" s="12"/>
      <c r="AB265" s="12"/>
      <c r="AC265" s="12"/>
      <c r="AD265" s="6"/>
      <c r="AE265" s="6"/>
      <c r="AF265" s="6"/>
      <c r="AG265" s="6"/>
      <c r="AH265" s="12"/>
      <c r="AI265" s="12"/>
      <c r="AJ265" s="12"/>
      <c r="AK265" s="12"/>
      <c r="AL265" s="12"/>
      <c r="AM265" s="12"/>
      <c r="AN265" s="12"/>
      <c r="AO265" s="6"/>
      <c r="AP265" s="6"/>
      <c r="AQ265" s="6"/>
      <c r="AR265" s="6"/>
      <c r="AS265" s="6"/>
      <c r="AT265" s="6"/>
      <c r="AU265" s="6"/>
      <c r="AV265" s="6"/>
    </row>
    <row r="266" spans="1:48" ht="15.75" customHeight="1">
      <c r="A266" s="12"/>
      <c r="B266" s="12"/>
      <c r="C266" s="12"/>
      <c r="D266" s="12"/>
      <c r="E266" s="12"/>
      <c r="F266" s="12"/>
      <c r="G266" s="12"/>
      <c r="H266" s="13"/>
      <c r="I266" s="13"/>
      <c r="J266" s="12"/>
      <c r="K266" s="12"/>
      <c r="L266" s="12"/>
      <c r="M266" s="12"/>
      <c r="N266" s="12"/>
      <c r="O266" s="12"/>
      <c r="P266" s="12"/>
      <c r="Q266" s="12"/>
      <c r="R266" s="12"/>
      <c r="S266" s="12"/>
      <c r="T266" s="12"/>
      <c r="U266" s="12"/>
      <c r="V266" s="12"/>
      <c r="W266" s="12"/>
      <c r="X266" s="12"/>
      <c r="Y266" s="12"/>
      <c r="Z266" s="12"/>
      <c r="AA266" s="12"/>
      <c r="AB266" s="12"/>
      <c r="AC266" s="12"/>
      <c r="AD266" s="6"/>
      <c r="AE266" s="6"/>
      <c r="AF266" s="6"/>
      <c r="AG266" s="6"/>
      <c r="AH266" s="12"/>
      <c r="AI266" s="12"/>
      <c r="AJ266" s="12"/>
      <c r="AK266" s="12"/>
      <c r="AL266" s="12"/>
      <c r="AM266" s="12"/>
      <c r="AN266" s="12"/>
      <c r="AO266" s="6"/>
      <c r="AP266" s="6"/>
      <c r="AQ266" s="6"/>
      <c r="AR266" s="6"/>
      <c r="AS266" s="6"/>
      <c r="AT266" s="6"/>
      <c r="AU266" s="6"/>
      <c r="AV266" s="6"/>
    </row>
    <row r="267" spans="1:48" ht="15.75" customHeight="1">
      <c r="A267" s="12"/>
      <c r="B267" s="12"/>
      <c r="C267" s="12"/>
      <c r="D267" s="12"/>
      <c r="E267" s="12"/>
      <c r="F267" s="12"/>
      <c r="G267" s="12"/>
      <c r="H267" s="13"/>
      <c r="I267" s="13"/>
      <c r="J267" s="12"/>
      <c r="K267" s="12"/>
      <c r="L267" s="12"/>
      <c r="M267" s="12"/>
      <c r="N267" s="12"/>
      <c r="O267" s="12"/>
      <c r="P267" s="12"/>
      <c r="Q267" s="12"/>
      <c r="R267" s="12"/>
      <c r="S267" s="12"/>
      <c r="T267" s="12"/>
      <c r="U267" s="12"/>
      <c r="V267" s="12"/>
      <c r="W267" s="12"/>
      <c r="X267" s="12"/>
      <c r="Y267" s="12"/>
      <c r="Z267" s="12"/>
      <c r="AA267" s="12"/>
      <c r="AB267" s="12"/>
      <c r="AC267" s="12"/>
      <c r="AD267" s="6"/>
      <c r="AE267" s="6"/>
      <c r="AF267" s="6"/>
      <c r="AG267" s="6"/>
      <c r="AH267" s="12"/>
      <c r="AI267" s="12"/>
      <c r="AJ267" s="12"/>
      <c r="AK267" s="12"/>
      <c r="AL267" s="12"/>
      <c r="AM267" s="12"/>
      <c r="AN267" s="12"/>
      <c r="AO267" s="6"/>
      <c r="AP267" s="6"/>
      <c r="AQ267" s="6"/>
      <c r="AR267" s="6"/>
      <c r="AS267" s="6"/>
      <c r="AT267" s="6"/>
      <c r="AU267" s="6"/>
      <c r="AV267" s="6"/>
    </row>
    <row r="268" spans="1:48" ht="15.75" customHeight="1">
      <c r="A268" s="12"/>
      <c r="B268" s="12"/>
      <c r="C268" s="12"/>
      <c r="D268" s="12"/>
      <c r="E268" s="12"/>
      <c r="F268" s="12"/>
      <c r="G268" s="12"/>
      <c r="H268" s="13"/>
      <c r="I268" s="13"/>
      <c r="J268" s="12"/>
      <c r="K268" s="12"/>
      <c r="L268" s="12"/>
      <c r="M268" s="12"/>
      <c r="N268" s="12"/>
      <c r="O268" s="12"/>
      <c r="P268" s="12"/>
      <c r="Q268" s="12"/>
      <c r="R268" s="12"/>
      <c r="S268" s="12"/>
      <c r="T268" s="12"/>
      <c r="U268" s="12"/>
      <c r="V268" s="12"/>
      <c r="W268" s="12"/>
      <c r="X268" s="12"/>
      <c r="Y268" s="12"/>
      <c r="Z268" s="12"/>
      <c r="AA268" s="12"/>
      <c r="AB268" s="12"/>
      <c r="AC268" s="12"/>
      <c r="AD268" s="6"/>
      <c r="AE268" s="6"/>
      <c r="AF268" s="6"/>
      <c r="AG268" s="6"/>
      <c r="AH268" s="12"/>
      <c r="AI268" s="12"/>
      <c r="AJ268" s="12"/>
      <c r="AK268" s="12"/>
      <c r="AL268" s="12"/>
      <c r="AM268" s="12"/>
      <c r="AN268" s="12"/>
      <c r="AO268" s="6"/>
      <c r="AP268" s="6"/>
      <c r="AQ268" s="6"/>
      <c r="AR268" s="6"/>
      <c r="AS268" s="6"/>
      <c r="AT268" s="6"/>
      <c r="AU268" s="6"/>
      <c r="AV268" s="6"/>
    </row>
    <row r="269" spans="1:48" ht="15.75" customHeight="1">
      <c r="A269" s="12"/>
      <c r="B269" s="12"/>
      <c r="C269" s="12"/>
      <c r="D269" s="12"/>
      <c r="E269" s="12"/>
      <c r="F269" s="12"/>
      <c r="G269" s="12"/>
      <c r="H269" s="13"/>
      <c r="I269" s="13"/>
      <c r="J269" s="12"/>
      <c r="K269" s="12"/>
      <c r="L269" s="12"/>
      <c r="M269" s="12"/>
      <c r="N269" s="12"/>
      <c r="O269" s="12"/>
      <c r="P269" s="12"/>
      <c r="Q269" s="12"/>
      <c r="R269" s="12"/>
      <c r="S269" s="12"/>
      <c r="T269" s="12"/>
      <c r="U269" s="12"/>
      <c r="V269" s="12"/>
      <c r="W269" s="12"/>
      <c r="X269" s="12"/>
      <c r="Y269" s="12"/>
      <c r="Z269" s="12"/>
      <c r="AA269" s="12"/>
      <c r="AB269" s="12"/>
      <c r="AC269" s="12"/>
      <c r="AD269" s="6"/>
      <c r="AE269" s="6"/>
      <c r="AF269" s="6"/>
      <c r="AG269" s="6"/>
      <c r="AH269" s="12"/>
      <c r="AI269" s="12"/>
      <c r="AJ269" s="12"/>
      <c r="AK269" s="12"/>
      <c r="AL269" s="12"/>
      <c r="AM269" s="12"/>
      <c r="AN269" s="12"/>
      <c r="AO269" s="6"/>
      <c r="AP269" s="6"/>
      <c r="AQ269" s="6"/>
      <c r="AR269" s="6"/>
      <c r="AS269" s="6"/>
      <c r="AT269" s="6"/>
      <c r="AU269" s="6"/>
      <c r="AV269" s="6"/>
    </row>
    <row r="270" spans="1:48" ht="15.75" customHeight="1">
      <c r="A270" s="12"/>
      <c r="B270" s="12"/>
      <c r="C270" s="12"/>
      <c r="D270" s="12"/>
      <c r="E270" s="12"/>
      <c r="F270" s="12"/>
      <c r="G270" s="12"/>
      <c r="H270" s="13"/>
      <c r="I270" s="13"/>
      <c r="J270" s="12"/>
      <c r="K270" s="12"/>
      <c r="L270" s="12"/>
      <c r="M270" s="12"/>
      <c r="N270" s="12"/>
      <c r="O270" s="12"/>
      <c r="P270" s="12"/>
      <c r="Q270" s="12"/>
      <c r="R270" s="12"/>
      <c r="S270" s="12"/>
      <c r="T270" s="12"/>
      <c r="U270" s="12"/>
      <c r="V270" s="12"/>
      <c r="W270" s="12"/>
      <c r="X270" s="12"/>
      <c r="Y270" s="12"/>
      <c r="Z270" s="12"/>
      <c r="AA270" s="12"/>
      <c r="AB270" s="12"/>
      <c r="AC270" s="12"/>
      <c r="AD270" s="6"/>
      <c r="AE270" s="6"/>
      <c r="AF270" s="6"/>
      <c r="AG270" s="6"/>
      <c r="AH270" s="12"/>
      <c r="AI270" s="12"/>
      <c r="AJ270" s="12"/>
      <c r="AK270" s="12"/>
      <c r="AL270" s="12"/>
      <c r="AM270" s="12"/>
      <c r="AN270" s="12"/>
      <c r="AO270" s="6"/>
      <c r="AP270" s="6"/>
      <c r="AQ270" s="6"/>
      <c r="AR270" s="6"/>
      <c r="AS270" s="6"/>
      <c r="AT270" s="6"/>
      <c r="AU270" s="6"/>
      <c r="AV270" s="6"/>
    </row>
    <row r="271" spans="1:48" ht="15.75" customHeight="1">
      <c r="A271" s="12"/>
      <c r="B271" s="12"/>
      <c r="C271" s="12"/>
      <c r="D271" s="12"/>
      <c r="E271" s="12"/>
      <c r="F271" s="12"/>
      <c r="G271" s="12"/>
      <c r="H271" s="13"/>
      <c r="I271" s="13"/>
      <c r="J271" s="12"/>
      <c r="K271" s="12"/>
      <c r="L271" s="12"/>
      <c r="M271" s="12"/>
      <c r="N271" s="12"/>
      <c r="O271" s="12"/>
      <c r="P271" s="12"/>
      <c r="Q271" s="12"/>
      <c r="R271" s="12"/>
      <c r="S271" s="12"/>
      <c r="T271" s="12"/>
      <c r="U271" s="12"/>
      <c r="V271" s="12"/>
      <c r="W271" s="12"/>
      <c r="X271" s="12"/>
      <c r="Y271" s="12"/>
      <c r="Z271" s="12"/>
      <c r="AA271" s="12"/>
      <c r="AB271" s="12"/>
      <c r="AC271" s="12"/>
      <c r="AD271" s="6"/>
      <c r="AE271" s="6"/>
      <c r="AF271" s="6"/>
      <c r="AG271" s="6"/>
      <c r="AH271" s="12"/>
      <c r="AI271" s="12"/>
      <c r="AJ271" s="12"/>
      <c r="AK271" s="12"/>
      <c r="AL271" s="12"/>
      <c r="AM271" s="12"/>
      <c r="AN271" s="12"/>
      <c r="AO271" s="6"/>
      <c r="AP271" s="6"/>
      <c r="AQ271" s="6"/>
      <c r="AR271" s="6"/>
      <c r="AS271" s="6"/>
      <c r="AT271" s="6"/>
      <c r="AU271" s="6"/>
      <c r="AV271" s="6"/>
    </row>
    <row r="272" spans="1:48" ht="15.75" customHeight="1">
      <c r="A272" s="12"/>
      <c r="B272" s="12"/>
      <c r="C272" s="12"/>
      <c r="D272" s="12"/>
      <c r="E272" s="12"/>
      <c r="F272" s="12"/>
      <c r="G272" s="12"/>
      <c r="H272" s="13"/>
      <c r="I272" s="13"/>
      <c r="J272" s="12"/>
      <c r="K272" s="12"/>
      <c r="L272" s="12"/>
      <c r="M272" s="12"/>
      <c r="N272" s="12"/>
      <c r="O272" s="12"/>
      <c r="P272" s="12"/>
      <c r="Q272" s="12"/>
      <c r="R272" s="12"/>
      <c r="S272" s="12"/>
      <c r="T272" s="12"/>
      <c r="U272" s="12"/>
      <c r="V272" s="12"/>
      <c r="W272" s="12"/>
      <c r="X272" s="12"/>
      <c r="Y272" s="12"/>
      <c r="Z272" s="12"/>
      <c r="AA272" s="12"/>
      <c r="AB272" s="12"/>
      <c r="AC272" s="12"/>
      <c r="AD272" s="6"/>
      <c r="AE272" s="6"/>
      <c r="AF272" s="6"/>
      <c r="AG272" s="6"/>
      <c r="AH272" s="12"/>
      <c r="AI272" s="12"/>
      <c r="AJ272" s="12"/>
      <c r="AK272" s="12"/>
      <c r="AL272" s="12"/>
      <c r="AM272" s="12"/>
      <c r="AN272" s="12"/>
      <c r="AO272" s="6"/>
      <c r="AP272" s="6"/>
      <c r="AQ272" s="6"/>
      <c r="AR272" s="6"/>
      <c r="AS272" s="6"/>
      <c r="AT272" s="6"/>
      <c r="AU272" s="6"/>
      <c r="AV272" s="6"/>
    </row>
    <row r="273" spans="1:48" ht="15.75" customHeight="1">
      <c r="A273" s="12"/>
      <c r="B273" s="12"/>
      <c r="C273" s="12"/>
      <c r="D273" s="12"/>
      <c r="E273" s="12"/>
      <c r="F273" s="12"/>
      <c r="G273" s="12"/>
      <c r="H273" s="13"/>
      <c r="I273" s="13"/>
      <c r="J273" s="12"/>
      <c r="K273" s="12"/>
      <c r="L273" s="12"/>
      <c r="M273" s="12"/>
      <c r="N273" s="12"/>
      <c r="O273" s="12"/>
      <c r="P273" s="12"/>
      <c r="Q273" s="12"/>
      <c r="R273" s="12"/>
      <c r="S273" s="12"/>
      <c r="T273" s="12"/>
      <c r="U273" s="12"/>
      <c r="V273" s="12"/>
      <c r="W273" s="12"/>
      <c r="X273" s="12"/>
      <c r="Y273" s="12"/>
      <c r="Z273" s="12"/>
      <c r="AA273" s="12"/>
      <c r="AB273" s="12"/>
      <c r="AC273" s="12"/>
      <c r="AD273" s="6"/>
      <c r="AE273" s="6"/>
      <c r="AF273" s="6"/>
      <c r="AG273" s="6"/>
      <c r="AH273" s="12"/>
      <c r="AI273" s="12"/>
      <c r="AJ273" s="12"/>
      <c r="AK273" s="12"/>
      <c r="AL273" s="12"/>
      <c r="AM273" s="12"/>
      <c r="AN273" s="12"/>
      <c r="AO273" s="6"/>
      <c r="AP273" s="6"/>
      <c r="AQ273" s="6"/>
      <c r="AR273" s="6"/>
      <c r="AS273" s="6"/>
      <c r="AT273" s="6"/>
      <c r="AU273" s="6"/>
      <c r="AV273" s="6"/>
    </row>
    <row r="274" spans="1:48" ht="15.75" customHeight="1">
      <c r="A274" s="12"/>
      <c r="B274" s="12"/>
      <c r="C274" s="12"/>
      <c r="D274" s="12"/>
      <c r="E274" s="12"/>
      <c r="F274" s="12"/>
      <c r="G274" s="12"/>
      <c r="H274" s="13"/>
      <c r="I274" s="13"/>
      <c r="J274" s="12"/>
      <c r="K274" s="12"/>
      <c r="L274" s="12"/>
      <c r="M274" s="12"/>
      <c r="N274" s="12"/>
      <c r="O274" s="12"/>
      <c r="P274" s="12"/>
      <c r="Q274" s="12"/>
      <c r="R274" s="12"/>
      <c r="S274" s="12"/>
      <c r="T274" s="12"/>
      <c r="U274" s="12"/>
      <c r="V274" s="12"/>
      <c r="W274" s="12"/>
      <c r="X274" s="12"/>
      <c r="Y274" s="12"/>
      <c r="Z274" s="12"/>
      <c r="AA274" s="12"/>
      <c r="AB274" s="12"/>
      <c r="AC274" s="12"/>
      <c r="AD274" s="6"/>
      <c r="AE274" s="6"/>
      <c r="AF274" s="6"/>
      <c r="AG274" s="6"/>
      <c r="AH274" s="12"/>
      <c r="AI274" s="12"/>
      <c r="AJ274" s="12"/>
      <c r="AK274" s="12"/>
      <c r="AL274" s="12"/>
      <c r="AM274" s="12"/>
      <c r="AN274" s="12"/>
      <c r="AO274" s="6"/>
      <c r="AP274" s="6"/>
      <c r="AQ274" s="6"/>
      <c r="AR274" s="6"/>
      <c r="AS274" s="6"/>
      <c r="AT274" s="6"/>
      <c r="AU274" s="6"/>
      <c r="AV274" s="6"/>
    </row>
    <row r="275" spans="1:48" ht="15.75" customHeight="1">
      <c r="A275" s="12"/>
      <c r="B275" s="12"/>
      <c r="C275" s="12"/>
      <c r="D275" s="12"/>
      <c r="E275" s="12"/>
      <c r="F275" s="12"/>
      <c r="G275" s="12"/>
      <c r="H275" s="13"/>
      <c r="I275" s="13"/>
      <c r="J275" s="12"/>
      <c r="K275" s="12"/>
      <c r="L275" s="12"/>
      <c r="M275" s="12"/>
      <c r="N275" s="12"/>
      <c r="O275" s="12"/>
      <c r="P275" s="12"/>
      <c r="Q275" s="12"/>
      <c r="R275" s="12"/>
      <c r="S275" s="12"/>
      <c r="T275" s="12"/>
      <c r="U275" s="12"/>
      <c r="V275" s="12"/>
      <c r="W275" s="12"/>
      <c r="X275" s="12"/>
      <c r="Y275" s="12"/>
      <c r="Z275" s="12"/>
      <c r="AA275" s="12"/>
      <c r="AB275" s="12"/>
      <c r="AC275" s="12"/>
      <c r="AD275" s="6"/>
      <c r="AE275" s="6"/>
      <c r="AF275" s="6"/>
      <c r="AG275" s="6"/>
      <c r="AH275" s="12"/>
      <c r="AI275" s="12"/>
      <c r="AJ275" s="12"/>
      <c r="AK275" s="12"/>
      <c r="AL275" s="12"/>
      <c r="AM275" s="12"/>
      <c r="AN275" s="12"/>
      <c r="AO275" s="6"/>
      <c r="AP275" s="6"/>
      <c r="AQ275" s="6"/>
      <c r="AR275" s="6"/>
      <c r="AS275" s="6"/>
      <c r="AT275" s="6"/>
      <c r="AU275" s="6"/>
      <c r="AV275" s="6"/>
    </row>
    <row r="276" spans="1:48" ht="15.75" customHeight="1">
      <c r="A276" s="12"/>
      <c r="B276" s="12"/>
      <c r="C276" s="12"/>
      <c r="D276" s="12"/>
      <c r="E276" s="12"/>
      <c r="F276" s="12"/>
      <c r="G276" s="12"/>
      <c r="H276" s="13"/>
      <c r="I276" s="13"/>
      <c r="J276" s="12"/>
      <c r="K276" s="12"/>
      <c r="L276" s="12"/>
      <c r="M276" s="12"/>
      <c r="N276" s="12"/>
      <c r="O276" s="12"/>
      <c r="P276" s="12"/>
      <c r="Q276" s="12"/>
      <c r="R276" s="12"/>
      <c r="S276" s="12"/>
      <c r="T276" s="12"/>
      <c r="U276" s="12"/>
      <c r="V276" s="12"/>
      <c r="W276" s="12"/>
      <c r="X276" s="12"/>
      <c r="Y276" s="12"/>
      <c r="Z276" s="12"/>
      <c r="AA276" s="12"/>
      <c r="AB276" s="12"/>
      <c r="AC276" s="12"/>
      <c r="AD276" s="6"/>
      <c r="AE276" s="6"/>
      <c r="AF276" s="6"/>
      <c r="AG276" s="6"/>
      <c r="AH276" s="12"/>
      <c r="AI276" s="12"/>
      <c r="AJ276" s="12"/>
      <c r="AK276" s="12"/>
      <c r="AL276" s="12"/>
      <c r="AM276" s="12"/>
      <c r="AN276" s="12"/>
      <c r="AO276" s="6"/>
      <c r="AP276" s="6"/>
      <c r="AQ276" s="6"/>
      <c r="AR276" s="6"/>
      <c r="AS276" s="6"/>
      <c r="AT276" s="6"/>
      <c r="AU276" s="6"/>
      <c r="AV276" s="6"/>
    </row>
    <row r="277" spans="1:48" ht="15.75" customHeight="1">
      <c r="A277" s="12"/>
      <c r="B277" s="12"/>
      <c r="C277" s="12"/>
      <c r="D277" s="12"/>
      <c r="E277" s="12"/>
      <c r="F277" s="12"/>
      <c r="G277" s="12"/>
      <c r="H277" s="13"/>
      <c r="I277" s="13"/>
      <c r="J277" s="12"/>
      <c r="K277" s="12"/>
      <c r="L277" s="12"/>
      <c r="M277" s="12"/>
      <c r="N277" s="12"/>
      <c r="O277" s="12"/>
      <c r="P277" s="12"/>
      <c r="Q277" s="12"/>
      <c r="R277" s="12"/>
      <c r="S277" s="12"/>
      <c r="T277" s="12"/>
      <c r="U277" s="12"/>
      <c r="V277" s="12"/>
      <c r="W277" s="12"/>
      <c r="X277" s="12"/>
      <c r="Y277" s="12"/>
      <c r="Z277" s="12"/>
      <c r="AA277" s="12"/>
      <c r="AB277" s="12"/>
      <c r="AC277" s="12"/>
      <c r="AD277" s="6"/>
      <c r="AE277" s="6"/>
      <c r="AF277" s="6"/>
      <c r="AG277" s="6"/>
      <c r="AH277" s="12"/>
      <c r="AI277" s="12"/>
      <c r="AJ277" s="12"/>
      <c r="AK277" s="12"/>
      <c r="AL277" s="12"/>
      <c r="AM277" s="12"/>
      <c r="AN277" s="12"/>
      <c r="AO277" s="6"/>
      <c r="AP277" s="6"/>
      <c r="AQ277" s="6"/>
      <c r="AR277" s="6"/>
      <c r="AS277" s="6"/>
      <c r="AT277" s="6"/>
      <c r="AU277" s="6"/>
      <c r="AV277" s="6"/>
    </row>
    <row r="278" spans="1:48" ht="15.75" customHeight="1">
      <c r="A278" s="12"/>
      <c r="B278" s="12"/>
      <c r="C278" s="12"/>
      <c r="D278" s="12"/>
      <c r="E278" s="12"/>
      <c r="F278" s="12"/>
      <c r="G278" s="12"/>
      <c r="H278" s="13"/>
      <c r="I278" s="13"/>
      <c r="J278" s="12"/>
      <c r="K278" s="12"/>
      <c r="L278" s="12"/>
      <c r="M278" s="12"/>
      <c r="N278" s="12"/>
      <c r="O278" s="12"/>
      <c r="P278" s="12"/>
      <c r="Q278" s="12"/>
      <c r="R278" s="12"/>
      <c r="S278" s="12"/>
      <c r="T278" s="12"/>
      <c r="U278" s="12"/>
      <c r="V278" s="12"/>
      <c r="W278" s="12"/>
      <c r="X278" s="12"/>
      <c r="Y278" s="12"/>
      <c r="Z278" s="12"/>
      <c r="AA278" s="12"/>
      <c r="AB278" s="12"/>
      <c r="AC278" s="12"/>
      <c r="AD278" s="6"/>
      <c r="AE278" s="6"/>
      <c r="AF278" s="6"/>
      <c r="AG278" s="6"/>
      <c r="AH278" s="12"/>
      <c r="AI278" s="12"/>
      <c r="AJ278" s="12"/>
      <c r="AK278" s="12"/>
      <c r="AL278" s="12"/>
      <c r="AM278" s="12"/>
      <c r="AN278" s="12"/>
      <c r="AO278" s="6"/>
      <c r="AP278" s="6"/>
      <c r="AQ278" s="6"/>
      <c r="AR278" s="6"/>
      <c r="AS278" s="6"/>
      <c r="AT278" s="6"/>
      <c r="AU278" s="6"/>
      <c r="AV278" s="6"/>
    </row>
    <row r="279" spans="1:48" ht="15.75" customHeight="1">
      <c r="A279" s="12"/>
      <c r="B279" s="12"/>
      <c r="C279" s="12"/>
      <c r="D279" s="12"/>
      <c r="E279" s="12"/>
      <c r="F279" s="12"/>
      <c r="G279" s="12"/>
      <c r="H279" s="13"/>
      <c r="I279" s="13"/>
      <c r="J279" s="12"/>
      <c r="K279" s="12"/>
      <c r="L279" s="12"/>
      <c r="M279" s="12"/>
      <c r="N279" s="12"/>
      <c r="O279" s="12"/>
      <c r="P279" s="12"/>
      <c r="Q279" s="12"/>
      <c r="R279" s="12"/>
      <c r="S279" s="12"/>
      <c r="T279" s="12"/>
      <c r="U279" s="12"/>
      <c r="V279" s="12"/>
      <c r="W279" s="12"/>
      <c r="X279" s="12"/>
      <c r="Y279" s="12"/>
      <c r="Z279" s="12"/>
      <c r="AA279" s="12"/>
      <c r="AB279" s="12"/>
      <c r="AC279" s="12"/>
      <c r="AD279" s="6"/>
      <c r="AE279" s="6"/>
      <c r="AF279" s="6"/>
      <c r="AG279" s="6"/>
      <c r="AH279" s="12"/>
      <c r="AI279" s="12"/>
      <c r="AJ279" s="12"/>
      <c r="AK279" s="12"/>
      <c r="AL279" s="12"/>
      <c r="AM279" s="12"/>
      <c r="AN279" s="12"/>
      <c r="AO279" s="6"/>
      <c r="AP279" s="6"/>
      <c r="AQ279" s="6"/>
      <c r="AR279" s="6"/>
      <c r="AS279" s="6"/>
      <c r="AT279" s="6"/>
      <c r="AU279" s="6"/>
      <c r="AV279" s="6"/>
    </row>
    <row r="280" spans="1:48" ht="15.75" customHeight="1">
      <c r="A280" s="12"/>
      <c r="B280" s="12"/>
      <c r="C280" s="12"/>
      <c r="D280" s="12"/>
      <c r="E280" s="12"/>
      <c r="F280" s="12"/>
      <c r="G280" s="12"/>
      <c r="H280" s="13"/>
      <c r="I280" s="13"/>
      <c r="J280" s="12"/>
      <c r="K280" s="12"/>
      <c r="L280" s="12"/>
      <c r="M280" s="12"/>
      <c r="N280" s="12"/>
      <c r="O280" s="12"/>
      <c r="P280" s="12"/>
      <c r="Q280" s="12"/>
      <c r="R280" s="12"/>
      <c r="S280" s="12"/>
      <c r="T280" s="12"/>
      <c r="U280" s="12"/>
      <c r="V280" s="12"/>
      <c r="W280" s="12"/>
      <c r="X280" s="12"/>
      <c r="Y280" s="12"/>
      <c r="Z280" s="12"/>
      <c r="AA280" s="12"/>
      <c r="AB280" s="12"/>
      <c r="AC280" s="12"/>
      <c r="AD280" s="6"/>
      <c r="AE280" s="6"/>
      <c r="AF280" s="6"/>
      <c r="AG280" s="6"/>
      <c r="AH280" s="12"/>
      <c r="AI280" s="12"/>
      <c r="AJ280" s="12"/>
      <c r="AK280" s="12"/>
      <c r="AL280" s="12"/>
      <c r="AM280" s="12"/>
      <c r="AN280" s="12"/>
      <c r="AO280" s="6"/>
      <c r="AP280" s="6"/>
      <c r="AQ280" s="6"/>
      <c r="AR280" s="6"/>
      <c r="AS280" s="6"/>
      <c r="AT280" s="6"/>
      <c r="AU280" s="6"/>
      <c r="AV280" s="6"/>
    </row>
    <row r="281" spans="1:48" ht="15.75" customHeight="1">
      <c r="A281" s="12"/>
      <c r="B281" s="12"/>
      <c r="C281" s="12"/>
      <c r="D281" s="12"/>
      <c r="E281" s="12"/>
      <c r="F281" s="12"/>
      <c r="G281" s="12"/>
      <c r="H281" s="13"/>
      <c r="I281" s="13"/>
      <c r="J281" s="12"/>
      <c r="K281" s="12"/>
      <c r="L281" s="12"/>
      <c r="M281" s="12"/>
      <c r="N281" s="12"/>
      <c r="O281" s="12"/>
      <c r="P281" s="12"/>
      <c r="Q281" s="12"/>
      <c r="R281" s="12"/>
      <c r="S281" s="12"/>
      <c r="T281" s="12"/>
      <c r="U281" s="12"/>
      <c r="V281" s="12"/>
      <c r="W281" s="12"/>
      <c r="X281" s="12"/>
      <c r="Y281" s="12"/>
      <c r="Z281" s="12"/>
      <c r="AA281" s="12"/>
      <c r="AB281" s="12"/>
      <c r="AC281" s="12"/>
      <c r="AD281" s="6"/>
      <c r="AE281" s="6"/>
      <c r="AF281" s="6"/>
      <c r="AG281" s="6"/>
      <c r="AH281" s="12"/>
      <c r="AI281" s="12"/>
      <c r="AJ281" s="12"/>
      <c r="AK281" s="12"/>
      <c r="AL281" s="12"/>
      <c r="AM281" s="12"/>
      <c r="AN281" s="12"/>
      <c r="AO281" s="6"/>
      <c r="AP281" s="6"/>
      <c r="AQ281" s="6"/>
      <c r="AR281" s="6"/>
      <c r="AS281" s="6"/>
      <c r="AT281" s="6"/>
      <c r="AU281" s="6"/>
      <c r="AV281" s="6"/>
    </row>
    <row r="282" spans="1:48" ht="15.75" customHeight="1">
      <c r="A282" s="12"/>
      <c r="B282" s="12"/>
      <c r="C282" s="12"/>
      <c r="D282" s="12"/>
      <c r="E282" s="12"/>
      <c r="F282" s="12"/>
      <c r="G282" s="12"/>
      <c r="H282" s="13"/>
      <c r="I282" s="13"/>
      <c r="J282" s="12"/>
      <c r="K282" s="12"/>
      <c r="L282" s="12"/>
      <c r="M282" s="12"/>
      <c r="N282" s="12"/>
      <c r="O282" s="12"/>
      <c r="P282" s="12"/>
      <c r="Q282" s="12"/>
      <c r="R282" s="12"/>
      <c r="S282" s="12"/>
      <c r="T282" s="12"/>
      <c r="U282" s="12"/>
      <c r="V282" s="12"/>
      <c r="W282" s="12"/>
      <c r="X282" s="12"/>
      <c r="Y282" s="12"/>
      <c r="Z282" s="12"/>
      <c r="AA282" s="12"/>
      <c r="AB282" s="12"/>
      <c r="AC282" s="12"/>
      <c r="AD282" s="6"/>
      <c r="AE282" s="6"/>
      <c r="AF282" s="6"/>
      <c r="AG282" s="6"/>
      <c r="AH282" s="12"/>
      <c r="AI282" s="12"/>
      <c r="AJ282" s="12"/>
      <c r="AK282" s="12"/>
      <c r="AL282" s="12"/>
      <c r="AM282" s="12"/>
      <c r="AN282" s="12"/>
      <c r="AO282" s="6"/>
      <c r="AP282" s="6"/>
      <c r="AQ282" s="6"/>
      <c r="AR282" s="6"/>
      <c r="AS282" s="6"/>
      <c r="AT282" s="6"/>
      <c r="AU282" s="6"/>
      <c r="AV282" s="6"/>
    </row>
    <row r="283" spans="1:48" ht="15.75" customHeight="1">
      <c r="A283" s="12"/>
      <c r="B283" s="12"/>
      <c r="C283" s="12"/>
      <c r="D283" s="12"/>
      <c r="E283" s="12"/>
      <c r="F283" s="12"/>
      <c r="G283" s="12"/>
      <c r="H283" s="13"/>
      <c r="I283" s="13"/>
      <c r="J283" s="12"/>
      <c r="K283" s="12"/>
      <c r="L283" s="12"/>
      <c r="M283" s="12"/>
      <c r="N283" s="12"/>
      <c r="O283" s="12"/>
      <c r="P283" s="12"/>
      <c r="Q283" s="12"/>
      <c r="R283" s="12"/>
      <c r="S283" s="12"/>
      <c r="T283" s="12"/>
      <c r="U283" s="12"/>
      <c r="V283" s="12"/>
      <c r="W283" s="12"/>
      <c r="X283" s="12"/>
      <c r="Y283" s="12"/>
      <c r="Z283" s="12"/>
      <c r="AA283" s="12"/>
      <c r="AB283" s="12"/>
      <c r="AC283" s="12"/>
      <c r="AD283" s="6"/>
      <c r="AE283" s="6"/>
      <c r="AF283" s="6"/>
      <c r="AG283" s="6"/>
      <c r="AH283" s="12"/>
      <c r="AI283" s="12"/>
      <c r="AJ283" s="12"/>
      <c r="AK283" s="12"/>
      <c r="AL283" s="12"/>
      <c r="AM283" s="12"/>
      <c r="AN283" s="12"/>
      <c r="AO283" s="6"/>
      <c r="AP283" s="6"/>
      <c r="AQ283" s="6"/>
      <c r="AR283" s="6"/>
      <c r="AS283" s="6"/>
      <c r="AT283" s="6"/>
      <c r="AU283" s="6"/>
      <c r="AV283" s="6"/>
    </row>
    <row r="284" spans="1:48" ht="15.75" customHeight="1">
      <c r="A284" s="12"/>
      <c r="B284" s="12"/>
      <c r="C284" s="12"/>
      <c r="D284" s="12"/>
      <c r="E284" s="12"/>
      <c r="F284" s="12"/>
      <c r="G284" s="12"/>
      <c r="H284" s="13"/>
      <c r="I284" s="13"/>
      <c r="J284" s="12"/>
      <c r="K284" s="12"/>
      <c r="L284" s="12"/>
      <c r="M284" s="12"/>
      <c r="N284" s="12"/>
      <c r="O284" s="12"/>
      <c r="P284" s="12"/>
      <c r="Q284" s="12"/>
      <c r="R284" s="12"/>
      <c r="S284" s="12"/>
      <c r="T284" s="12"/>
      <c r="U284" s="12"/>
      <c r="V284" s="12"/>
      <c r="W284" s="12"/>
      <c r="X284" s="12"/>
      <c r="Y284" s="12"/>
      <c r="Z284" s="12"/>
      <c r="AA284" s="12"/>
      <c r="AB284" s="12"/>
      <c r="AC284" s="12"/>
      <c r="AD284" s="6"/>
      <c r="AE284" s="6"/>
      <c r="AF284" s="6"/>
      <c r="AG284" s="6"/>
      <c r="AH284" s="12"/>
      <c r="AI284" s="12"/>
      <c r="AJ284" s="12"/>
      <c r="AK284" s="12"/>
      <c r="AL284" s="12"/>
      <c r="AM284" s="12"/>
      <c r="AN284" s="12"/>
      <c r="AO284" s="6"/>
      <c r="AP284" s="6"/>
      <c r="AQ284" s="6"/>
      <c r="AR284" s="6"/>
      <c r="AS284" s="6"/>
      <c r="AT284" s="6"/>
      <c r="AU284" s="6"/>
      <c r="AV284" s="6"/>
    </row>
    <row r="285" spans="1:48" ht="15.75" customHeight="1">
      <c r="A285" s="12"/>
      <c r="B285" s="12"/>
      <c r="C285" s="12"/>
      <c r="D285" s="12"/>
      <c r="E285" s="12"/>
      <c r="F285" s="12"/>
      <c r="G285" s="12"/>
      <c r="H285" s="13"/>
      <c r="I285" s="13"/>
      <c r="J285" s="12"/>
      <c r="K285" s="12"/>
      <c r="L285" s="12"/>
      <c r="M285" s="12"/>
      <c r="N285" s="12"/>
      <c r="O285" s="12"/>
      <c r="P285" s="12"/>
      <c r="Q285" s="12"/>
      <c r="R285" s="12"/>
      <c r="S285" s="12"/>
      <c r="T285" s="12"/>
      <c r="U285" s="12"/>
      <c r="V285" s="12"/>
      <c r="W285" s="12"/>
      <c r="X285" s="12"/>
      <c r="Y285" s="12"/>
      <c r="Z285" s="12"/>
      <c r="AA285" s="12"/>
      <c r="AB285" s="12"/>
      <c r="AC285" s="12"/>
      <c r="AD285" s="6"/>
      <c r="AE285" s="6"/>
      <c r="AF285" s="6"/>
      <c r="AG285" s="6"/>
      <c r="AH285" s="12"/>
      <c r="AI285" s="12"/>
      <c r="AJ285" s="12"/>
      <c r="AK285" s="12"/>
      <c r="AL285" s="12"/>
      <c r="AM285" s="12"/>
      <c r="AN285" s="12"/>
      <c r="AO285" s="6"/>
      <c r="AP285" s="6"/>
      <c r="AQ285" s="6"/>
      <c r="AR285" s="6"/>
      <c r="AS285" s="6"/>
      <c r="AT285" s="6"/>
      <c r="AU285" s="6"/>
      <c r="AV285" s="6"/>
    </row>
    <row r="286" spans="1:48" ht="15.75" customHeight="1">
      <c r="A286" s="12"/>
      <c r="B286" s="12"/>
      <c r="C286" s="12"/>
      <c r="D286" s="12"/>
      <c r="E286" s="12"/>
      <c r="F286" s="12"/>
      <c r="G286" s="12"/>
      <c r="H286" s="13"/>
      <c r="I286" s="13"/>
      <c r="J286" s="12"/>
      <c r="K286" s="12"/>
      <c r="L286" s="12"/>
      <c r="M286" s="12"/>
      <c r="N286" s="12"/>
      <c r="O286" s="12"/>
      <c r="P286" s="12"/>
      <c r="Q286" s="12"/>
      <c r="R286" s="12"/>
      <c r="S286" s="12"/>
      <c r="T286" s="12"/>
      <c r="U286" s="12"/>
      <c r="V286" s="12"/>
      <c r="W286" s="12"/>
      <c r="X286" s="12"/>
      <c r="Y286" s="12"/>
      <c r="Z286" s="12"/>
      <c r="AA286" s="12"/>
      <c r="AB286" s="12"/>
      <c r="AC286" s="12"/>
      <c r="AD286" s="6"/>
      <c r="AE286" s="6"/>
      <c r="AF286" s="6"/>
      <c r="AG286" s="6"/>
      <c r="AH286" s="12"/>
      <c r="AI286" s="12"/>
      <c r="AJ286" s="12"/>
      <c r="AK286" s="12"/>
      <c r="AL286" s="12"/>
      <c r="AM286" s="12"/>
      <c r="AN286" s="12"/>
      <c r="AO286" s="6"/>
      <c r="AP286" s="6"/>
      <c r="AQ286" s="6"/>
      <c r="AR286" s="6"/>
      <c r="AS286" s="6"/>
      <c r="AT286" s="6"/>
      <c r="AU286" s="6"/>
      <c r="AV286" s="6"/>
    </row>
    <row r="287" spans="1:48" ht="15.75" customHeight="1">
      <c r="A287" s="12"/>
      <c r="B287" s="12"/>
      <c r="C287" s="12"/>
      <c r="D287" s="12"/>
      <c r="E287" s="12"/>
      <c r="F287" s="12"/>
      <c r="G287" s="12"/>
      <c r="H287" s="13"/>
      <c r="I287" s="13"/>
      <c r="J287" s="12"/>
      <c r="K287" s="12"/>
      <c r="L287" s="12"/>
      <c r="M287" s="12"/>
      <c r="N287" s="12"/>
      <c r="O287" s="12"/>
      <c r="P287" s="12"/>
      <c r="Q287" s="12"/>
      <c r="R287" s="12"/>
      <c r="S287" s="12"/>
      <c r="T287" s="12"/>
      <c r="U287" s="12"/>
      <c r="V287" s="12"/>
      <c r="W287" s="12"/>
      <c r="X287" s="12"/>
      <c r="Y287" s="12"/>
      <c r="Z287" s="12"/>
      <c r="AA287" s="12"/>
      <c r="AB287" s="12"/>
      <c r="AC287" s="12"/>
      <c r="AD287" s="6"/>
      <c r="AE287" s="6"/>
      <c r="AF287" s="6"/>
      <c r="AG287" s="6"/>
      <c r="AH287" s="12"/>
      <c r="AI287" s="12"/>
      <c r="AJ287" s="12"/>
      <c r="AK287" s="12"/>
      <c r="AL287" s="12"/>
      <c r="AM287" s="12"/>
      <c r="AN287" s="12"/>
      <c r="AO287" s="6"/>
      <c r="AP287" s="6"/>
      <c r="AQ287" s="6"/>
      <c r="AR287" s="6"/>
      <c r="AS287" s="6"/>
      <c r="AT287" s="6"/>
      <c r="AU287" s="6"/>
      <c r="AV287" s="6"/>
    </row>
    <row r="288" spans="1:48" ht="15.75" customHeight="1">
      <c r="A288" s="12"/>
      <c r="B288" s="12"/>
      <c r="C288" s="12"/>
      <c r="D288" s="12"/>
      <c r="E288" s="12"/>
      <c r="F288" s="12"/>
      <c r="G288" s="12"/>
      <c r="H288" s="13"/>
      <c r="I288" s="13"/>
      <c r="J288" s="12"/>
      <c r="K288" s="12"/>
      <c r="L288" s="12"/>
      <c r="M288" s="12"/>
      <c r="N288" s="12"/>
      <c r="O288" s="12"/>
      <c r="P288" s="12"/>
      <c r="Q288" s="12"/>
      <c r="R288" s="12"/>
      <c r="S288" s="12"/>
      <c r="T288" s="12"/>
      <c r="U288" s="12"/>
      <c r="V288" s="12"/>
      <c r="W288" s="12"/>
      <c r="X288" s="12"/>
      <c r="Y288" s="12"/>
      <c r="Z288" s="12"/>
      <c r="AA288" s="12"/>
      <c r="AB288" s="12"/>
      <c r="AC288" s="12"/>
      <c r="AD288" s="6"/>
      <c r="AE288" s="6"/>
      <c r="AF288" s="6"/>
      <c r="AG288" s="6"/>
      <c r="AH288" s="12"/>
      <c r="AI288" s="12"/>
      <c r="AJ288" s="12"/>
      <c r="AK288" s="12"/>
      <c r="AL288" s="12"/>
      <c r="AM288" s="12"/>
      <c r="AN288" s="12"/>
      <c r="AO288" s="6"/>
      <c r="AP288" s="6"/>
      <c r="AQ288" s="6"/>
      <c r="AR288" s="6"/>
      <c r="AS288" s="6"/>
      <c r="AT288" s="6"/>
      <c r="AU288" s="6"/>
      <c r="AV288" s="6"/>
    </row>
    <row r="289" spans="1:48" ht="15.75" customHeight="1">
      <c r="A289" s="12"/>
      <c r="B289" s="12"/>
      <c r="C289" s="12"/>
      <c r="D289" s="12"/>
      <c r="E289" s="12"/>
      <c r="F289" s="12"/>
      <c r="G289" s="12"/>
      <c r="H289" s="13"/>
      <c r="I289" s="13"/>
      <c r="J289" s="12"/>
      <c r="K289" s="12"/>
      <c r="L289" s="12"/>
      <c r="M289" s="12"/>
      <c r="N289" s="12"/>
      <c r="O289" s="12"/>
      <c r="P289" s="12"/>
      <c r="Q289" s="12"/>
      <c r="R289" s="12"/>
      <c r="S289" s="12"/>
      <c r="T289" s="12"/>
      <c r="U289" s="12"/>
      <c r="V289" s="12"/>
      <c r="W289" s="12"/>
      <c r="X289" s="12"/>
      <c r="Y289" s="12"/>
      <c r="Z289" s="12"/>
      <c r="AA289" s="12"/>
      <c r="AB289" s="12"/>
      <c r="AC289" s="12"/>
      <c r="AD289" s="6"/>
      <c r="AE289" s="6"/>
      <c r="AF289" s="6"/>
      <c r="AG289" s="6"/>
      <c r="AH289" s="12"/>
      <c r="AI289" s="12"/>
      <c r="AJ289" s="12"/>
      <c r="AK289" s="12"/>
      <c r="AL289" s="12"/>
      <c r="AM289" s="12"/>
      <c r="AN289" s="12"/>
      <c r="AO289" s="6"/>
      <c r="AP289" s="6"/>
      <c r="AQ289" s="6"/>
      <c r="AR289" s="6"/>
      <c r="AS289" s="6"/>
      <c r="AT289" s="6"/>
      <c r="AU289" s="6"/>
      <c r="AV289" s="6"/>
    </row>
    <row r="290" spans="1:48" ht="15.75" customHeight="1">
      <c r="A290" s="12"/>
      <c r="B290" s="12"/>
      <c r="C290" s="12"/>
      <c r="D290" s="12"/>
      <c r="E290" s="12"/>
      <c r="F290" s="12"/>
      <c r="G290" s="12"/>
      <c r="H290" s="13"/>
      <c r="I290" s="13"/>
      <c r="J290" s="12"/>
      <c r="K290" s="12"/>
      <c r="L290" s="12"/>
      <c r="M290" s="12"/>
      <c r="N290" s="12"/>
      <c r="O290" s="12"/>
      <c r="P290" s="12"/>
      <c r="Q290" s="12"/>
      <c r="R290" s="12"/>
      <c r="S290" s="12"/>
      <c r="T290" s="12"/>
      <c r="U290" s="12"/>
      <c r="V290" s="12"/>
      <c r="W290" s="12"/>
      <c r="X290" s="12"/>
      <c r="Y290" s="12"/>
      <c r="Z290" s="12"/>
      <c r="AA290" s="12"/>
      <c r="AB290" s="12"/>
      <c r="AC290" s="12"/>
      <c r="AD290" s="6"/>
      <c r="AE290" s="6"/>
      <c r="AF290" s="6"/>
      <c r="AG290" s="6"/>
      <c r="AH290" s="12"/>
      <c r="AI290" s="12"/>
      <c r="AJ290" s="12"/>
      <c r="AK290" s="12"/>
      <c r="AL290" s="12"/>
      <c r="AM290" s="12"/>
      <c r="AN290" s="12"/>
      <c r="AO290" s="6"/>
      <c r="AP290" s="6"/>
      <c r="AQ290" s="6"/>
      <c r="AR290" s="6"/>
      <c r="AS290" s="6"/>
      <c r="AT290" s="6"/>
      <c r="AU290" s="6"/>
      <c r="AV290" s="6"/>
    </row>
    <row r="291" spans="1:48" ht="15.75" customHeight="1">
      <c r="A291" s="12"/>
      <c r="B291" s="12"/>
      <c r="C291" s="12"/>
      <c r="D291" s="12"/>
      <c r="E291" s="12"/>
      <c r="F291" s="12"/>
      <c r="G291" s="12"/>
      <c r="H291" s="13"/>
      <c r="I291" s="13"/>
      <c r="J291" s="12"/>
      <c r="K291" s="12"/>
      <c r="L291" s="12"/>
      <c r="M291" s="12"/>
      <c r="N291" s="12"/>
      <c r="O291" s="12"/>
      <c r="P291" s="12"/>
      <c r="Q291" s="12"/>
      <c r="R291" s="12"/>
      <c r="S291" s="12"/>
      <c r="T291" s="12"/>
      <c r="U291" s="12"/>
      <c r="V291" s="12"/>
      <c r="W291" s="12"/>
      <c r="X291" s="12"/>
      <c r="Y291" s="12"/>
      <c r="Z291" s="12"/>
      <c r="AA291" s="12"/>
      <c r="AB291" s="12"/>
      <c r="AC291" s="12"/>
      <c r="AD291" s="6"/>
      <c r="AE291" s="6"/>
      <c r="AF291" s="6"/>
      <c r="AG291" s="6"/>
      <c r="AH291" s="12"/>
      <c r="AI291" s="12"/>
      <c r="AJ291" s="12"/>
      <c r="AK291" s="12"/>
      <c r="AL291" s="12"/>
      <c r="AM291" s="12"/>
      <c r="AN291" s="12"/>
      <c r="AO291" s="6"/>
      <c r="AP291" s="6"/>
      <c r="AQ291" s="6"/>
      <c r="AR291" s="6"/>
      <c r="AS291" s="6"/>
      <c r="AT291" s="6"/>
      <c r="AU291" s="6"/>
      <c r="AV291" s="6"/>
    </row>
    <row r="292" spans="1:48" ht="15.75" customHeight="1">
      <c r="A292" s="12"/>
      <c r="B292" s="12"/>
      <c r="C292" s="12"/>
      <c r="D292" s="12"/>
      <c r="E292" s="12"/>
      <c r="F292" s="12"/>
      <c r="G292" s="12"/>
      <c r="H292" s="13"/>
      <c r="I292" s="13"/>
      <c r="J292" s="12"/>
      <c r="K292" s="12"/>
      <c r="L292" s="12"/>
      <c r="M292" s="12"/>
      <c r="N292" s="12"/>
      <c r="O292" s="12"/>
      <c r="P292" s="12"/>
      <c r="Q292" s="12"/>
      <c r="R292" s="12"/>
      <c r="S292" s="12"/>
      <c r="T292" s="12"/>
      <c r="U292" s="12"/>
      <c r="V292" s="12"/>
      <c r="W292" s="12"/>
      <c r="X292" s="12"/>
      <c r="Y292" s="12"/>
      <c r="Z292" s="12"/>
      <c r="AA292" s="12"/>
      <c r="AB292" s="12"/>
      <c r="AC292" s="12"/>
      <c r="AD292" s="6"/>
      <c r="AE292" s="6"/>
      <c r="AF292" s="6"/>
      <c r="AG292" s="6"/>
      <c r="AH292" s="12"/>
      <c r="AI292" s="12"/>
      <c r="AJ292" s="12"/>
      <c r="AK292" s="12"/>
      <c r="AL292" s="12"/>
      <c r="AM292" s="12"/>
      <c r="AN292" s="12"/>
      <c r="AO292" s="6"/>
      <c r="AP292" s="6"/>
      <c r="AQ292" s="6"/>
      <c r="AR292" s="6"/>
      <c r="AS292" s="6"/>
      <c r="AT292" s="6"/>
      <c r="AU292" s="6"/>
      <c r="AV292" s="6"/>
    </row>
    <row r="293" spans="1:48" ht="15.75" customHeight="1">
      <c r="A293" s="12"/>
      <c r="B293" s="12"/>
      <c r="C293" s="12"/>
      <c r="D293" s="12"/>
      <c r="E293" s="12"/>
      <c r="F293" s="12"/>
      <c r="G293" s="12"/>
      <c r="H293" s="13"/>
      <c r="I293" s="13"/>
      <c r="J293" s="12"/>
      <c r="K293" s="12"/>
      <c r="L293" s="12"/>
      <c r="M293" s="12"/>
      <c r="N293" s="12"/>
      <c r="O293" s="12"/>
      <c r="P293" s="12"/>
      <c r="Q293" s="12"/>
      <c r="R293" s="12"/>
      <c r="S293" s="12"/>
      <c r="T293" s="12"/>
      <c r="U293" s="12"/>
      <c r="V293" s="12"/>
      <c r="W293" s="12"/>
      <c r="X293" s="12"/>
      <c r="Y293" s="12"/>
      <c r="Z293" s="12"/>
      <c r="AA293" s="12"/>
      <c r="AB293" s="12"/>
      <c r="AC293" s="12"/>
      <c r="AD293" s="6"/>
      <c r="AE293" s="6"/>
      <c r="AF293" s="6"/>
      <c r="AG293" s="6"/>
      <c r="AH293" s="12"/>
      <c r="AI293" s="12"/>
      <c r="AJ293" s="12"/>
      <c r="AK293" s="12"/>
      <c r="AL293" s="12"/>
      <c r="AM293" s="12"/>
      <c r="AN293" s="12"/>
      <c r="AO293" s="6"/>
      <c r="AP293" s="6"/>
      <c r="AQ293" s="6"/>
      <c r="AR293" s="6"/>
      <c r="AS293" s="6"/>
      <c r="AT293" s="6"/>
      <c r="AU293" s="6"/>
      <c r="AV293" s="6"/>
    </row>
    <row r="294" spans="1:48" ht="15.75" customHeight="1">
      <c r="A294" s="12"/>
      <c r="B294" s="12"/>
      <c r="C294" s="12"/>
      <c r="D294" s="12"/>
      <c r="E294" s="12"/>
      <c r="F294" s="12"/>
      <c r="G294" s="12"/>
      <c r="H294" s="13"/>
      <c r="I294" s="13"/>
      <c r="J294" s="12"/>
      <c r="K294" s="12"/>
      <c r="L294" s="12"/>
      <c r="M294" s="12"/>
      <c r="N294" s="12"/>
      <c r="O294" s="12"/>
      <c r="P294" s="12"/>
      <c r="Q294" s="12"/>
      <c r="R294" s="12"/>
      <c r="S294" s="12"/>
      <c r="T294" s="12"/>
      <c r="U294" s="12"/>
      <c r="V294" s="12"/>
      <c r="W294" s="12"/>
      <c r="X294" s="12"/>
      <c r="Y294" s="12"/>
      <c r="Z294" s="12"/>
      <c r="AA294" s="12"/>
      <c r="AB294" s="12"/>
      <c r="AC294" s="12"/>
      <c r="AD294" s="6"/>
      <c r="AE294" s="6"/>
      <c r="AF294" s="6"/>
      <c r="AG294" s="6"/>
      <c r="AH294" s="12"/>
      <c r="AI294" s="12"/>
      <c r="AJ294" s="12"/>
      <c r="AK294" s="12"/>
      <c r="AL294" s="12"/>
      <c r="AM294" s="12"/>
      <c r="AN294" s="12"/>
      <c r="AO294" s="6"/>
      <c r="AP294" s="6"/>
      <c r="AQ294" s="6"/>
      <c r="AR294" s="6"/>
      <c r="AS294" s="6"/>
      <c r="AT294" s="6"/>
      <c r="AU294" s="6"/>
      <c r="AV294" s="6"/>
    </row>
    <row r="295" spans="1:48" ht="15.75" customHeight="1">
      <c r="A295" s="12"/>
      <c r="B295" s="12"/>
      <c r="C295" s="12"/>
      <c r="D295" s="12"/>
      <c r="E295" s="12"/>
      <c r="F295" s="12"/>
      <c r="G295" s="12"/>
      <c r="H295" s="13"/>
      <c r="I295" s="13"/>
      <c r="J295" s="12"/>
      <c r="K295" s="12"/>
      <c r="L295" s="12"/>
      <c r="M295" s="12"/>
      <c r="N295" s="12"/>
      <c r="O295" s="12"/>
      <c r="P295" s="12"/>
      <c r="Q295" s="12"/>
      <c r="R295" s="12"/>
      <c r="S295" s="12"/>
      <c r="T295" s="12"/>
      <c r="U295" s="12"/>
      <c r="V295" s="12"/>
      <c r="W295" s="12"/>
      <c r="X295" s="12"/>
      <c r="Y295" s="12"/>
      <c r="Z295" s="12"/>
      <c r="AA295" s="12"/>
      <c r="AB295" s="12"/>
      <c r="AC295" s="12"/>
      <c r="AD295" s="6"/>
      <c r="AE295" s="6"/>
      <c r="AF295" s="6"/>
      <c r="AG295" s="6"/>
      <c r="AH295" s="12"/>
      <c r="AI295" s="12"/>
      <c r="AJ295" s="12"/>
      <c r="AK295" s="12"/>
      <c r="AL295" s="12"/>
      <c r="AM295" s="12"/>
      <c r="AN295" s="12"/>
      <c r="AO295" s="6"/>
      <c r="AP295" s="6"/>
      <c r="AQ295" s="6"/>
      <c r="AR295" s="6"/>
      <c r="AS295" s="6"/>
      <c r="AT295" s="6"/>
      <c r="AU295" s="6"/>
      <c r="AV295" s="6"/>
    </row>
    <row r="296" spans="1:48" ht="15.75" customHeight="1">
      <c r="A296" s="12"/>
      <c r="B296" s="12"/>
      <c r="C296" s="12"/>
      <c r="D296" s="12"/>
      <c r="E296" s="12"/>
      <c r="F296" s="12"/>
      <c r="G296" s="12"/>
      <c r="H296" s="13"/>
      <c r="I296" s="13"/>
      <c r="J296" s="12"/>
      <c r="K296" s="12"/>
      <c r="L296" s="12"/>
      <c r="M296" s="12"/>
      <c r="N296" s="12"/>
      <c r="O296" s="12"/>
      <c r="P296" s="12"/>
      <c r="Q296" s="12"/>
      <c r="R296" s="12"/>
      <c r="S296" s="12"/>
      <c r="T296" s="12"/>
      <c r="U296" s="12"/>
      <c r="V296" s="12"/>
      <c r="W296" s="12"/>
      <c r="X296" s="12"/>
      <c r="Y296" s="12"/>
      <c r="Z296" s="12"/>
      <c r="AA296" s="12"/>
      <c r="AB296" s="12"/>
      <c r="AC296" s="12"/>
      <c r="AD296" s="6"/>
      <c r="AE296" s="6"/>
      <c r="AF296" s="6"/>
      <c r="AG296" s="6"/>
      <c r="AH296" s="12"/>
      <c r="AI296" s="12"/>
      <c r="AJ296" s="12"/>
      <c r="AK296" s="12"/>
      <c r="AL296" s="12"/>
      <c r="AM296" s="12"/>
      <c r="AN296" s="12"/>
      <c r="AO296" s="6"/>
      <c r="AP296" s="6"/>
      <c r="AQ296" s="6"/>
      <c r="AR296" s="6"/>
      <c r="AS296" s="6"/>
      <c r="AT296" s="6"/>
      <c r="AU296" s="6"/>
      <c r="AV296" s="6"/>
    </row>
    <row r="297" spans="1:48" ht="15.75" customHeight="1">
      <c r="A297" s="12"/>
      <c r="B297" s="12"/>
      <c r="C297" s="12"/>
      <c r="D297" s="12"/>
      <c r="E297" s="12"/>
      <c r="F297" s="12"/>
      <c r="G297" s="12"/>
      <c r="H297" s="13"/>
      <c r="I297" s="13"/>
      <c r="J297" s="12"/>
      <c r="K297" s="12"/>
      <c r="L297" s="12"/>
      <c r="M297" s="12"/>
      <c r="N297" s="12"/>
      <c r="O297" s="12"/>
      <c r="P297" s="12"/>
      <c r="Q297" s="12"/>
      <c r="R297" s="12"/>
      <c r="S297" s="12"/>
      <c r="T297" s="12"/>
      <c r="U297" s="12"/>
      <c r="V297" s="12"/>
      <c r="W297" s="12"/>
      <c r="X297" s="12"/>
      <c r="Y297" s="12"/>
      <c r="Z297" s="12"/>
      <c r="AA297" s="12"/>
      <c r="AB297" s="12"/>
      <c r="AC297" s="12"/>
      <c r="AD297" s="6"/>
      <c r="AE297" s="6"/>
      <c r="AF297" s="6"/>
      <c r="AG297" s="6"/>
      <c r="AH297" s="12"/>
      <c r="AI297" s="12"/>
      <c r="AJ297" s="12"/>
      <c r="AK297" s="12"/>
      <c r="AL297" s="12"/>
      <c r="AM297" s="12"/>
      <c r="AN297" s="12"/>
      <c r="AO297" s="6"/>
      <c r="AP297" s="6"/>
      <c r="AQ297" s="6"/>
      <c r="AR297" s="6"/>
      <c r="AS297" s="6"/>
      <c r="AT297" s="6"/>
      <c r="AU297" s="6"/>
      <c r="AV297" s="6"/>
    </row>
    <row r="298" spans="1:48" ht="15.75" customHeight="1">
      <c r="A298" s="12"/>
      <c r="B298" s="12"/>
      <c r="C298" s="12"/>
      <c r="D298" s="12"/>
      <c r="E298" s="12"/>
      <c r="F298" s="12"/>
      <c r="G298" s="12"/>
      <c r="H298" s="13"/>
      <c r="I298" s="13"/>
      <c r="J298" s="12"/>
      <c r="K298" s="12"/>
      <c r="L298" s="12"/>
      <c r="M298" s="12"/>
      <c r="N298" s="12"/>
      <c r="O298" s="12"/>
      <c r="P298" s="12"/>
      <c r="Q298" s="12"/>
      <c r="R298" s="12"/>
      <c r="S298" s="12"/>
      <c r="T298" s="12"/>
      <c r="U298" s="12"/>
      <c r="V298" s="12"/>
      <c r="W298" s="12"/>
      <c r="X298" s="12"/>
      <c r="Y298" s="12"/>
      <c r="Z298" s="12"/>
      <c r="AA298" s="12"/>
      <c r="AB298" s="12"/>
      <c r="AC298" s="12"/>
      <c r="AD298" s="6"/>
      <c r="AE298" s="6"/>
      <c r="AF298" s="6"/>
      <c r="AG298" s="6"/>
      <c r="AH298" s="12"/>
      <c r="AI298" s="12"/>
      <c r="AJ298" s="12"/>
      <c r="AK298" s="12"/>
      <c r="AL298" s="12"/>
      <c r="AM298" s="12"/>
      <c r="AN298" s="12"/>
      <c r="AO298" s="6"/>
      <c r="AP298" s="6"/>
      <c r="AQ298" s="6"/>
      <c r="AR298" s="6"/>
      <c r="AS298" s="6"/>
      <c r="AT298" s="6"/>
      <c r="AU298" s="6"/>
      <c r="AV298" s="6"/>
    </row>
    <row r="299" spans="1:48" ht="15.75" customHeight="1">
      <c r="A299" s="12"/>
      <c r="B299" s="12"/>
      <c r="C299" s="12"/>
      <c r="D299" s="12"/>
      <c r="E299" s="12"/>
      <c r="F299" s="12"/>
      <c r="G299" s="12"/>
      <c r="H299" s="13"/>
      <c r="I299" s="13"/>
      <c r="J299" s="12"/>
      <c r="K299" s="12"/>
      <c r="L299" s="12"/>
      <c r="M299" s="12"/>
      <c r="N299" s="12"/>
      <c r="O299" s="12"/>
      <c r="P299" s="12"/>
      <c r="Q299" s="12"/>
      <c r="R299" s="12"/>
      <c r="S299" s="12"/>
      <c r="T299" s="12"/>
      <c r="U299" s="12"/>
      <c r="V299" s="12"/>
      <c r="W299" s="12"/>
      <c r="X299" s="12"/>
      <c r="Y299" s="12"/>
      <c r="Z299" s="12"/>
      <c r="AA299" s="12"/>
      <c r="AB299" s="12"/>
      <c r="AC299" s="12"/>
      <c r="AD299" s="6"/>
      <c r="AE299" s="6"/>
      <c r="AF299" s="6"/>
      <c r="AG299" s="6"/>
      <c r="AH299" s="12"/>
      <c r="AI299" s="12"/>
      <c r="AJ299" s="12"/>
      <c r="AK299" s="12"/>
      <c r="AL299" s="12"/>
      <c r="AM299" s="12"/>
      <c r="AN299" s="12"/>
      <c r="AO299" s="6"/>
      <c r="AP299" s="6"/>
      <c r="AQ299" s="6"/>
      <c r="AR299" s="6"/>
      <c r="AS299" s="6"/>
      <c r="AT299" s="6"/>
      <c r="AU299" s="6"/>
      <c r="AV299" s="6"/>
    </row>
    <row r="300" spans="1:48" ht="15.75" customHeight="1">
      <c r="A300" s="12"/>
      <c r="B300" s="12"/>
      <c r="C300" s="12"/>
      <c r="D300" s="12"/>
      <c r="E300" s="12"/>
      <c r="F300" s="12"/>
      <c r="G300" s="12"/>
      <c r="H300" s="13"/>
      <c r="I300" s="13"/>
      <c r="J300" s="12"/>
      <c r="K300" s="12"/>
      <c r="L300" s="12"/>
      <c r="M300" s="12"/>
      <c r="N300" s="12"/>
      <c r="O300" s="12"/>
      <c r="P300" s="12"/>
      <c r="Q300" s="12"/>
      <c r="R300" s="12"/>
      <c r="S300" s="12"/>
      <c r="T300" s="12"/>
      <c r="U300" s="12"/>
      <c r="V300" s="12"/>
      <c r="W300" s="12"/>
      <c r="X300" s="12"/>
      <c r="Y300" s="12"/>
      <c r="Z300" s="12"/>
      <c r="AA300" s="12"/>
      <c r="AB300" s="12"/>
      <c r="AC300" s="12"/>
      <c r="AD300" s="6"/>
      <c r="AE300" s="6"/>
      <c r="AF300" s="6"/>
      <c r="AG300" s="6"/>
      <c r="AH300" s="12"/>
      <c r="AI300" s="12"/>
      <c r="AJ300" s="12"/>
      <c r="AK300" s="12"/>
      <c r="AL300" s="12"/>
      <c r="AM300" s="12"/>
      <c r="AN300" s="12"/>
      <c r="AO300" s="6"/>
      <c r="AP300" s="6"/>
      <c r="AQ300" s="6"/>
      <c r="AR300" s="6"/>
      <c r="AS300" s="6"/>
      <c r="AT300" s="6"/>
      <c r="AU300" s="6"/>
      <c r="AV300" s="6"/>
    </row>
    <row r="301" spans="1:48" ht="15.75" customHeight="1">
      <c r="A301" s="12"/>
      <c r="B301" s="12"/>
      <c r="C301" s="12"/>
      <c r="D301" s="12"/>
      <c r="E301" s="12"/>
      <c r="F301" s="12"/>
      <c r="G301" s="12"/>
      <c r="H301" s="13"/>
      <c r="I301" s="13"/>
      <c r="J301" s="12"/>
      <c r="K301" s="12"/>
      <c r="L301" s="12"/>
      <c r="M301" s="12"/>
      <c r="N301" s="12"/>
      <c r="O301" s="12"/>
      <c r="P301" s="12"/>
      <c r="Q301" s="12"/>
      <c r="R301" s="12"/>
      <c r="S301" s="12"/>
      <c r="T301" s="12"/>
      <c r="U301" s="12"/>
      <c r="V301" s="12"/>
      <c r="W301" s="12"/>
      <c r="X301" s="12"/>
      <c r="Y301" s="12"/>
      <c r="Z301" s="12"/>
      <c r="AA301" s="12"/>
      <c r="AB301" s="12"/>
      <c r="AC301" s="12"/>
      <c r="AD301" s="6"/>
      <c r="AE301" s="6"/>
      <c r="AF301" s="6"/>
      <c r="AG301" s="6"/>
      <c r="AH301" s="12"/>
      <c r="AI301" s="12"/>
      <c r="AJ301" s="12"/>
      <c r="AK301" s="12"/>
      <c r="AL301" s="12"/>
      <c r="AM301" s="12"/>
      <c r="AN301" s="12"/>
      <c r="AO301" s="6"/>
      <c r="AP301" s="6"/>
      <c r="AQ301" s="6"/>
      <c r="AR301" s="6"/>
      <c r="AS301" s="6"/>
      <c r="AT301" s="6"/>
      <c r="AU301" s="6"/>
      <c r="AV301" s="6"/>
    </row>
    <row r="302" spans="1:48" ht="15.75" customHeight="1">
      <c r="A302" s="12"/>
      <c r="B302" s="12"/>
      <c r="C302" s="12"/>
      <c r="D302" s="12"/>
      <c r="E302" s="12"/>
      <c r="F302" s="12"/>
      <c r="G302" s="12"/>
      <c r="H302" s="13"/>
      <c r="I302" s="13"/>
      <c r="J302" s="12"/>
      <c r="K302" s="12"/>
      <c r="L302" s="12"/>
      <c r="M302" s="12"/>
      <c r="N302" s="12"/>
      <c r="O302" s="12"/>
      <c r="P302" s="12"/>
      <c r="Q302" s="12"/>
      <c r="R302" s="12"/>
      <c r="S302" s="12"/>
      <c r="T302" s="12"/>
      <c r="U302" s="12"/>
      <c r="V302" s="12"/>
      <c r="W302" s="12"/>
      <c r="X302" s="12"/>
      <c r="Y302" s="12"/>
      <c r="Z302" s="12"/>
      <c r="AA302" s="12"/>
      <c r="AB302" s="12"/>
      <c r="AC302" s="12"/>
      <c r="AD302" s="6"/>
      <c r="AE302" s="6"/>
      <c r="AF302" s="6"/>
      <c r="AG302" s="6"/>
      <c r="AH302" s="12"/>
      <c r="AI302" s="12"/>
      <c r="AJ302" s="12"/>
      <c r="AK302" s="12"/>
      <c r="AL302" s="12"/>
      <c r="AM302" s="12"/>
      <c r="AN302" s="12"/>
      <c r="AO302" s="6"/>
      <c r="AP302" s="6"/>
      <c r="AQ302" s="6"/>
      <c r="AR302" s="6"/>
      <c r="AS302" s="6"/>
      <c r="AT302" s="6"/>
      <c r="AU302" s="6"/>
      <c r="AV302" s="6"/>
    </row>
    <row r="303" spans="1:48" ht="15.75" customHeight="1">
      <c r="A303" s="12"/>
      <c r="B303" s="12"/>
      <c r="C303" s="12"/>
      <c r="D303" s="12"/>
      <c r="E303" s="12"/>
      <c r="F303" s="12"/>
      <c r="G303" s="12"/>
      <c r="H303" s="13"/>
      <c r="I303" s="13"/>
      <c r="J303" s="12"/>
      <c r="K303" s="12"/>
      <c r="L303" s="12"/>
      <c r="M303" s="12"/>
      <c r="N303" s="12"/>
      <c r="O303" s="12"/>
      <c r="P303" s="12"/>
      <c r="Q303" s="12"/>
      <c r="R303" s="12"/>
      <c r="S303" s="12"/>
      <c r="T303" s="12"/>
      <c r="U303" s="12"/>
      <c r="V303" s="12"/>
      <c r="W303" s="12"/>
      <c r="X303" s="12"/>
      <c r="Y303" s="12"/>
      <c r="Z303" s="12"/>
      <c r="AA303" s="12"/>
      <c r="AB303" s="12"/>
      <c r="AC303" s="12"/>
      <c r="AD303" s="6"/>
      <c r="AE303" s="6"/>
      <c r="AF303" s="6"/>
      <c r="AG303" s="6"/>
      <c r="AH303" s="12"/>
      <c r="AI303" s="12"/>
      <c r="AJ303" s="12"/>
      <c r="AK303" s="12"/>
      <c r="AL303" s="12"/>
      <c r="AM303" s="12"/>
      <c r="AN303" s="12"/>
      <c r="AO303" s="6"/>
      <c r="AP303" s="6"/>
      <c r="AQ303" s="6"/>
      <c r="AR303" s="6"/>
      <c r="AS303" s="6"/>
      <c r="AT303" s="6"/>
      <c r="AU303" s="6"/>
      <c r="AV303" s="6"/>
    </row>
    <row r="304" spans="1:48" ht="15.75" customHeight="1">
      <c r="A304" s="12"/>
      <c r="B304" s="12"/>
      <c r="C304" s="12"/>
      <c r="D304" s="12"/>
      <c r="E304" s="12"/>
      <c r="F304" s="12"/>
      <c r="G304" s="12"/>
      <c r="H304" s="13"/>
      <c r="I304" s="13"/>
      <c r="J304" s="12"/>
      <c r="K304" s="12"/>
      <c r="L304" s="12"/>
      <c r="M304" s="12"/>
      <c r="N304" s="12"/>
      <c r="O304" s="12"/>
      <c r="P304" s="12"/>
      <c r="Q304" s="12"/>
      <c r="R304" s="12"/>
      <c r="S304" s="12"/>
      <c r="T304" s="12"/>
      <c r="U304" s="12"/>
      <c r="V304" s="12"/>
      <c r="W304" s="12"/>
      <c r="X304" s="12"/>
      <c r="Y304" s="12"/>
      <c r="Z304" s="12"/>
      <c r="AA304" s="12"/>
      <c r="AB304" s="12"/>
      <c r="AC304" s="12"/>
      <c r="AD304" s="6"/>
      <c r="AE304" s="6"/>
      <c r="AF304" s="6"/>
      <c r="AG304" s="6"/>
      <c r="AH304" s="12"/>
      <c r="AI304" s="12"/>
      <c r="AJ304" s="12"/>
      <c r="AK304" s="12"/>
      <c r="AL304" s="12"/>
      <c r="AM304" s="12"/>
      <c r="AN304" s="12"/>
      <c r="AO304" s="6"/>
      <c r="AP304" s="6"/>
      <c r="AQ304" s="6"/>
      <c r="AR304" s="6"/>
      <c r="AS304" s="6"/>
      <c r="AT304" s="6"/>
      <c r="AU304" s="6"/>
      <c r="AV304" s="6"/>
    </row>
    <row r="305" spans="1:48" ht="15.75" customHeight="1">
      <c r="A305" s="12"/>
      <c r="B305" s="12"/>
      <c r="C305" s="12"/>
      <c r="D305" s="12"/>
      <c r="E305" s="12"/>
      <c r="F305" s="12"/>
      <c r="G305" s="12"/>
      <c r="H305" s="13"/>
      <c r="I305" s="13"/>
      <c r="J305" s="12"/>
      <c r="K305" s="12"/>
      <c r="L305" s="12"/>
      <c r="M305" s="12"/>
      <c r="N305" s="12"/>
      <c r="O305" s="12"/>
      <c r="P305" s="12"/>
      <c r="Q305" s="12"/>
      <c r="R305" s="12"/>
      <c r="S305" s="12"/>
      <c r="T305" s="12"/>
      <c r="U305" s="12"/>
      <c r="V305" s="12"/>
      <c r="W305" s="12"/>
      <c r="X305" s="12"/>
      <c r="Y305" s="12"/>
      <c r="Z305" s="12"/>
      <c r="AA305" s="12"/>
      <c r="AB305" s="12"/>
      <c r="AC305" s="12"/>
      <c r="AD305" s="6"/>
      <c r="AE305" s="6"/>
      <c r="AF305" s="6"/>
      <c r="AG305" s="6"/>
      <c r="AH305" s="12"/>
      <c r="AI305" s="12"/>
      <c r="AJ305" s="12"/>
      <c r="AK305" s="12"/>
      <c r="AL305" s="12"/>
      <c r="AM305" s="12"/>
      <c r="AN305" s="12"/>
      <c r="AO305" s="6"/>
      <c r="AP305" s="6"/>
      <c r="AQ305" s="6"/>
      <c r="AR305" s="6"/>
      <c r="AS305" s="6"/>
      <c r="AT305" s="6"/>
      <c r="AU305" s="6"/>
      <c r="AV305" s="6"/>
    </row>
    <row r="306" spans="1:48" ht="15.75" customHeight="1">
      <c r="A306" s="12"/>
      <c r="B306" s="12"/>
      <c r="C306" s="12"/>
      <c r="D306" s="12"/>
      <c r="E306" s="12"/>
      <c r="F306" s="12"/>
      <c r="G306" s="12"/>
      <c r="H306" s="13"/>
      <c r="I306" s="13"/>
      <c r="J306" s="12"/>
      <c r="K306" s="12"/>
      <c r="L306" s="12"/>
      <c r="M306" s="12"/>
      <c r="N306" s="12"/>
      <c r="O306" s="12"/>
      <c r="P306" s="12"/>
      <c r="Q306" s="12"/>
      <c r="R306" s="12"/>
      <c r="S306" s="12"/>
      <c r="T306" s="12"/>
      <c r="U306" s="12"/>
      <c r="V306" s="12"/>
      <c r="W306" s="12"/>
      <c r="X306" s="12"/>
      <c r="Y306" s="12"/>
      <c r="Z306" s="12"/>
      <c r="AA306" s="12"/>
      <c r="AB306" s="12"/>
      <c r="AC306" s="12"/>
      <c r="AD306" s="6"/>
      <c r="AE306" s="6"/>
      <c r="AF306" s="6"/>
      <c r="AG306" s="6"/>
      <c r="AH306" s="12"/>
      <c r="AI306" s="12"/>
      <c r="AJ306" s="12"/>
      <c r="AK306" s="12"/>
      <c r="AL306" s="12"/>
      <c r="AM306" s="12"/>
      <c r="AN306" s="12"/>
      <c r="AO306" s="6"/>
      <c r="AP306" s="6"/>
      <c r="AQ306" s="6"/>
      <c r="AR306" s="6"/>
      <c r="AS306" s="6"/>
      <c r="AT306" s="6"/>
      <c r="AU306" s="6"/>
      <c r="AV306" s="6"/>
    </row>
    <row r="307" spans="1:48" ht="15.75" customHeight="1">
      <c r="A307" s="12"/>
      <c r="B307" s="12"/>
      <c r="C307" s="12"/>
      <c r="D307" s="12"/>
      <c r="E307" s="12"/>
      <c r="F307" s="12"/>
      <c r="G307" s="12"/>
      <c r="H307" s="13"/>
      <c r="I307" s="13"/>
      <c r="J307" s="12"/>
      <c r="K307" s="12"/>
      <c r="L307" s="12"/>
      <c r="M307" s="12"/>
      <c r="N307" s="12"/>
      <c r="O307" s="12"/>
      <c r="P307" s="12"/>
      <c r="Q307" s="12"/>
      <c r="R307" s="12"/>
      <c r="S307" s="12"/>
      <c r="T307" s="12"/>
      <c r="U307" s="12"/>
      <c r="V307" s="12"/>
      <c r="W307" s="12"/>
      <c r="X307" s="12"/>
      <c r="Y307" s="12"/>
      <c r="Z307" s="12"/>
      <c r="AA307" s="12"/>
      <c r="AB307" s="12"/>
      <c r="AC307" s="12"/>
      <c r="AD307" s="6"/>
      <c r="AE307" s="6"/>
      <c r="AF307" s="6"/>
      <c r="AG307" s="6"/>
      <c r="AH307" s="12"/>
      <c r="AI307" s="12"/>
      <c r="AJ307" s="12"/>
      <c r="AK307" s="12"/>
      <c r="AL307" s="12"/>
      <c r="AM307" s="12"/>
      <c r="AN307" s="12"/>
      <c r="AO307" s="6"/>
      <c r="AP307" s="6"/>
      <c r="AQ307" s="6"/>
      <c r="AR307" s="6"/>
      <c r="AS307" s="6"/>
      <c r="AT307" s="6"/>
      <c r="AU307" s="6"/>
      <c r="AV307" s="6"/>
    </row>
    <row r="308" spans="1:48" ht="15.75" customHeight="1">
      <c r="A308" s="12"/>
      <c r="B308" s="12"/>
      <c r="C308" s="12"/>
      <c r="D308" s="12"/>
      <c r="E308" s="12"/>
      <c r="F308" s="12"/>
      <c r="G308" s="12"/>
      <c r="H308" s="13"/>
      <c r="I308" s="13"/>
      <c r="J308" s="12"/>
      <c r="K308" s="12"/>
      <c r="L308" s="12"/>
      <c r="M308" s="12"/>
      <c r="N308" s="12"/>
      <c r="O308" s="12"/>
      <c r="P308" s="12"/>
      <c r="Q308" s="12"/>
      <c r="R308" s="12"/>
      <c r="S308" s="12"/>
      <c r="T308" s="12"/>
      <c r="U308" s="12"/>
      <c r="V308" s="12"/>
      <c r="W308" s="12"/>
      <c r="X308" s="12"/>
      <c r="Y308" s="12"/>
      <c r="Z308" s="12"/>
      <c r="AA308" s="12"/>
      <c r="AB308" s="12"/>
      <c r="AC308" s="12"/>
      <c r="AD308" s="6"/>
      <c r="AE308" s="6"/>
      <c r="AF308" s="6"/>
      <c r="AG308" s="6"/>
      <c r="AH308" s="12"/>
      <c r="AI308" s="12"/>
      <c r="AJ308" s="12"/>
      <c r="AK308" s="12"/>
      <c r="AL308" s="12"/>
      <c r="AM308" s="12"/>
      <c r="AN308" s="12"/>
      <c r="AO308" s="6"/>
      <c r="AP308" s="6"/>
      <c r="AQ308" s="6"/>
      <c r="AR308" s="6"/>
      <c r="AS308" s="6"/>
      <c r="AT308" s="6"/>
      <c r="AU308" s="6"/>
      <c r="AV308" s="6"/>
    </row>
    <row r="309" spans="1:48" ht="15.75" customHeight="1">
      <c r="A309" s="12"/>
      <c r="B309" s="12"/>
      <c r="C309" s="12"/>
      <c r="D309" s="12"/>
      <c r="E309" s="12"/>
      <c r="F309" s="12"/>
      <c r="G309" s="12"/>
      <c r="H309" s="13"/>
      <c r="I309" s="13"/>
      <c r="J309" s="12"/>
      <c r="K309" s="12"/>
      <c r="L309" s="12"/>
      <c r="M309" s="12"/>
      <c r="N309" s="12"/>
      <c r="O309" s="12"/>
      <c r="P309" s="12"/>
      <c r="Q309" s="12"/>
      <c r="R309" s="12"/>
      <c r="S309" s="12"/>
      <c r="T309" s="12"/>
      <c r="U309" s="12"/>
      <c r="V309" s="12"/>
      <c r="W309" s="12"/>
      <c r="X309" s="12"/>
      <c r="Y309" s="12"/>
      <c r="Z309" s="12"/>
      <c r="AA309" s="12"/>
      <c r="AB309" s="12"/>
      <c r="AC309" s="12"/>
      <c r="AD309" s="6"/>
      <c r="AE309" s="6"/>
      <c r="AF309" s="6"/>
      <c r="AG309" s="6"/>
      <c r="AH309" s="12"/>
      <c r="AI309" s="12"/>
      <c r="AJ309" s="12"/>
      <c r="AK309" s="12"/>
      <c r="AL309" s="12"/>
      <c r="AM309" s="12"/>
      <c r="AN309" s="12"/>
      <c r="AO309" s="6"/>
      <c r="AP309" s="6"/>
      <c r="AQ309" s="6"/>
      <c r="AR309" s="6"/>
      <c r="AS309" s="6"/>
      <c r="AT309" s="6"/>
      <c r="AU309" s="6"/>
      <c r="AV309" s="6"/>
    </row>
    <row r="310" spans="1:48" ht="15.75" customHeight="1">
      <c r="A310" s="12"/>
      <c r="B310" s="12"/>
      <c r="C310" s="12"/>
      <c r="D310" s="12"/>
      <c r="E310" s="12"/>
      <c r="F310" s="12"/>
      <c r="G310" s="12"/>
      <c r="H310" s="13"/>
      <c r="I310" s="13"/>
      <c r="J310" s="12"/>
      <c r="K310" s="12"/>
      <c r="L310" s="12"/>
      <c r="M310" s="12"/>
      <c r="N310" s="12"/>
      <c r="O310" s="12"/>
      <c r="P310" s="12"/>
      <c r="Q310" s="12"/>
      <c r="R310" s="12"/>
      <c r="S310" s="12"/>
      <c r="T310" s="12"/>
      <c r="U310" s="12"/>
      <c r="V310" s="12"/>
      <c r="W310" s="12"/>
      <c r="X310" s="12"/>
      <c r="Y310" s="12"/>
      <c r="Z310" s="12"/>
      <c r="AA310" s="12"/>
      <c r="AB310" s="12"/>
      <c r="AC310" s="12"/>
      <c r="AD310" s="6"/>
      <c r="AE310" s="6"/>
      <c r="AF310" s="6"/>
      <c r="AG310" s="6"/>
      <c r="AH310" s="12"/>
      <c r="AI310" s="12"/>
      <c r="AJ310" s="12"/>
      <c r="AK310" s="12"/>
      <c r="AL310" s="12"/>
      <c r="AM310" s="12"/>
      <c r="AN310" s="12"/>
      <c r="AO310" s="6"/>
      <c r="AP310" s="6"/>
      <c r="AQ310" s="6"/>
      <c r="AR310" s="6"/>
      <c r="AS310" s="6"/>
      <c r="AT310" s="6"/>
      <c r="AU310" s="6"/>
      <c r="AV310" s="6"/>
    </row>
    <row r="311" spans="1:48" ht="15.75" customHeight="1">
      <c r="A311" s="12"/>
      <c r="B311" s="12"/>
      <c r="C311" s="12"/>
      <c r="D311" s="12"/>
      <c r="E311" s="12"/>
      <c r="F311" s="12"/>
      <c r="G311" s="12"/>
      <c r="H311" s="13"/>
      <c r="I311" s="13"/>
      <c r="J311" s="12"/>
      <c r="K311" s="12"/>
      <c r="L311" s="12"/>
      <c r="M311" s="12"/>
      <c r="N311" s="12"/>
      <c r="O311" s="12"/>
      <c r="P311" s="12"/>
      <c r="Q311" s="12"/>
      <c r="R311" s="12"/>
      <c r="S311" s="12"/>
      <c r="T311" s="12"/>
      <c r="U311" s="12"/>
      <c r="V311" s="12"/>
      <c r="W311" s="12"/>
      <c r="X311" s="12"/>
      <c r="Y311" s="12"/>
      <c r="Z311" s="12"/>
      <c r="AA311" s="12"/>
      <c r="AB311" s="12"/>
      <c r="AC311" s="12"/>
      <c r="AD311" s="6"/>
      <c r="AE311" s="6"/>
      <c r="AF311" s="6"/>
      <c r="AG311" s="6"/>
      <c r="AH311" s="12"/>
      <c r="AI311" s="12"/>
      <c r="AJ311" s="12"/>
      <c r="AK311" s="12"/>
      <c r="AL311" s="12"/>
      <c r="AM311" s="12"/>
      <c r="AN311" s="12"/>
      <c r="AO311" s="6"/>
      <c r="AP311" s="6"/>
      <c r="AQ311" s="6"/>
      <c r="AR311" s="6"/>
      <c r="AS311" s="6"/>
      <c r="AT311" s="6"/>
      <c r="AU311" s="6"/>
      <c r="AV311" s="6"/>
    </row>
    <row r="312" spans="1:48" ht="15.75" customHeight="1">
      <c r="A312" s="12"/>
      <c r="B312" s="12"/>
      <c r="C312" s="12"/>
      <c r="D312" s="12"/>
      <c r="E312" s="12"/>
      <c r="F312" s="12"/>
      <c r="G312" s="12"/>
      <c r="H312" s="13"/>
      <c r="I312" s="13"/>
      <c r="J312" s="12"/>
      <c r="K312" s="12"/>
      <c r="L312" s="12"/>
      <c r="M312" s="12"/>
      <c r="N312" s="12"/>
      <c r="O312" s="12"/>
      <c r="P312" s="12"/>
      <c r="Q312" s="12"/>
      <c r="R312" s="12"/>
      <c r="S312" s="12"/>
      <c r="T312" s="12"/>
      <c r="U312" s="12"/>
      <c r="V312" s="12"/>
      <c r="W312" s="12"/>
      <c r="X312" s="12"/>
      <c r="Y312" s="12"/>
      <c r="Z312" s="12"/>
      <c r="AA312" s="12"/>
      <c r="AB312" s="12"/>
      <c r="AC312" s="12"/>
      <c r="AD312" s="6"/>
      <c r="AE312" s="6"/>
      <c r="AF312" s="6"/>
      <c r="AG312" s="6"/>
      <c r="AH312" s="12"/>
      <c r="AI312" s="12"/>
      <c r="AJ312" s="12"/>
      <c r="AK312" s="12"/>
      <c r="AL312" s="12"/>
      <c r="AM312" s="12"/>
      <c r="AN312" s="12"/>
      <c r="AO312" s="6"/>
      <c r="AP312" s="6"/>
      <c r="AQ312" s="6"/>
      <c r="AR312" s="6"/>
      <c r="AS312" s="6"/>
      <c r="AT312" s="6"/>
      <c r="AU312" s="6"/>
      <c r="AV312" s="6"/>
    </row>
    <row r="313" spans="1:48" ht="15.75" customHeight="1">
      <c r="A313" s="12"/>
      <c r="B313" s="12"/>
      <c r="C313" s="12"/>
      <c r="D313" s="12"/>
      <c r="E313" s="12"/>
      <c r="F313" s="12"/>
      <c r="G313" s="12"/>
      <c r="H313" s="13"/>
      <c r="I313" s="13"/>
      <c r="J313" s="12"/>
      <c r="K313" s="12"/>
      <c r="L313" s="12"/>
      <c r="M313" s="12"/>
      <c r="N313" s="12"/>
      <c r="O313" s="12"/>
      <c r="P313" s="12"/>
      <c r="Q313" s="12"/>
      <c r="R313" s="12"/>
      <c r="S313" s="12"/>
      <c r="T313" s="12"/>
      <c r="U313" s="12"/>
      <c r="V313" s="12"/>
      <c r="W313" s="12"/>
      <c r="X313" s="12"/>
      <c r="Y313" s="12"/>
      <c r="Z313" s="12"/>
      <c r="AA313" s="12"/>
      <c r="AB313" s="12"/>
      <c r="AC313" s="12"/>
      <c r="AD313" s="6"/>
      <c r="AE313" s="6"/>
      <c r="AF313" s="6"/>
      <c r="AG313" s="6"/>
      <c r="AH313" s="12"/>
      <c r="AI313" s="12"/>
      <c r="AJ313" s="12"/>
      <c r="AK313" s="12"/>
      <c r="AL313" s="12"/>
      <c r="AM313" s="12"/>
      <c r="AN313" s="12"/>
      <c r="AO313" s="6"/>
      <c r="AP313" s="6"/>
      <c r="AQ313" s="6"/>
      <c r="AR313" s="6"/>
      <c r="AS313" s="6"/>
      <c r="AT313" s="6"/>
      <c r="AU313" s="6"/>
      <c r="AV313" s="6"/>
    </row>
    <row r="314" spans="1:48" ht="15.75" customHeight="1">
      <c r="A314" s="12"/>
      <c r="B314" s="12"/>
      <c r="C314" s="12"/>
      <c r="D314" s="12"/>
      <c r="E314" s="12"/>
      <c r="F314" s="12"/>
      <c r="G314" s="12"/>
      <c r="H314" s="13"/>
      <c r="I314" s="13"/>
      <c r="J314" s="12"/>
      <c r="K314" s="12"/>
      <c r="L314" s="12"/>
      <c r="M314" s="12"/>
      <c r="N314" s="12"/>
      <c r="O314" s="12"/>
      <c r="P314" s="12"/>
      <c r="Q314" s="12"/>
      <c r="R314" s="12"/>
      <c r="S314" s="12"/>
      <c r="T314" s="12"/>
      <c r="U314" s="12"/>
      <c r="V314" s="12"/>
      <c r="W314" s="12"/>
      <c r="X314" s="12"/>
      <c r="Y314" s="12"/>
      <c r="Z314" s="12"/>
      <c r="AA314" s="12"/>
      <c r="AB314" s="12"/>
      <c r="AC314" s="12"/>
      <c r="AD314" s="6"/>
      <c r="AE314" s="6"/>
      <c r="AF314" s="6"/>
      <c r="AG314" s="6"/>
      <c r="AH314" s="12"/>
      <c r="AI314" s="12"/>
      <c r="AJ314" s="12"/>
      <c r="AK314" s="12"/>
      <c r="AL314" s="12"/>
      <c r="AM314" s="12"/>
      <c r="AN314" s="12"/>
      <c r="AO314" s="6"/>
      <c r="AP314" s="6"/>
      <c r="AQ314" s="6"/>
      <c r="AR314" s="6"/>
      <c r="AS314" s="6"/>
      <c r="AT314" s="6"/>
      <c r="AU314" s="6"/>
      <c r="AV314" s="6"/>
    </row>
    <row r="315" spans="1:48" ht="15.75" customHeight="1">
      <c r="A315" s="12"/>
      <c r="B315" s="12"/>
      <c r="C315" s="12"/>
      <c r="D315" s="12"/>
      <c r="E315" s="12"/>
      <c r="F315" s="12"/>
      <c r="G315" s="12"/>
      <c r="H315" s="13"/>
      <c r="I315" s="13"/>
      <c r="J315" s="12"/>
      <c r="K315" s="12"/>
      <c r="L315" s="12"/>
      <c r="M315" s="12"/>
      <c r="N315" s="12"/>
      <c r="O315" s="12"/>
      <c r="P315" s="12"/>
      <c r="Q315" s="12"/>
      <c r="R315" s="12"/>
      <c r="S315" s="12"/>
      <c r="T315" s="12"/>
      <c r="U315" s="12"/>
      <c r="V315" s="12"/>
      <c r="W315" s="12"/>
      <c r="X315" s="12"/>
      <c r="Y315" s="12"/>
      <c r="Z315" s="12"/>
      <c r="AA315" s="12"/>
      <c r="AB315" s="12"/>
      <c r="AC315" s="12"/>
      <c r="AD315" s="6"/>
      <c r="AE315" s="6"/>
      <c r="AF315" s="6"/>
      <c r="AG315" s="6"/>
      <c r="AH315" s="12"/>
      <c r="AI315" s="12"/>
      <c r="AJ315" s="12"/>
      <c r="AK315" s="12"/>
      <c r="AL315" s="12"/>
      <c r="AM315" s="12"/>
      <c r="AN315" s="12"/>
      <c r="AO315" s="6"/>
      <c r="AP315" s="6"/>
      <c r="AQ315" s="6"/>
      <c r="AR315" s="6"/>
      <c r="AS315" s="6"/>
      <c r="AT315" s="6"/>
      <c r="AU315" s="6"/>
      <c r="AV315" s="6"/>
    </row>
    <row r="316" spans="1:48" ht="15.75" customHeight="1">
      <c r="A316" s="12"/>
      <c r="B316" s="12"/>
      <c r="C316" s="12"/>
      <c r="D316" s="12"/>
      <c r="E316" s="12"/>
      <c r="F316" s="12"/>
      <c r="G316" s="12"/>
      <c r="H316" s="13"/>
      <c r="I316" s="13"/>
      <c r="J316" s="12"/>
      <c r="K316" s="12"/>
      <c r="L316" s="12"/>
      <c r="M316" s="12"/>
      <c r="N316" s="12"/>
      <c r="O316" s="12"/>
      <c r="P316" s="12"/>
      <c r="Q316" s="12"/>
      <c r="R316" s="12"/>
      <c r="S316" s="12"/>
      <c r="T316" s="12"/>
      <c r="U316" s="12"/>
      <c r="V316" s="12"/>
      <c r="W316" s="12"/>
      <c r="X316" s="12"/>
      <c r="Y316" s="12"/>
      <c r="Z316" s="12"/>
      <c r="AA316" s="12"/>
      <c r="AB316" s="12"/>
      <c r="AC316" s="12"/>
      <c r="AD316" s="6"/>
      <c r="AE316" s="6"/>
      <c r="AF316" s="6"/>
      <c r="AG316" s="6"/>
      <c r="AH316" s="12"/>
      <c r="AI316" s="12"/>
      <c r="AJ316" s="12"/>
      <c r="AK316" s="12"/>
      <c r="AL316" s="12"/>
      <c r="AM316" s="12"/>
      <c r="AN316" s="12"/>
      <c r="AO316" s="6"/>
      <c r="AP316" s="6"/>
      <c r="AQ316" s="6"/>
      <c r="AR316" s="6"/>
      <c r="AS316" s="6"/>
      <c r="AT316" s="6"/>
      <c r="AU316" s="6"/>
      <c r="AV316" s="6"/>
    </row>
    <row r="317" spans="1:48" ht="15.75" customHeight="1">
      <c r="A317" s="12"/>
      <c r="B317" s="12"/>
      <c r="C317" s="12"/>
      <c r="D317" s="12"/>
      <c r="E317" s="12"/>
      <c r="F317" s="12"/>
      <c r="G317" s="12"/>
      <c r="H317" s="13"/>
      <c r="I317" s="13"/>
      <c r="J317" s="12"/>
      <c r="K317" s="12"/>
      <c r="L317" s="12"/>
      <c r="M317" s="12"/>
      <c r="N317" s="12"/>
      <c r="O317" s="12"/>
      <c r="P317" s="12"/>
      <c r="Q317" s="12"/>
      <c r="R317" s="12"/>
      <c r="S317" s="12"/>
      <c r="T317" s="12"/>
      <c r="U317" s="12"/>
      <c r="V317" s="12"/>
      <c r="W317" s="12"/>
      <c r="X317" s="12"/>
      <c r="Y317" s="12"/>
      <c r="Z317" s="12"/>
      <c r="AA317" s="12"/>
      <c r="AB317" s="12"/>
      <c r="AC317" s="12"/>
      <c r="AD317" s="6"/>
      <c r="AE317" s="6"/>
      <c r="AF317" s="6"/>
      <c r="AG317" s="6"/>
      <c r="AH317" s="12"/>
      <c r="AI317" s="12"/>
      <c r="AJ317" s="12"/>
      <c r="AK317" s="12"/>
      <c r="AL317" s="12"/>
      <c r="AM317" s="12"/>
      <c r="AN317" s="12"/>
      <c r="AO317" s="6"/>
      <c r="AP317" s="6"/>
      <c r="AQ317" s="6"/>
      <c r="AR317" s="6"/>
      <c r="AS317" s="6"/>
      <c r="AT317" s="6"/>
      <c r="AU317" s="6"/>
      <c r="AV317" s="6"/>
    </row>
    <row r="318" spans="1:48" ht="15.75" customHeight="1">
      <c r="A318" s="12"/>
      <c r="B318" s="12"/>
      <c r="C318" s="12"/>
      <c r="D318" s="12"/>
      <c r="E318" s="12"/>
      <c r="F318" s="12"/>
      <c r="G318" s="12"/>
      <c r="H318" s="13"/>
      <c r="I318" s="13"/>
      <c r="J318" s="12"/>
      <c r="K318" s="12"/>
      <c r="L318" s="12"/>
      <c r="M318" s="12"/>
      <c r="N318" s="12"/>
      <c r="O318" s="12"/>
      <c r="P318" s="12"/>
      <c r="Q318" s="12"/>
      <c r="R318" s="12"/>
      <c r="S318" s="12"/>
      <c r="T318" s="12"/>
      <c r="U318" s="12"/>
      <c r="V318" s="12"/>
      <c r="W318" s="12"/>
      <c r="X318" s="12"/>
      <c r="Y318" s="12"/>
      <c r="Z318" s="12"/>
      <c r="AA318" s="12"/>
      <c r="AB318" s="12"/>
      <c r="AC318" s="12"/>
      <c r="AD318" s="6"/>
      <c r="AE318" s="6"/>
      <c r="AF318" s="6"/>
      <c r="AG318" s="6"/>
      <c r="AH318" s="12"/>
      <c r="AI318" s="12"/>
      <c r="AJ318" s="12"/>
      <c r="AK318" s="12"/>
      <c r="AL318" s="12"/>
      <c r="AM318" s="12"/>
      <c r="AN318" s="12"/>
      <c r="AO318" s="6"/>
      <c r="AP318" s="6"/>
      <c r="AQ318" s="6"/>
      <c r="AR318" s="6"/>
      <c r="AS318" s="6"/>
      <c r="AT318" s="6"/>
      <c r="AU318" s="6"/>
      <c r="AV318" s="6"/>
    </row>
    <row r="319" spans="1:48" ht="15.75" customHeight="1">
      <c r="A319" s="12"/>
      <c r="B319" s="12"/>
      <c r="C319" s="12"/>
      <c r="D319" s="12"/>
      <c r="E319" s="12"/>
      <c r="F319" s="12"/>
      <c r="G319" s="12"/>
      <c r="H319" s="13"/>
      <c r="I319" s="13"/>
      <c r="J319" s="12"/>
      <c r="K319" s="12"/>
      <c r="L319" s="12"/>
      <c r="M319" s="12"/>
      <c r="N319" s="12"/>
      <c r="O319" s="12"/>
      <c r="P319" s="12"/>
      <c r="Q319" s="12"/>
      <c r="R319" s="12"/>
      <c r="S319" s="12"/>
      <c r="T319" s="12"/>
      <c r="U319" s="12"/>
      <c r="V319" s="12"/>
      <c r="W319" s="12"/>
      <c r="X319" s="12"/>
      <c r="Y319" s="12"/>
      <c r="Z319" s="12"/>
      <c r="AA319" s="12"/>
      <c r="AB319" s="12"/>
      <c r="AC319" s="12"/>
      <c r="AD319" s="6"/>
      <c r="AE319" s="6"/>
      <c r="AF319" s="6"/>
      <c r="AG319" s="6"/>
      <c r="AH319" s="12"/>
      <c r="AI319" s="12"/>
      <c r="AJ319" s="12"/>
      <c r="AK319" s="12"/>
      <c r="AL319" s="12"/>
      <c r="AM319" s="12"/>
      <c r="AN319" s="12"/>
      <c r="AO319" s="6"/>
      <c r="AP319" s="6"/>
      <c r="AQ319" s="6"/>
      <c r="AR319" s="6"/>
      <c r="AS319" s="6"/>
      <c r="AT319" s="6"/>
      <c r="AU319" s="6"/>
      <c r="AV319" s="6"/>
    </row>
    <row r="320" spans="1:48" ht="15.75" customHeight="1">
      <c r="A320" s="12"/>
      <c r="B320" s="12"/>
      <c r="C320" s="12"/>
      <c r="D320" s="12"/>
      <c r="E320" s="12"/>
      <c r="F320" s="12"/>
      <c r="G320" s="12"/>
      <c r="H320" s="13"/>
      <c r="I320" s="13"/>
      <c r="J320" s="12"/>
      <c r="K320" s="12"/>
      <c r="L320" s="12"/>
      <c r="M320" s="12"/>
      <c r="N320" s="12"/>
      <c r="O320" s="12"/>
      <c r="P320" s="12"/>
      <c r="Q320" s="12"/>
      <c r="R320" s="12"/>
      <c r="S320" s="12"/>
      <c r="T320" s="12"/>
      <c r="U320" s="12"/>
      <c r="V320" s="12"/>
      <c r="W320" s="12"/>
      <c r="X320" s="12"/>
      <c r="Y320" s="12"/>
      <c r="Z320" s="12"/>
      <c r="AA320" s="12"/>
      <c r="AB320" s="12"/>
      <c r="AC320" s="12"/>
      <c r="AD320" s="6"/>
      <c r="AE320" s="6"/>
      <c r="AF320" s="6"/>
      <c r="AG320" s="6"/>
      <c r="AH320" s="12"/>
      <c r="AI320" s="12"/>
      <c r="AJ320" s="12"/>
      <c r="AK320" s="12"/>
      <c r="AL320" s="12"/>
      <c r="AM320" s="12"/>
      <c r="AN320" s="12"/>
      <c r="AO320" s="6"/>
      <c r="AP320" s="6"/>
      <c r="AQ320" s="6"/>
      <c r="AR320" s="6"/>
      <c r="AS320" s="6"/>
      <c r="AT320" s="6"/>
      <c r="AU320" s="6"/>
      <c r="AV320" s="6"/>
    </row>
    <row r="321" spans="1:48" ht="15.75" customHeight="1">
      <c r="A321" s="12"/>
      <c r="B321" s="12"/>
      <c r="C321" s="12"/>
      <c r="D321" s="12"/>
      <c r="E321" s="12"/>
      <c r="F321" s="12"/>
      <c r="G321" s="12"/>
      <c r="H321" s="13"/>
      <c r="I321" s="13"/>
      <c r="J321" s="12"/>
      <c r="K321" s="12"/>
      <c r="L321" s="12"/>
      <c r="M321" s="12"/>
      <c r="N321" s="12"/>
      <c r="O321" s="12"/>
      <c r="P321" s="12"/>
      <c r="Q321" s="12"/>
      <c r="R321" s="12"/>
      <c r="S321" s="12"/>
      <c r="T321" s="12"/>
      <c r="U321" s="12"/>
      <c r="V321" s="12"/>
      <c r="W321" s="12"/>
      <c r="X321" s="12"/>
      <c r="Y321" s="12"/>
      <c r="Z321" s="12"/>
      <c r="AA321" s="12"/>
      <c r="AB321" s="12"/>
      <c r="AC321" s="12"/>
      <c r="AD321" s="6"/>
      <c r="AE321" s="6"/>
      <c r="AF321" s="6"/>
      <c r="AG321" s="6"/>
      <c r="AH321" s="12"/>
      <c r="AI321" s="12"/>
      <c r="AJ321" s="12"/>
      <c r="AK321" s="12"/>
      <c r="AL321" s="12"/>
      <c r="AM321" s="12"/>
      <c r="AN321" s="12"/>
      <c r="AO321" s="6"/>
      <c r="AP321" s="6"/>
      <c r="AQ321" s="6"/>
      <c r="AR321" s="6"/>
      <c r="AS321" s="6"/>
      <c r="AT321" s="6"/>
      <c r="AU321" s="6"/>
      <c r="AV321" s="6"/>
    </row>
    <row r="322" spans="1:48" ht="15.75" customHeight="1">
      <c r="A322" s="12"/>
      <c r="B322" s="12"/>
      <c r="C322" s="12"/>
      <c r="D322" s="12"/>
      <c r="E322" s="12"/>
      <c r="F322" s="12"/>
      <c r="G322" s="12"/>
      <c r="H322" s="13"/>
      <c r="I322" s="13"/>
      <c r="J322" s="12"/>
      <c r="K322" s="12"/>
      <c r="L322" s="12"/>
      <c r="M322" s="12"/>
      <c r="N322" s="12"/>
      <c r="O322" s="12"/>
      <c r="P322" s="12"/>
      <c r="Q322" s="12"/>
      <c r="R322" s="12"/>
      <c r="S322" s="12"/>
      <c r="T322" s="12"/>
      <c r="U322" s="12"/>
      <c r="V322" s="12"/>
      <c r="W322" s="12"/>
      <c r="X322" s="12"/>
      <c r="Y322" s="12"/>
      <c r="Z322" s="12"/>
      <c r="AA322" s="12"/>
      <c r="AB322" s="12"/>
      <c r="AC322" s="12"/>
      <c r="AD322" s="6"/>
      <c r="AE322" s="6"/>
      <c r="AF322" s="6"/>
      <c r="AG322" s="6"/>
      <c r="AH322" s="12"/>
      <c r="AI322" s="12"/>
      <c r="AJ322" s="12"/>
      <c r="AK322" s="12"/>
      <c r="AL322" s="12"/>
      <c r="AM322" s="12"/>
      <c r="AN322" s="12"/>
      <c r="AO322" s="6"/>
      <c r="AP322" s="6"/>
      <c r="AQ322" s="6"/>
      <c r="AR322" s="6"/>
      <c r="AS322" s="6"/>
      <c r="AT322" s="6"/>
      <c r="AU322" s="6"/>
      <c r="AV322" s="6"/>
    </row>
    <row r="323" spans="1:48" ht="15.75" customHeight="1">
      <c r="A323" s="12"/>
      <c r="B323" s="12"/>
      <c r="C323" s="12"/>
      <c r="D323" s="12"/>
      <c r="E323" s="12"/>
      <c r="F323" s="12"/>
      <c r="G323" s="12"/>
      <c r="H323" s="13"/>
      <c r="I323" s="13"/>
      <c r="J323" s="12"/>
      <c r="K323" s="12"/>
      <c r="L323" s="12"/>
      <c r="M323" s="12"/>
      <c r="N323" s="12"/>
      <c r="O323" s="12"/>
      <c r="P323" s="12"/>
      <c r="Q323" s="12"/>
      <c r="R323" s="12"/>
      <c r="S323" s="12"/>
      <c r="T323" s="12"/>
      <c r="U323" s="12"/>
      <c r="V323" s="12"/>
      <c r="W323" s="12"/>
      <c r="X323" s="12"/>
      <c r="Y323" s="12"/>
      <c r="Z323" s="12"/>
      <c r="AA323" s="12"/>
      <c r="AB323" s="12"/>
      <c r="AC323" s="12"/>
      <c r="AD323" s="6"/>
      <c r="AE323" s="6"/>
      <c r="AF323" s="6"/>
      <c r="AG323" s="6"/>
      <c r="AH323" s="12"/>
      <c r="AI323" s="12"/>
      <c r="AJ323" s="12"/>
      <c r="AK323" s="12"/>
      <c r="AL323" s="12"/>
      <c r="AM323" s="12"/>
      <c r="AN323" s="12"/>
      <c r="AO323" s="6"/>
      <c r="AP323" s="6"/>
      <c r="AQ323" s="6"/>
      <c r="AR323" s="6"/>
      <c r="AS323" s="6"/>
      <c r="AT323" s="6"/>
      <c r="AU323" s="6"/>
      <c r="AV323" s="6"/>
    </row>
    <row r="324" spans="1:48" ht="15.75" customHeight="1">
      <c r="A324" s="12"/>
      <c r="B324" s="12"/>
      <c r="C324" s="12"/>
      <c r="D324" s="12"/>
      <c r="E324" s="12"/>
      <c r="F324" s="12"/>
      <c r="G324" s="12"/>
      <c r="H324" s="13"/>
      <c r="I324" s="13"/>
      <c r="J324" s="12"/>
      <c r="K324" s="12"/>
      <c r="L324" s="12"/>
      <c r="M324" s="12"/>
      <c r="N324" s="12"/>
      <c r="O324" s="12"/>
      <c r="P324" s="12"/>
      <c r="Q324" s="12"/>
      <c r="R324" s="12"/>
      <c r="S324" s="12"/>
      <c r="T324" s="12"/>
      <c r="U324" s="12"/>
      <c r="V324" s="12"/>
      <c r="W324" s="12"/>
      <c r="X324" s="12"/>
      <c r="Y324" s="12"/>
      <c r="Z324" s="12"/>
      <c r="AA324" s="12"/>
      <c r="AB324" s="12"/>
      <c r="AC324" s="12"/>
      <c r="AD324" s="6"/>
      <c r="AE324" s="6"/>
      <c r="AF324" s="6"/>
      <c r="AG324" s="6"/>
      <c r="AH324" s="12"/>
      <c r="AI324" s="12"/>
      <c r="AJ324" s="12"/>
      <c r="AK324" s="12"/>
      <c r="AL324" s="12"/>
      <c r="AM324" s="12"/>
      <c r="AN324" s="12"/>
      <c r="AO324" s="6"/>
      <c r="AP324" s="6"/>
      <c r="AQ324" s="6"/>
      <c r="AR324" s="6"/>
      <c r="AS324" s="6"/>
      <c r="AT324" s="6"/>
      <c r="AU324" s="6"/>
      <c r="AV324" s="6"/>
    </row>
    <row r="325" spans="1:48" ht="15.75" customHeight="1">
      <c r="A325" s="12"/>
      <c r="B325" s="12"/>
      <c r="C325" s="12"/>
      <c r="D325" s="12"/>
      <c r="E325" s="12"/>
      <c r="F325" s="12"/>
      <c r="G325" s="12"/>
      <c r="H325" s="13"/>
      <c r="I325" s="13"/>
      <c r="J325" s="12"/>
      <c r="K325" s="12"/>
      <c r="L325" s="12"/>
      <c r="M325" s="12"/>
      <c r="N325" s="12"/>
      <c r="O325" s="12"/>
      <c r="P325" s="12"/>
      <c r="Q325" s="12"/>
      <c r="R325" s="12"/>
      <c r="S325" s="12"/>
      <c r="T325" s="12"/>
      <c r="U325" s="12"/>
      <c r="V325" s="12"/>
      <c r="W325" s="12"/>
      <c r="X325" s="12"/>
      <c r="Y325" s="12"/>
      <c r="Z325" s="12"/>
      <c r="AA325" s="12"/>
      <c r="AB325" s="12"/>
      <c r="AC325" s="12"/>
      <c r="AD325" s="6"/>
      <c r="AE325" s="6"/>
      <c r="AF325" s="6"/>
      <c r="AG325" s="6"/>
      <c r="AH325" s="12"/>
      <c r="AI325" s="12"/>
      <c r="AJ325" s="12"/>
      <c r="AK325" s="12"/>
      <c r="AL325" s="12"/>
      <c r="AM325" s="12"/>
      <c r="AN325" s="12"/>
      <c r="AO325" s="6"/>
      <c r="AP325" s="6"/>
      <c r="AQ325" s="6"/>
      <c r="AR325" s="6"/>
      <c r="AS325" s="6"/>
      <c r="AT325" s="6"/>
      <c r="AU325" s="6"/>
      <c r="AV325" s="6"/>
    </row>
    <row r="326" spans="1:48" ht="15.75" customHeight="1">
      <c r="A326" s="12"/>
      <c r="B326" s="12"/>
      <c r="C326" s="12"/>
      <c r="D326" s="12"/>
      <c r="E326" s="12"/>
      <c r="F326" s="12"/>
      <c r="G326" s="12"/>
      <c r="H326" s="13"/>
      <c r="I326" s="13"/>
      <c r="J326" s="12"/>
      <c r="K326" s="12"/>
      <c r="L326" s="12"/>
      <c r="M326" s="12"/>
      <c r="N326" s="12"/>
      <c r="O326" s="12"/>
      <c r="P326" s="12"/>
      <c r="Q326" s="12"/>
      <c r="R326" s="12"/>
      <c r="S326" s="12"/>
      <c r="T326" s="12"/>
      <c r="U326" s="12"/>
      <c r="V326" s="12"/>
      <c r="W326" s="12"/>
      <c r="X326" s="12"/>
      <c r="Y326" s="12"/>
      <c r="Z326" s="12"/>
      <c r="AA326" s="12"/>
      <c r="AB326" s="12"/>
      <c r="AC326" s="12"/>
      <c r="AD326" s="6"/>
      <c r="AE326" s="6"/>
      <c r="AF326" s="6"/>
      <c r="AG326" s="6"/>
      <c r="AH326" s="12"/>
      <c r="AI326" s="12"/>
      <c r="AJ326" s="12"/>
      <c r="AK326" s="12"/>
      <c r="AL326" s="12"/>
      <c r="AM326" s="12"/>
      <c r="AN326" s="12"/>
      <c r="AO326" s="6"/>
      <c r="AP326" s="6"/>
      <c r="AQ326" s="6"/>
      <c r="AR326" s="6"/>
      <c r="AS326" s="6"/>
      <c r="AT326" s="6"/>
      <c r="AU326" s="6"/>
      <c r="AV326" s="6"/>
    </row>
    <row r="327" spans="1:48" ht="15.75" customHeight="1">
      <c r="A327" s="12"/>
      <c r="B327" s="12"/>
      <c r="C327" s="12"/>
      <c r="D327" s="12"/>
      <c r="E327" s="12"/>
      <c r="F327" s="12"/>
      <c r="G327" s="12"/>
      <c r="H327" s="13"/>
      <c r="I327" s="13"/>
      <c r="J327" s="12"/>
      <c r="K327" s="12"/>
      <c r="L327" s="12"/>
      <c r="M327" s="12"/>
      <c r="N327" s="12"/>
      <c r="O327" s="12"/>
      <c r="P327" s="12"/>
      <c r="Q327" s="12"/>
      <c r="R327" s="12"/>
      <c r="S327" s="12"/>
      <c r="T327" s="12"/>
      <c r="U327" s="12"/>
      <c r="V327" s="12"/>
      <c r="W327" s="12"/>
      <c r="X327" s="12"/>
      <c r="Y327" s="12"/>
      <c r="Z327" s="12"/>
      <c r="AA327" s="12"/>
      <c r="AB327" s="12"/>
      <c r="AC327" s="12"/>
      <c r="AD327" s="6"/>
      <c r="AE327" s="6"/>
      <c r="AF327" s="6"/>
      <c r="AG327" s="6"/>
      <c r="AH327" s="12"/>
      <c r="AI327" s="12"/>
      <c r="AJ327" s="12"/>
      <c r="AK327" s="12"/>
      <c r="AL327" s="12"/>
      <c r="AM327" s="12"/>
      <c r="AN327" s="12"/>
      <c r="AO327" s="6"/>
      <c r="AP327" s="6"/>
      <c r="AQ327" s="6"/>
      <c r="AR327" s="6"/>
      <c r="AS327" s="6"/>
      <c r="AT327" s="6"/>
      <c r="AU327" s="6"/>
      <c r="AV327" s="6"/>
    </row>
    <row r="328" spans="1:48" ht="15.75" customHeight="1">
      <c r="A328" s="12"/>
      <c r="B328" s="12"/>
      <c r="C328" s="12"/>
      <c r="D328" s="12"/>
      <c r="E328" s="12"/>
      <c r="F328" s="12"/>
      <c r="G328" s="12"/>
      <c r="H328" s="13"/>
      <c r="I328" s="13"/>
      <c r="J328" s="12"/>
      <c r="K328" s="12"/>
      <c r="L328" s="12"/>
      <c r="M328" s="12"/>
      <c r="N328" s="12"/>
      <c r="O328" s="12"/>
      <c r="P328" s="12"/>
      <c r="Q328" s="12"/>
      <c r="R328" s="12"/>
      <c r="S328" s="12"/>
      <c r="T328" s="12"/>
      <c r="U328" s="12"/>
      <c r="V328" s="12"/>
      <c r="W328" s="12"/>
      <c r="X328" s="12"/>
      <c r="Y328" s="12"/>
      <c r="Z328" s="12"/>
      <c r="AA328" s="12"/>
      <c r="AB328" s="12"/>
      <c r="AC328" s="12"/>
      <c r="AD328" s="6"/>
      <c r="AE328" s="6"/>
      <c r="AF328" s="6"/>
      <c r="AG328" s="6"/>
      <c r="AH328" s="12"/>
      <c r="AI328" s="12"/>
      <c r="AJ328" s="12"/>
      <c r="AK328" s="12"/>
      <c r="AL328" s="12"/>
      <c r="AM328" s="12"/>
      <c r="AN328" s="12"/>
      <c r="AO328" s="6"/>
      <c r="AP328" s="6"/>
      <c r="AQ328" s="6"/>
      <c r="AR328" s="6"/>
      <c r="AS328" s="6"/>
      <c r="AT328" s="6"/>
      <c r="AU328" s="6"/>
      <c r="AV328" s="6"/>
    </row>
    <row r="329" spans="1:48" ht="15.75" customHeight="1">
      <c r="A329" s="12"/>
      <c r="B329" s="12"/>
      <c r="C329" s="12"/>
      <c r="D329" s="12"/>
      <c r="E329" s="12"/>
      <c r="F329" s="12"/>
      <c r="G329" s="12"/>
      <c r="H329" s="13"/>
      <c r="I329" s="13"/>
      <c r="J329" s="12"/>
      <c r="K329" s="12"/>
      <c r="L329" s="12"/>
      <c r="M329" s="12"/>
      <c r="N329" s="12"/>
      <c r="O329" s="12"/>
      <c r="P329" s="12"/>
      <c r="Q329" s="12"/>
      <c r="R329" s="12"/>
      <c r="S329" s="12"/>
      <c r="T329" s="12"/>
      <c r="U329" s="12"/>
      <c r="V329" s="12"/>
      <c r="W329" s="12"/>
      <c r="X329" s="12"/>
      <c r="Y329" s="12"/>
      <c r="Z329" s="12"/>
      <c r="AA329" s="12"/>
      <c r="AB329" s="12"/>
      <c r="AC329" s="12"/>
      <c r="AD329" s="6"/>
      <c r="AE329" s="6"/>
      <c r="AF329" s="6"/>
      <c r="AG329" s="6"/>
      <c r="AH329" s="12"/>
      <c r="AI329" s="12"/>
      <c r="AJ329" s="12"/>
      <c r="AK329" s="12"/>
      <c r="AL329" s="12"/>
      <c r="AM329" s="12"/>
      <c r="AN329" s="12"/>
      <c r="AO329" s="6"/>
      <c r="AP329" s="6"/>
      <c r="AQ329" s="6"/>
      <c r="AR329" s="6"/>
      <c r="AS329" s="6"/>
      <c r="AT329" s="6"/>
      <c r="AU329" s="6"/>
      <c r="AV329" s="6"/>
    </row>
    <row r="330" spans="1:48" ht="15.75" customHeight="1">
      <c r="A330" s="12"/>
      <c r="B330" s="12"/>
      <c r="C330" s="12"/>
      <c r="D330" s="12"/>
      <c r="E330" s="12"/>
      <c r="F330" s="12"/>
      <c r="G330" s="12"/>
      <c r="H330" s="13"/>
      <c r="I330" s="13"/>
      <c r="J330" s="12"/>
      <c r="K330" s="12"/>
      <c r="L330" s="12"/>
      <c r="M330" s="12"/>
      <c r="N330" s="12"/>
      <c r="O330" s="12"/>
      <c r="P330" s="12"/>
      <c r="Q330" s="12"/>
      <c r="R330" s="12"/>
      <c r="S330" s="12"/>
      <c r="T330" s="12"/>
      <c r="U330" s="12"/>
      <c r="V330" s="12"/>
      <c r="W330" s="12"/>
      <c r="X330" s="12"/>
      <c r="Y330" s="12"/>
      <c r="Z330" s="12"/>
      <c r="AA330" s="12"/>
      <c r="AB330" s="12"/>
      <c r="AC330" s="12"/>
      <c r="AD330" s="6"/>
      <c r="AE330" s="6"/>
      <c r="AF330" s="6"/>
      <c r="AG330" s="6"/>
      <c r="AH330" s="12"/>
      <c r="AI330" s="12"/>
      <c r="AJ330" s="12"/>
      <c r="AK330" s="12"/>
      <c r="AL330" s="12"/>
      <c r="AM330" s="12"/>
      <c r="AN330" s="12"/>
      <c r="AO330" s="6"/>
      <c r="AP330" s="6"/>
      <c r="AQ330" s="6"/>
      <c r="AR330" s="6"/>
      <c r="AS330" s="6"/>
      <c r="AT330" s="6"/>
      <c r="AU330" s="6"/>
      <c r="AV330" s="6"/>
    </row>
    <row r="331" spans="1:48" ht="15.75" customHeight="1">
      <c r="A331" s="12"/>
      <c r="B331" s="12"/>
      <c r="C331" s="12"/>
      <c r="D331" s="12"/>
      <c r="E331" s="12"/>
      <c r="F331" s="12"/>
      <c r="G331" s="12"/>
      <c r="H331" s="13"/>
      <c r="I331" s="13"/>
      <c r="J331" s="12"/>
      <c r="K331" s="12"/>
      <c r="L331" s="12"/>
      <c r="M331" s="12"/>
      <c r="N331" s="12"/>
      <c r="O331" s="12"/>
      <c r="P331" s="12"/>
      <c r="Q331" s="12"/>
      <c r="R331" s="12"/>
      <c r="S331" s="12"/>
      <c r="T331" s="12"/>
      <c r="U331" s="12"/>
      <c r="V331" s="12"/>
      <c r="W331" s="12"/>
      <c r="X331" s="12"/>
      <c r="Y331" s="12"/>
      <c r="Z331" s="12"/>
      <c r="AA331" s="12"/>
      <c r="AB331" s="12"/>
      <c r="AC331" s="12"/>
      <c r="AD331" s="6"/>
      <c r="AE331" s="6"/>
      <c r="AF331" s="6"/>
      <c r="AG331" s="6"/>
      <c r="AH331" s="12"/>
      <c r="AI331" s="12"/>
      <c r="AJ331" s="12"/>
      <c r="AK331" s="12"/>
      <c r="AL331" s="12"/>
      <c r="AM331" s="12"/>
      <c r="AN331" s="12"/>
      <c r="AO331" s="6"/>
      <c r="AP331" s="6"/>
      <c r="AQ331" s="6"/>
      <c r="AR331" s="6"/>
      <c r="AS331" s="6"/>
      <c r="AT331" s="6"/>
      <c r="AU331" s="6"/>
      <c r="AV331" s="6"/>
    </row>
    <row r="332" spans="1:48" ht="15.75" customHeight="1">
      <c r="A332" s="12"/>
      <c r="B332" s="12"/>
      <c r="C332" s="12"/>
      <c r="D332" s="12"/>
      <c r="E332" s="12"/>
      <c r="F332" s="12"/>
      <c r="G332" s="12"/>
      <c r="H332" s="13"/>
      <c r="I332" s="13"/>
      <c r="J332" s="12"/>
      <c r="K332" s="12"/>
      <c r="L332" s="12"/>
      <c r="M332" s="12"/>
      <c r="N332" s="12"/>
      <c r="O332" s="12"/>
      <c r="P332" s="12"/>
      <c r="Q332" s="12"/>
      <c r="R332" s="12"/>
      <c r="S332" s="12"/>
      <c r="T332" s="12"/>
      <c r="U332" s="12"/>
      <c r="V332" s="12"/>
      <c r="W332" s="12"/>
      <c r="X332" s="12"/>
      <c r="Y332" s="12"/>
      <c r="Z332" s="12"/>
      <c r="AA332" s="12"/>
      <c r="AB332" s="12"/>
      <c r="AC332" s="12"/>
      <c r="AD332" s="6"/>
      <c r="AE332" s="6"/>
      <c r="AF332" s="6"/>
      <c r="AG332" s="6"/>
      <c r="AH332" s="12"/>
      <c r="AI332" s="12"/>
      <c r="AJ332" s="12"/>
      <c r="AK332" s="12"/>
      <c r="AL332" s="12"/>
      <c r="AM332" s="12"/>
      <c r="AN332" s="12"/>
      <c r="AO332" s="6"/>
      <c r="AP332" s="6"/>
      <c r="AQ332" s="6"/>
      <c r="AR332" s="6"/>
      <c r="AS332" s="6"/>
      <c r="AT332" s="6"/>
      <c r="AU332" s="6"/>
      <c r="AV332" s="6"/>
    </row>
    <row r="333" spans="1:48" ht="15.75" customHeight="1">
      <c r="A333" s="12"/>
      <c r="B333" s="12"/>
      <c r="C333" s="12"/>
      <c r="D333" s="12"/>
      <c r="E333" s="12"/>
      <c r="F333" s="12"/>
      <c r="G333" s="12"/>
      <c r="H333" s="13"/>
      <c r="I333" s="13"/>
      <c r="J333" s="12"/>
      <c r="K333" s="12"/>
      <c r="L333" s="12"/>
      <c r="M333" s="12"/>
      <c r="N333" s="12"/>
      <c r="O333" s="12"/>
      <c r="P333" s="12"/>
      <c r="Q333" s="12"/>
      <c r="R333" s="12"/>
      <c r="S333" s="12"/>
      <c r="T333" s="12"/>
      <c r="U333" s="12"/>
      <c r="V333" s="12"/>
      <c r="W333" s="12"/>
      <c r="X333" s="12"/>
      <c r="Y333" s="12"/>
      <c r="Z333" s="12"/>
      <c r="AA333" s="12"/>
      <c r="AB333" s="12"/>
      <c r="AC333" s="12"/>
      <c r="AD333" s="6"/>
      <c r="AE333" s="6"/>
      <c r="AF333" s="6"/>
      <c r="AG333" s="6"/>
      <c r="AH333" s="12"/>
      <c r="AI333" s="12"/>
      <c r="AJ333" s="12"/>
      <c r="AK333" s="12"/>
      <c r="AL333" s="12"/>
      <c r="AM333" s="12"/>
      <c r="AN333" s="12"/>
      <c r="AO333" s="6"/>
      <c r="AP333" s="6"/>
      <c r="AQ333" s="6"/>
      <c r="AR333" s="6"/>
      <c r="AS333" s="6"/>
      <c r="AT333" s="6"/>
      <c r="AU333" s="6"/>
      <c r="AV333" s="6"/>
    </row>
    <row r="334" spans="1:48" ht="15.75" customHeight="1">
      <c r="A334" s="12"/>
      <c r="B334" s="12"/>
      <c r="C334" s="12"/>
      <c r="D334" s="12"/>
      <c r="E334" s="12"/>
      <c r="F334" s="12"/>
      <c r="G334" s="12"/>
      <c r="H334" s="13"/>
      <c r="I334" s="13"/>
      <c r="J334" s="12"/>
      <c r="K334" s="12"/>
      <c r="L334" s="12"/>
      <c r="M334" s="12"/>
      <c r="N334" s="12"/>
      <c r="O334" s="12"/>
      <c r="P334" s="12"/>
      <c r="Q334" s="12"/>
      <c r="R334" s="12"/>
      <c r="S334" s="12"/>
      <c r="T334" s="12"/>
      <c r="U334" s="12"/>
      <c r="V334" s="12"/>
      <c r="W334" s="12"/>
      <c r="X334" s="12"/>
      <c r="Y334" s="12"/>
      <c r="Z334" s="12"/>
      <c r="AA334" s="12"/>
      <c r="AB334" s="12"/>
      <c r="AC334" s="12"/>
      <c r="AD334" s="6"/>
      <c r="AE334" s="6"/>
      <c r="AF334" s="6"/>
      <c r="AG334" s="6"/>
      <c r="AH334" s="12"/>
      <c r="AI334" s="12"/>
      <c r="AJ334" s="12"/>
      <c r="AK334" s="12"/>
      <c r="AL334" s="12"/>
      <c r="AM334" s="12"/>
      <c r="AN334" s="12"/>
      <c r="AO334" s="6"/>
      <c r="AP334" s="6"/>
      <c r="AQ334" s="6"/>
      <c r="AR334" s="6"/>
      <c r="AS334" s="6"/>
      <c r="AT334" s="6"/>
      <c r="AU334" s="6"/>
      <c r="AV334" s="6"/>
    </row>
    <row r="335" spans="1:48" ht="15.75" customHeight="1">
      <c r="A335" s="12"/>
      <c r="B335" s="12"/>
      <c r="C335" s="12"/>
      <c r="D335" s="12"/>
      <c r="E335" s="12"/>
      <c r="F335" s="12"/>
      <c r="G335" s="12"/>
      <c r="H335" s="13"/>
      <c r="I335" s="13"/>
      <c r="J335" s="12"/>
      <c r="K335" s="12"/>
      <c r="L335" s="12"/>
      <c r="M335" s="12"/>
      <c r="N335" s="12"/>
      <c r="O335" s="12"/>
      <c r="P335" s="12"/>
      <c r="Q335" s="12"/>
      <c r="R335" s="12"/>
      <c r="S335" s="12"/>
      <c r="T335" s="12"/>
      <c r="U335" s="12"/>
      <c r="V335" s="12"/>
      <c r="W335" s="12"/>
      <c r="X335" s="12"/>
      <c r="Y335" s="12"/>
      <c r="Z335" s="12"/>
      <c r="AA335" s="12"/>
      <c r="AB335" s="12"/>
      <c r="AC335" s="12"/>
      <c r="AD335" s="6"/>
      <c r="AE335" s="6"/>
      <c r="AF335" s="6"/>
      <c r="AG335" s="6"/>
      <c r="AH335" s="12"/>
      <c r="AI335" s="12"/>
      <c r="AJ335" s="12"/>
      <c r="AK335" s="12"/>
      <c r="AL335" s="12"/>
      <c r="AM335" s="12"/>
      <c r="AN335" s="12"/>
      <c r="AO335" s="6"/>
      <c r="AP335" s="6"/>
      <c r="AQ335" s="6"/>
      <c r="AR335" s="6"/>
      <c r="AS335" s="6"/>
      <c r="AT335" s="6"/>
      <c r="AU335" s="6"/>
      <c r="AV335" s="6"/>
    </row>
    <row r="336" spans="1:48" ht="15.75" customHeight="1">
      <c r="A336" s="12"/>
      <c r="B336" s="12"/>
      <c r="C336" s="12"/>
      <c r="D336" s="12"/>
      <c r="E336" s="12"/>
      <c r="F336" s="12"/>
      <c r="G336" s="12"/>
      <c r="H336" s="13"/>
      <c r="I336" s="13"/>
      <c r="J336" s="12"/>
      <c r="K336" s="12"/>
      <c r="L336" s="12"/>
      <c r="M336" s="12"/>
      <c r="N336" s="12"/>
      <c r="O336" s="12"/>
      <c r="P336" s="12"/>
      <c r="Q336" s="12"/>
      <c r="R336" s="12"/>
      <c r="S336" s="12"/>
      <c r="T336" s="12"/>
      <c r="U336" s="12"/>
      <c r="V336" s="12"/>
      <c r="W336" s="12"/>
      <c r="X336" s="12"/>
      <c r="Y336" s="12"/>
      <c r="Z336" s="12"/>
      <c r="AA336" s="12"/>
      <c r="AB336" s="12"/>
      <c r="AC336" s="12"/>
      <c r="AD336" s="6"/>
      <c r="AE336" s="6"/>
      <c r="AF336" s="6"/>
      <c r="AG336" s="6"/>
      <c r="AH336" s="12"/>
      <c r="AI336" s="12"/>
      <c r="AJ336" s="12"/>
      <c r="AK336" s="12"/>
      <c r="AL336" s="12"/>
      <c r="AM336" s="12"/>
      <c r="AN336" s="12"/>
      <c r="AO336" s="6"/>
      <c r="AP336" s="6"/>
      <c r="AQ336" s="6"/>
      <c r="AR336" s="6"/>
      <c r="AS336" s="6"/>
      <c r="AT336" s="6"/>
      <c r="AU336" s="6"/>
      <c r="AV336" s="6"/>
    </row>
    <row r="337" spans="1:48" ht="15.75" customHeight="1">
      <c r="A337" s="12"/>
      <c r="B337" s="12"/>
      <c r="C337" s="12"/>
      <c r="D337" s="12"/>
      <c r="E337" s="12"/>
      <c r="F337" s="12"/>
      <c r="G337" s="12"/>
      <c r="H337" s="13"/>
      <c r="I337" s="13"/>
      <c r="J337" s="12"/>
      <c r="K337" s="12"/>
      <c r="L337" s="12"/>
      <c r="M337" s="12"/>
      <c r="N337" s="12"/>
      <c r="O337" s="12"/>
      <c r="P337" s="12"/>
      <c r="Q337" s="12"/>
      <c r="R337" s="12"/>
      <c r="S337" s="12"/>
      <c r="T337" s="12"/>
      <c r="U337" s="12"/>
      <c r="V337" s="12"/>
      <c r="W337" s="12"/>
      <c r="X337" s="12"/>
      <c r="Y337" s="12"/>
      <c r="Z337" s="12"/>
      <c r="AA337" s="12"/>
      <c r="AB337" s="12"/>
      <c r="AC337" s="12"/>
      <c r="AD337" s="6"/>
      <c r="AE337" s="6"/>
      <c r="AF337" s="6"/>
      <c r="AG337" s="6"/>
      <c r="AH337" s="12"/>
      <c r="AI337" s="12"/>
      <c r="AJ337" s="12"/>
      <c r="AK337" s="12"/>
      <c r="AL337" s="12"/>
      <c r="AM337" s="12"/>
      <c r="AN337" s="12"/>
      <c r="AO337" s="6"/>
      <c r="AP337" s="6"/>
      <c r="AQ337" s="6"/>
      <c r="AR337" s="6"/>
      <c r="AS337" s="6"/>
      <c r="AT337" s="6"/>
      <c r="AU337" s="6"/>
      <c r="AV337" s="6"/>
    </row>
    <row r="338" spans="1:48" ht="15.75" customHeight="1">
      <c r="A338" s="12"/>
      <c r="B338" s="12"/>
      <c r="C338" s="12"/>
      <c r="D338" s="12"/>
      <c r="E338" s="12"/>
      <c r="F338" s="12"/>
      <c r="G338" s="12"/>
      <c r="H338" s="13"/>
      <c r="I338" s="13"/>
      <c r="J338" s="12"/>
      <c r="K338" s="12"/>
      <c r="L338" s="12"/>
      <c r="M338" s="12"/>
      <c r="N338" s="12"/>
      <c r="O338" s="12"/>
      <c r="P338" s="12"/>
      <c r="Q338" s="12"/>
      <c r="R338" s="12"/>
      <c r="S338" s="12"/>
      <c r="T338" s="12"/>
      <c r="U338" s="12"/>
      <c r="V338" s="12"/>
      <c r="W338" s="12"/>
      <c r="X338" s="12"/>
      <c r="Y338" s="12"/>
      <c r="Z338" s="12"/>
      <c r="AA338" s="12"/>
      <c r="AB338" s="12"/>
      <c r="AC338" s="12"/>
      <c r="AD338" s="6"/>
      <c r="AE338" s="6"/>
      <c r="AF338" s="6"/>
      <c r="AG338" s="6"/>
      <c r="AH338" s="12"/>
      <c r="AI338" s="12"/>
      <c r="AJ338" s="12"/>
      <c r="AK338" s="12"/>
      <c r="AL338" s="12"/>
      <c r="AM338" s="12"/>
      <c r="AN338" s="12"/>
      <c r="AO338" s="6"/>
      <c r="AP338" s="6"/>
      <c r="AQ338" s="6"/>
      <c r="AR338" s="6"/>
      <c r="AS338" s="6"/>
      <c r="AT338" s="6"/>
      <c r="AU338" s="6"/>
      <c r="AV338" s="6"/>
    </row>
    <row r="339" spans="1:48" ht="15.75" customHeight="1">
      <c r="A339" s="12"/>
      <c r="B339" s="12"/>
      <c r="C339" s="12"/>
      <c r="D339" s="12"/>
      <c r="E339" s="12"/>
      <c r="F339" s="12"/>
      <c r="G339" s="12"/>
      <c r="H339" s="13"/>
      <c r="I339" s="13"/>
      <c r="J339" s="12"/>
      <c r="K339" s="12"/>
      <c r="L339" s="12"/>
      <c r="M339" s="12"/>
      <c r="N339" s="12"/>
      <c r="O339" s="12"/>
      <c r="P339" s="12"/>
      <c r="Q339" s="12"/>
      <c r="R339" s="12"/>
      <c r="S339" s="12"/>
      <c r="T339" s="12"/>
      <c r="U339" s="12"/>
      <c r="V339" s="12"/>
      <c r="W339" s="12"/>
      <c r="X339" s="12"/>
      <c r="Y339" s="12"/>
      <c r="Z339" s="12"/>
      <c r="AA339" s="12"/>
      <c r="AB339" s="12"/>
      <c r="AC339" s="12"/>
      <c r="AD339" s="6"/>
      <c r="AE339" s="6"/>
      <c r="AF339" s="6"/>
      <c r="AG339" s="6"/>
      <c r="AH339" s="12"/>
      <c r="AI339" s="12"/>
      <c r="AJ339" s="12"/>
      <c r="AK339" s="12"/>
      <c r="AL339" s="12"/>
      <c r="AM339" s="12"/>
      <c r="AN339" s="12"/>
      <c r="AO339" s="6"/>
      <c r="AP339" s="6"/>
      <c r="AQ339" s="6"/>
      <c r="AR339" s="6"/>
      <c r="AS339" s="6"/>
      <c r="AT339" s="6"/>
      <c r="AU339" s="6"/>
      <c r="AV339" s="6"/>
    </row>
    <row r="340" spans="1:48" ht="15.75" customHeight="1">
      <c r="A340" s="12"/>
      <c r="B340" s="12"/>
      <c r="C340" s="12"/>
      <c r="D340" s="12"/>
      <c r="E340" s="12"/>
      <c r="F340" s="12"/>
      <c r="G340" s="12"/>
      <c r="H340" s="13"/>
      <c r="I340" s="13"/>
      <c r="J340" s="12"/>
      <c r="K340" s="12"/>
      <c r="L340" s="12"/>
      <c r="M340" s="12"/>
      <c r="N340" s="12"/>
      <c r="O340" s="12"/>
      <c r="P340" s="12"/>
      <c r="Q340" s="12"/>
      <c r="R340" s="12"/>
      <c r="S340" s="12"/>
      <c r="T340" s="12"/>
      <c r="U340" s="12"/>
      <c r="V340" s="12"/>
      <c r="W340" s="12"/>
      <c r="X340" s="12"/>
      <c r="Y340" s="12"/>
      <c r="Z340" s="12"/>
      <c r="AA340" s="12"/>
      <c r="AB340" s="12"/>
      <c r="AC340" s="12"/>
      <c r="AD340" s="6"/>
      <c r="AE340" s="6"/>
      <c r="AF340" s="6"/>
      <c r="AG340" s="6"/>
      <c r="AH340" s="12"/>
      <c r="AI340" s="12"/>
      <c r="AJ340" s="12"/>
      <c r="AK340" s="12"/>
      <c r="AL340" s="12"/>
      <c r="AM340" s="12"/>
      <c r="AN340" s="12"/>
      <c r="AO340" s="6"/>
      <c r="AP340" s="6"/>
      <c r="AQ340" s="6"/>
      <c r="AR340" s="6"/>
      <c r="AS340" s="6"/>
      <c r="AT340" s="6"/>
      <c r="AU340" s="6"/>
      <c r="AV340" s="6"/>
    </row>
    <row r="341" spans="1:48" ht="15.75" customHeight="1">
      <c r="A341" s="12"/>
      <c r="B341" s="12"/>
      <c r="C341" s="12"/>
      <c r="D341" s="12"/>
      <c r="E341" s="12"/>
      <c r="F341" s="12"/>
      <c r="G341" s="12"/>
      <c r="H341" s="13"/>
      <c r="I341" s="13"/>
      <c r="J341" s="12"/>
      <c r="K341" s="12"/>
      <c r="L341" s="12"/>
      <c r="M341" s="12"/>
      <c r="N341" s="12"/>
      <c r="O341" s="12"/>
      <c r="P341" s="12"/>
      <c r="Q341" s="12"/>
      <c r="R341" s="12"/>
      <c r="S341" s="12"/>
      <c r="T341" s="12"/>
      <c r="U341" s="12"/>
      <c r="V341" s="12"/>
      <c r="W341" s="12"/>
      <c r="X341" s="12"/>
      <c r="Y341" s="12"/>
      <c r="Z341" s="12"/>
      <c r="AA341" s="12"/>
      <c r="AB341" s="12"/>
      <c r="AC341" s="12"/>
      <c r="AD341" s="6"/>
      <c r="AE341" s="6"/>
      <c r="AF341" s="6"/>
      <c r="AG341" s="6"/>
      <c r="AH341" s="12"/>
      <c r="AI341" s="12"/>
      <c r="AJ341" s="12"/>
      <c r="AK341" s="12"/>
      <c r="AL341" s="12"/>
      <c r="AM341" s="12"/>
      <c r="AN341" s="12"/>
      <c r="AO341" s="6"/>
      <c r="AP341" s="6"/>
      <c r="AQ341" s="6"/>
      <c r="AR341" s="6"/>
      <c r="AS341" s="6"/>
      <c r="AT341" s="6"/>
      <c r="AU341" s="6"/>
      <c r="AV341" s="6"/>
    </row>
    <row r="342" spans="1:48" ht="15.75" customHeight="1">
      <c r="A342" s="12"/>
      <c r="B342" s="12"/>
      <c r="C342" s="12"/>
      <c r="D342" s="12"/>
      <c r="E342" s="12"/>
      <c r="F342" s="12"/>
      <c r="G342" s="12"/>
      <c r="H342" s="13"/>
      <c r="I342" s="13"/>
      <c r="J342" s="12"/>
      <c r="K342" s="12"/>
      <c r="L342" s="12"/>
      <c r="M342" s="12"/>
      <c r="N342" s="12"/>
      <c r="O342" s="12"/>
      <c r="P342" s="12"/>
      <c r="Q342" s="12"/>
      <c r="R342" s="12"/>
      <c r="S342" s="12"/>
      <c r="T342" s="12"/>
      <c r="U342" s="12"/>
      <c r="V342" s="12"/>
      <c r="W342" s="12"/>
      <c r="X342" s="12"/>
      <c r="Y342" s="12"/>
      <c r="Z342" s="12"/>
      <c r="AA342" s="12"/>
      <c r="AB342" s="12"/>
      <c r="AC342" s="12"/>
      <c r="AD342" s="6"/>
      <c r="AE342" s="6"/>
      <c r="AF342" s="6"/>
      <c r="AG342" s="6"/>
      <c r="AH342" s="12"/>
      <c r="AI342" s="12"/>
      <c r="AJ342" s="12"/>
      <c r="AK342" s="12"/>
      <c r="AL342" s="12"/>
      <c r="AM342" s="12"/>
      <c r="AN342" s="12"/>
      <c r="AO342" s="6"/>
      <c r="AP342" s="6"/>
      <c r="AQ342" s="6"/>
      <c r="AR342" s="6"/>
      <c r="AS342" s="6"/>
      <c r="AT342" s="6"/>
      <c r="AU342" s="6"/>
      <c r="AV342" s="6"/>
    </row>
    <row r="343" spans="1:48" ht="15.75" customHeight="1">
      <c r="A343" s="12"/>
      <c r="B343" s="12"/>
      <c r="C343" s="12"/>
      <c r="D343" s="12"/>
      <c r="E343" s="12"/>
      <c r="F343" s="12"/>
      <c r="G343" s="12"/>
      <c r="H343" s="13"/>
      <c r="I343" s="13"/>
      <c r="J343" s="12"/>
      <c r="K343" s="12"/>
      <c r="L343" s="12"/>
      <c r="M343" s="12"/>
      <c r="N343" s="12"/>
      <c r="O343" s="12"/>
      <c r="P343" s="12"/>
      <c r="Q343" s="12"/>
      <c r="R343" s="12"/>
      <c r="S343" s="12"/>
      <c r="T343" s="12"/>
      <c r="U343" s="12"/>
      <c r="V343" s="12"/>
      <c r="W343" s="12"/>
      <c r="X343" s="12"/>
      <c r="Y343" s="12"/>
      <c r="Z343" s="12"/>
      <c r="AA343" s="12"/>
      <c r="AB343" s="12"/>
      <c r="AC343" s="12"/>
      <c r="AD343" s="6"/>
      <c r="AE343" s="6"/>
      <c r="AF343" s="6"/>
      <c r="AG343" s="6"/>
      <c r="AH343" s="12"/>
      <c r="AI343" s="12"/>
      <c r="AJ343" s="12"/>
      <c r="AK343" s="12"/>
      <c r="AL343" s="12"/>
      <c r="AM343" s="12"/>
      <c r="AN343" s="12"/>
      <c r="AO343" s="6"/>
      <c r="AP343" s="6"/>
      <c r="AQ343" s="6"/>
      <c r="AR343" s="6"/>
      <c r="AS343" s="6"/>
      <c r="AT343" s="6"/>
      <c r="AU343" s="6"/>
      <c r="AV343" s="6"/>
    </row>
    <row r="344" spans="1:48" ht="15.75" customHeight="1">
      <c r="A344" s="12"/>
      <c r="B344" s="12"/>
      <c r="C344" s="12"/>
      <c r="D344" s="12"/>
      <c r="E344" s="12"/>
      <c r="F344" s="12"/>
      <c r="G344" s="12"/>
      <c r="H344" s="13"/>
      <c r="I344" s="13"/>
      <c r="J344" s="12"/>
      <c r="K344" s="12"/>
      <c r="L344" s="12"/>
      <c r="M344" s="12"/>
      <c r="N344" s="12"/>
      <c r="O344" s="12"/>
      <c r="P344" s="12"/>
      <c r="Q344" s="12"/>
      <c r="R344" s="12"/>
      <c r="S344" s="12"/>
      <c r="T344" s="12"/>
      <c r="U344" s="12"/>
      <c r="V344" s="12"/>
      <c r="W344" s="12"/>
      <c r="X344" s="12"/>
      <c r="Y344" s="12"/>
      <c r="Z344" s="12"/>
      <c r="AA344" s="12"/>
      <c r="AB344" s="12"/>
      <c r="AC344" s="12"/>
      <c r="AD344" s="6"/>
      <c r="AE344" s="6"/>
      <c r="AF344" s="6"/>
      <c r="AG344" s="6"/>
      <c r="AH344" s="12"/>
      <c r="AI344" s="12"/>
      <c r="AJ344" s="12"/>
      <c r="AK344" s="12"/>
      <c r="AL344" s="12"/>
      <c r="AM344" s="12"/>
      <c r="AN344" s="12"/>
      <c r="AO344" s="6"/>
      <c r="AP344" s="6"/>
      <c r="AQ344" s="6"/>
      <c r="AR344" s="6"/>
      <c r="AS344" s="6"/>
      <c r="AT344" s="6"/>
      <c r="AU344" s="6"/>
      <c r="AV344" s="6"/>
    </row>
    <row r="345" spans="1:48" ht="15.75" customHeight="1">
      <c r="A345" s="12"/>
      <c r="B345" s="12"/>
      <c r="C345" s="12"/>
      <c r="D345" s="12"/>
      <c r="E345" s="12"/>
      <c r="F345" s="12"/>
      <c r="G345" s="12"/>
      <c r="H345" s="13"/>
      <c r="I345" s="13"/>
      <c r="J345" s="12"/>
      <c r="K345" s="12"/>
      <c r="L345" s="12"/>
      <c r="M345" s="12"/>
      <c r="N345" s="12"/>
      <c r="O345" s="12"/>
      <c r="P345" s="12"/>
      <c r="Q345" s="12"/>
      <c r="R345" s="12"/>
      <c r="S345" s="12"/>
      <c r="T345" s="12"/>
      <c r="U345" s="12"/>
      <c r="V345" s="12"/>
      <c r="W345" s="12"/>
      <c r="X345" s="12"/>
      <c r="Y345" s="12"/>
      <c r="Z345" s="12"/>
      <c r="AA345" s="12"/>
      <c r="AB345" s="12"/>
      <c r="AC345" s="12"/>
      <c r="AD345" s="6"/>
      <c r="AE345" s="6"/>
      <c r="AF345" s="6"/>
      <c r="AG345" s="6"/>
      <c r="AH345" s="12"/>
      <c r="AI345" s="12"/>
      <c r="AJ345" s="12"/>
      <c r="AK345" s="12"/>
      <c r="AL345" s="12"/>
      <c r="AM345" s="12"/>
      <c r="AN345" s="12"/>
      <c r="AO345" s="6"/>
      <c r="AP345" s="6"/>
      <c r="AQ345" s="6"/>
      <c r="AR345" s="6"/>
      <c r="AS345" s="6"/>
      <c r="AT345" s="6"/>
      <c r="AU345" s="6"/>
      <c r="AV345" s="6"/>
    </row>
    <row r="346" spans="1:48" ht="15.75" customHeight="1">
      <c r="A346" s="12"/>
      <c r="B346" s="12"/>
      <c r="C346" s="12"/>
      <c r="D346" s="12"/>
      <c r="E346" s="12"/>
      <c r="F346" s="12"/>
      <c r="G346" s="12"/>
      <c r="H346" s="13"/>
      <c r="I346" s="13"/>
      <c r="J346" s="12"/>
      <c r="K346" s="12"/>
      <c r="L346" s="12"/>
      <c r="M346" s="12"/>
      <c r="N346" s="12"/>
      <c r="O346" s="12"/>
      <c r="P346" s="12"/>
      <c r="Q346" s="12"/>
      <c r="R346" s="12"/>
      <c r="S346" s="12"/>
      <c r="T346" s="12"/>
      <c r="U346" s="12"/>
      <c r="V346" s="12"/>
      <c r="W346" s="12"/>
      <c r="X346" s="12"/>
      <c r="Y346" s="12"/>
      <c r="Z346" s="12"/>
      <c r="AA346" s="12"/>
      <c r="AB346" s="12"/>
      <c r="AC346" s="12"/>
      <c r="AD346" s="6"/>
      <c r="AE346" s="6"/>
      <c r="AF346" s="6"/>
      <c r="AG346" s="6"/>
      <c r="AH346" s="12"/>
      <c r="AI346" s="12"/>
      <c r="AJ346" s="12"/>
      <c r="AK346" s="12"/>
      <c r="AL346" s="12"/>
      <c r="AM346" s="12"/>
      <c r="AN346" s="12"/>
      <c r="AO346" s="6"/>
      <c r="AP346" s="6"/>
      <c r="AQ346" s="6"/>
      <c r="AR346" s="6"/>
      <c r="AS346" s="6"/>
      <c r="AT346" s="6"/>
      <c r="AU346" s="6"/>
      <c r="AV346" s="6"/>
    </row>
    <row r="347" spans="1:48" ht="15.75" customHeight="1">
      <c r="A347" s="12"/>
      <c r="B347" s="12"/>
      <c r="C347" s="12"/>
      <c r="D347" s="12"/>
      <c r="E347" s="12"/>
      <c r="F347" s="12"/>
      <c r="G347" s="12"/>
      <c r="H347" s="13"/>
      <c r="I347" s="13"/>
      <c r="J347" s="12"/>
      <c r="K347" s="12"/>
      <c r="L347" s="12"/>
      <c r="M347" s="12"/>
      <c r="N347" s="12"/>
      <c r="O347" s="12"/>
      <c r="P347" s="12"/>
      <c r="Q347" s="12"/>
      <c r="R347" s="12"/>
      <c r="S347" s="12"/>
      <c r="T347" s="12"/>
      <c r="U347" s="12"/>
      <c r="V347" s="12"/>
      <c r="W347" s="12"/>
      <c r="X347" s="12"/>
      <c r="Y347" s="12"/>
      <c r="Z347" s="12"/>
      <c r="AA347" s="12"/>
      <c r="AB347" s="12"/>
      <c r="AC347" s="12"/>
      <c r="AD347" s="6"/>
      <c r="AE347" s="6"/>
      <c r="AF347" s="6"/>
      <c r="AG347" s="6"/>
      <c r="AH347" s="12"/>
      <c r="AI347" s="12"/>
      <c r="AJ347" s="12"/>
      <c r="AK347" s="12"/>
      <c r="AL347" s="12"/>
      <c r="AM347" s="12"/>
      <c r="AN347" s="12"/>
      <c r="AO347" s="6"/>
      <c r="AP347" s="6"/>
      <c r="AQ347" s="6"/>
      <c r="AR347" s="6"/>
      <c r="AS347" s="6"/>
      <c r="AT347" s="6"/>
      <c r="AU347" s="6"/>
      <c r="AV347" s="6"/>
    </row>
    <row r="348" spans="1:48" ht="15.75" customHeight="1">
      <c r="A348" s="12"/>
      <c r="B348" s="12"/>
      <c r="C348" s="12"/>
      <c r="D348" s="12"/>
      <c r="E348" s="12"/>
      <c r="F348" s="12"/>
      <c r="G348" s="12"/>
      <c r="H348" s="13"/>
      <c r="I348" s="13"/>
      <c r="J348" s="12"/>
      <c r="K348" s="12"/>
      <c r="L348" s="12"/>
      <c r="M348" s="12"/>
      <c r="N348" s="12"/>
      <c r="O348" s="12"/>
      <c r="P348" s="12"/>
      <c r="Q348" s="12"/>
      <c r="R348" s="12"/>
      <c r="S348" s="12"/>
      <c r="T348" s="12"/>
      <c r="U348" s="12"/>
      <c r="V348" s="12"/>
      <c r="W348" s="12"/>
      <c r="X348" s="12"/>
      <c r="Y348" s="12"/>
      <c r="Z348" s="12"/>
      <c r="AA348" s="12"/>
      <c r="AB348" s="12"/>
      <c r="AC348" s="12"/>
      <c r="AD348" s="6"/>
      <c r="AE348" s="6"/>
      <c r="AF348" s="6"/>
      <c r="AG348" s="6"/>
      <c r="AH348" s="12"/>
      <c r="AI348" s="12"/>
      <c r="AJ348" s="12"/>
      <c r="AK348" s="12"/>
      <c r="AL348" s="12"/>
      <c r="AM348" s="12"/>
      <c r="AN348" s="12"/>
      <c r="AO348" s="6"/>
      <c r="AP348" s="6"/>
      <c r="AQ348" s="6"/>
      <c r="AR348" s="6"/>
      <c r="AS348" s="6"/>
      <c r="AT348" s="6"/>
      <c r="AU348" s="6"/>
      <c r="AV348" s="6"/>
    </row>
    <row r="349" spans="1:48" ht="15.75" customHeight="1">
      <c r="A349" s="12"/>
      <c r="B349" s="12"/>
      <c r="C349" s="12"/>
      <c r="D349" s="12"/>
      <c r="E349" s="12"/>
      <c r="F349" s="12"/>
      <c r="G349" s="12"/>
      <c r="H349" s="13"/>
      <c r="I349" s="13"/>
      <c r="J349" s="12"/>
      <c r="K349" s="12"/>
      <c r="L349" s="12"/>
      <c r="M349" s="12"/>
      <c r="N349" s="12"/>
      <c r="O349" s="12"/>
      <c r="P349" s="12"/>
      <c r="Q349" s="12"/>
      <c r="R349" s="12"/>
      <c r="S349" s="12"/>
      <c r="T349" s="12"/>
      <c r="U349" s="12"/>
      <c r="V349" s="12"/>
      <c r="W349" s="12"/>
      <c r="X349" s="12"/>
      <c r="Y349" s="12"/>
      <c r="Z349" s="12"/>
      <c r="AA349" s="12"/>
      <c r="AB349" s="12"/>
      <c r="AC349" s="12"/>
      <c r="AD349" s="6"/>
      <c r="AE349" s="6"/>
      <c r="AF349" s="6"/>
      <c r="AG349" s="6"/>
      <c r="AH349" s="12"/>
      <c r="AI349" s="12"/>
      <c r="AJ349" s="12"/>
      <c r="AK349" s="12"/>
      <c r="AL349" s="12"/>
      <c r="AM349" s="12"/>
      <c r="AN349" s="12"/>
      <c r="AO349" s="6"/>
      <c r="AP349" s="6"/>
      <c r="AQ349" s="6"/>
      <c r="AR349" s="6"/>
      <c r="AS349" s="6"/>
      <c r="AT349" s="6"/>
      <c r="AU349" s="6"/>
      <c r="AV349" s="6"/>
    </row>
    <row r="350" spans="1:48" ht="15.75" customHeight="1">
      <c r="A350" s="12"/>
      <c r="B350" s="12"/>
      <c r="C350" s="12"/>
      <c r="D350" s="12"/>
      <c r="E350" s="12"/>
      <c r="F350" s="12"/>
      <c r="G350" s="12"/>
      <c r="H350" s="13"/>
      <c r="I350" s="13"/>
      <c r="J350" s="12"/>
      <c r="K350" s="12"/>
      <c r="L350" s="12"/>
      <c r="M350" s="12"/>
      <c r="N350" s="12"/>
      <c r="O350" s="12"/>
      <c r="P350" s="12"/>
      <c r="Q350" s="12"/>
      <c r="R350" s="12"/>
      <c r="S350" s="12"/>
      <c r="T350" s="12"/>
      <c r="U350" s="12"/>
      <c r="V350" s="12"/>
      <c r="W350" s="12"/>
      <c r="X350" s="12"/>
      <c r="Y350" s="12"/>
      <c r="Z350" s="12"/>
      <c r="AA350" s="12"/>
      <c r="AB350" s="12"/>
      <c r="AC350" s="12"/>
      <c r="AD350" s="6"/>
      <c r="AE350" s="6"/>
      <c r="AF350" s="6"/>
      <c r="AG350" s="6"/>
      <c r="AH350" s="12"/>
      <c r="AI350" s="12"/>
      <c r="AJ350" s="12"/>
      <c r="AK350" s="12"/>
      <c r="AL350" s="12"/>
      <c r="AM350" s="12"/>
      <c r="AN350" s="12"/>
      <c r="AO350" s="6"/>
      <c r="AP350" s="6"/>
      <c r="AQ350" s="6"/>
      <c r="AR350" s="6"/>
      <c r="AS350" s="6"/>
      <c r="AT350" s="6"/>
      <c r="AU350" s="6"/>
      <c r="AV350" s="6"/>
    </row>
    <row r="351" spans="1:48" ht="15.75" customHeight="1">
      <c r="A351" s="12"/>
      <c r="B351" s="12"/>
      <c r="C351" s="12"/>
      <c r="D351" s="12"/>
      <c r="E351" s="12"/>
      <c r="F351" s="12"/>
      <c r="G351" s="12"/>
      <c r="H351" s="13"/>
      <c r="I351" s="13"/>
      <c r="J351" s="12"/>
      <c r="K351" s="12"/>
      <c r="L351" s="12"/>
      <c r="M351" s="12"/>
      <c r="N351" s="12"/>
      <c r="O351" s="12"/>
      <c r="P351" s="12"/>
      <c r="Q351" s="12"/>
      <c r="R351" s="12"/>
      <c r="S351" s="12"/>
      <c r="T351" s="12"/>
      <c r="U351" s="12"/>
      <c r="V351" s="12"/>
      <c r="W351" s="12"/>
      <c r="X351" s="12"/>
      <c r="Y351" s="12"/>
      <c r="Z351" s="12"/>
      <c r="AA351" s="12"/>
      <c r="AB351" s="12"/>
      <c r="AC351" s="12"/>
      <c r="AD351" s="6"/>
      <c r="AE351" s="6"/>
      <c r="AF351" s="6"/>
      <c r="AG351" s="6"/>
      <c r="AH351" s="12"/>
      <c r="AI351" s="12"/>
      <c r="AJ351" s="12"/>
      <c r="AK351" s="12"/>
      <c r="AL351" s="12"/>
      <c r="AM351" s="12"/>
      <c r="AN351" s="12"/>
      <c r="AO351" s="6"/>
      <c r="AP351" s="6"/>
      <c r="AQ351" s="6"/>
      <c r="AR351" s="6"/>
      <c r="AS351" s="6"/>
      <c r="AT351" s="6"/>
      <c r="AU351" s="6"/>
      <c r="AV351" s="6"/>
    </row>
    <row r="352" spans="1:48" ht="15.75" customHeight="1">
      <c r="A352" s="12"/>
      <c r="B352" s="12"/>
      <c r="C352" s="12"/>
      <c r="D352" s="12"/>
      <c r="E352" s="12"/>
      <c r="F352" s="12"/>
      <c r="G352" s="12"/>
      <c r="H352" s="13"/>
      <c r="I352" s="13"/>
      <c r="J352" s="12"/>
      <c r="K352" s="12"/>
      <c r="L352" s="12"/>
      <c r="M352" s="12"/>
      <c r="N352" s="12"/>
      <c r="O352" s="12"/>
      <c r="P352" s="12"/>
      <c r="Q352" s="12"/>
      <c r="R352" s="12"/>
      <c r="S352" s="12"/>
      <c r="T352" s="12"/>
      <c r="U352" s="12"/>
      <c r="V352" s="12"/>
      <c r="W352" s="12"/>
      <c r="X352" s="12"/>
      <c r="Y352" s="12"/>
      <c r="Z352" s="12"/>
      <c r="AA352" s="12"/>
      <c r="AB352" s="12"/>
      <c r="AC352" s="12"/>
      <c r="AD352" s="6"/>
      <c r="AE352" s="6"/>
      <c r="AF352" s="6"/>
      <c r="AG352" s="6"/>
      <c r="AH352" s="12"/>
      <c r="AI352" s="12"/>
      <c r="AJ352" s="12"/>
      <c r="AK352" s="12"/>
      <c r="AL352" s="12"/>
      <c r="AM352" s="12"/>
      <c r="AN352" s="12"/>
      <c r="AO352" s="6"/>
      <c r="AP352" s="6"/>
      <c r="AQ352" s="6"/>
      <c r="AR352" s="6"/>
      <c r="AS352" s="6"/>
      <c r="AT352" s="6"/>
      <c r="AU352" s="6"/>
      <c r="AV352" s="6"/>
    </row>
    <row r="353" spans="1:48" ht="15.75" customHeight="1">
      <c r="A353" s="12"/>
      <c r="B353" s="12"/>
      <c r="C353" s="12"/>
      <c r="D353" s="12"/>
      <c r="E353" s="12"/>
      <c r="F353" s="12"/>
      <c r="G353" s="12"/>
      <c r="H353" s="13"/>
      <c r="I353" s="13"/>
      <c r="J353" s="12"/>
      <c r="K353" s="12"/>
      <c r="L353" s="12"/>
      <c r="M353" s="12"/>
      <c r="N353" s="12"/>
      <c r="O353" s="12"/>
      <c r="P353" s="12"/>
      <c r="Q353" s="12"/>
      <c r="R353" s="12"/>
      <c r="S353" s="12"/>
      <c r="T353" s="12"/>
      <c r="U353" s="12"/>
      <c r="V353" s="12"/>
      <c r="W353" s="12"/>
      <c r="X353" s="12"/>
      <c r="Y353" s="12"/>
      <c r="Z353" s="12"/>
      <c r="AA353" s="12"/>
      <c r="AB353" s="12"/>
      <c r="AC353" s="12"/>
      <c r="AD353" s="6"/>
      <c r="AE353" s="6"/>
      <c r="AF353" s="6"/>
      <c r="AG353" s="6"/>
      <c r="AH353" s="12"/>
      <c r="AI353" s="12"/>
      <c r="AJ353" s="12"/>
      <c r="AK353" s="12"/>
      <c r="AL353" s="12"/>
      <c r="AM353" s="12"/>
      <c r="AN353" s="12"/>
      <c r="AO353" s="6"/>
      <c r="AP353" s="6"/>
      <c r="AQ353" s="6"/>
      <c r="AR353" s="6"/>
      <c r="AS353" s="6"/>
      <c r="AT353" s="6"/>
      <c r="AU353" s="6"/>
      <c r="AV353" s="6"/>
    </row>
    <row r="354" spans="1:48" ht="15.75" customHeight="1">
      <c r="A354" s="12"/>
      <c r="B354" s="12"/>
      <c r="C354" s="12"/>
      <c r="D354" s="12"/>
      <c r="E354" s="12"/>
      <c r="F354" s="12"/>
      <c r="G354" s="12"/>
      <c r="H354" s="13"/>
      <c r="I354" s="13"/>
      <c r="J354" s="12"/>
      <c r="K354" s="12"/>
      <c r="L354" s="12"/>
      <c r="M354" s="12"/>
      <c r="N354" s="12"/>
      <c r="O354" s="12"/>
      <c r="P354" s="12"/>
      <c r="Q354" s="12"/>
      <c r="R354" s="12"/>
      <c r="S354" s="12"/>
      <c r="T354" s="12"/>
      <c r="U354" s="12"/>
      <c r="V354" s="12"/>
      <c r="W354" s="12"/>
      <c r="X354" s="12"/>
      <c r="Y354" s="12"/>
      <c r="Z354" s="12"/>
      <c r="AA354" s="12"/>
      <c r="AB354" s="12"/>
      <c r="AC354" s="12"/>
      <c r="AD354" s="6"/>
      <c r="AE354" s="6"/>
      <c r="AF354" s="6"/>
      <c r="AG354" s="6"/>
      <c r="AH354" s="12"/>
      <c r="AI354" s="12"/>
      <c r="AJ354" s="12"/>
      <c r="AK354" s="12"/>
      <c r="AL354" s="12"/>
      <c r="AM354" s="12"/>
      <c r="AN354" s="12"/>
      <c r="AO354" s="6"/>
      <c r="AP354" s="6"/>
      <c r="AQ354" s="6"/>
      <c r="AR354" s="6"/>
      <c r="AS354" s="6"/>
      <c r="AT354" s="6"/>
      <c r="AU354" s="6"/>
      <c r="AV354" s="6"/>
    </row>
    <row r="355" spans="1:48" ht="15.75" customHeight="1">
      <c r="A355" s="12"/>
      <c r="B355" s="12"/>
      <c r="C355" s="12"/>
      <c r="D355" s="12"/>
      <c r="E355" s="12"/>
      <c r="F355" s="12"/>
      <c r="G355" s="12"/>
      <c r="H355" s="13"/>
      <c r="I355" s="13"/>
      <c r="J355" s="12"/>
      <c r="K355" s="12"/>
      <c r="L355" s="12"/>
      <c r="M355" s="12"/>
      <c r="N355" s="12"/>
      <c r="O355" s="12"/>
      <c r="P355" s="12"/>
      <c r="Q355" s="12"/>
      <c r="R355" s="12"/>
      <c r="S355" s="12"/>
      <c r="T355" s="12"/>
      <c r="U355" s="12"/>
      <c r="V355" s="12"/>
      <c r="W355" s="12"/>
      <c r="X355" s="12"/>
      <c r="Y355" s="12"/>
      <c r="Z355" s="12"/>
      <c r="AA355" s="12"/>
      <c r="AB355" s="12"/>
      <c r="AC355" s="12"/>
      <c r="AD355" s="6"/>
      <c r="AE355" s="6"/>
      <c r="AF355" s="6"/>
      <c r="AG355" s="6"/>
      <c r="AH355" s="12"/>
      <c r="AI355" s="12"/>
      <c r="AJ355" s="12"/>
      <c r="AK355" s="12"/>
      <c r="AL355" s="12"/>
      <c r="AM355" s="12"/>
      <c r="AN355" s="12"/>
      <c r="AO355" s="6"/>
      <c r="AP355" s="6"/>
      <c r="AQ355" s="6"/>
      <c r="AR355" s="6"/>
      <c r="AS355" s="6"/>
      <c r="AT355" s="6"/>
      <c r="AU355" s="6"/>
      <c r="AV355" s="6"/>
    </row>
    <row r="356" spans="1:48" ht="15.75" customHeight="1">
      <c r="A356" s="12"/>
      <c r="B356" s="12"/>
      <c r="C356" s="12"/>
      <c r="D356" s="12"/>
      <c r="E356" s="12"/>
      <c r="F356" s="12"/>
      <c r="G356" s="12"/>
      <c r="H356" s="13"/>
      <c r="I356" s="13"/>
      <c r="J356" s="12"/>
      <c r="K356" s="12"/>
      <c r="L356" s="12"/>
      <c r="M356" s="12"/>
      <c r="N356" s="12"/>
      <c r="O356" s="12"/>
      <c r="P356" s="12"/>
      <c r="Q356" s="12"/>
      <c r="R356" s="12"/>
      <c r="S356" s="12"/>
      <c r="T356" s="12"/>
      <c r="U356" s="12"/>
      <c r="V356" s="12"/>
      <c r="W356" s="12"/>
      <c r="X356" s="12"/>
      <c r="Y356" s="12"/>
      <c r="Z356" s="12"/>
      <c r="AA356" s="12"/>
      <c r="AB356" s="12"/>
      <c r="AC356" s="12"/>
      <c r="AD356" s="6"/>
      <c r="AE356" s="6"/>
      <c r="AF356" s="6"/>
      <c r="AG356" s="6"/>
      <c r="AH356" s="12"/>
      <c r="AI356" s="12"/>
      <c r="AJ356" s="12"/>
      <c r="AK356" s="12"/>
      <c r="AL356" s="12"/>
      <c r="AM356" s="12"/>
      <c r="AN356" s="12"/>
      <c r="AO356" s="6"/>
      <c r="AP356" s="6"/>
      <c r="AQ356" s="6"/>
      <c r="AR356" s="6"/>
      <c r="AS356" s="6"/>
      <c r="AT356" s="6"/>
      <c r="AU356" s="6"/>
      <c r="AV356" s="6"/>
    </row>
    <row r="357" spans="1:48" ht="15.75" customHeight="1">
      <c r="A357" s="12"/>
      <c r="B357" s="12"/>
      <c r="C357" s="12"/>
      <c r="D357" s="12"/>
      <c r="E357" s="12"/>
      <c r="F357" s="12"/>
      <c r="G357" s="12"/>
      <c r="H357" s="13"/>
      <c r="I357" s="13"/>
      <c r="J357" s="12"/>
      <c r="K357" s="12"/>
      <c r="L357" s="12"/>
      <c r="M357" s="12"/>
      <c r="N357" s="12"/>
      <c r="O357" s="12"/>
      <c r="P357" s="12"/>
      <c r="Q357" s="12"/>
      <c r="R357" s="12"/>
      <c r="S357" s="12"/>
      <c r="T357" s="12"/>
      <c r="U357" s="12"/>
      <c r="V357" s="12"/>
      <c r="W357" s="12"/>
      <c r="X357" s="12"/>
      <c r="Y357" s="12"/>
      <c r="Z357" s="12"/>
      <c r="AA357" s="12"/>
      <c r="AB357" s="12"/>
      <c r="AC357" s="12"/>
      <c r="AD357" s="6"/>
      <c r="AE357" s="6"/>
      <c r="AF357" s="6"/>
      <c r="AG357" s="6"/>
      <c r="AH357" s="12"/>
      <c r="AI357" s="12"/>
      <c r="AJ357" s="12"/>
      <c r="AK357" s="12"/>
      <c r="AL357" s="12"/>
      <c r="AM357" s="12"/>
      <c r="AN357" s="12"/>
      <c r="AO357" s="6"/>
      <c r="AP357" s="6"/>
      <c r="AQ357" s="6"/>
      <c r="AR357" s="6"/>
      <c r="AS357" s="6"/>
      <c r="AT357" s="6"/>
      <c r="AU357" s="6"/>
      <c r="AV357" s="6"/>
    </row>
    <row r="358" spans="1:48" ht="15.75" customHeight="1">
      <c r="A358" s="12"/>
      <c r="B358" s="12"/>
      <c r="C358" s="12"/>
      <c r="D358" s="12"/>
      <c r="E358" s="12"/>
      <c r="F358" s="12"/>
      <c r="G358" s="12"/>
      <c r="H358" s="13"/>
      <c r="I358" s="13"/>
      <c r="J358" s="12"/>
      <c r="K358" s="12"/>
      <c r="L358" s="12"/>
      <c r="M358" s="12"/>
      <c r="N358" s="12"/>
      <c r="O358" s="12"/>
      <c r="P358" s="12"/>
      <c r="Q358" s="12"/>
      <c r="R358" s="12"/>
      <c r="S358" s="12"/>
      <c r="T358" s="12"/>
      <c r="U358" s="12"/>
      <c r="V358" s="12"/>
      <c r="W358" s="12"/>
      <c r="X358" s="12"/>
      <c r="Y358" s="12"/>
      <c r="Z358" s="12"/>
      <c r="AA358" s="12"/>
      <c r="AB358" s="12"/>
      <c r="AC358" s="12"/>
      <c r="AD358" s="6"/>
      <c r="AE358" s="6"/>
      <c r="AF358" s="6"/>
      <c r="AG358" s="6"/>
      <c r="AH358" s="12"/>
      <c r="AI358" s="12"/>
      <c r="AJ358" s="12"/>
      <c r="AK358" s="12"/>
      <c r="AL358" s="12"/>
      <c r="AM358" s="12"/>
      <c r="AN358" s="12"/>
      <c r="AO358" s="6"/>
      <c r="AP358" s="6"/>
      <c r="AQ358" s="6"/>
      <c r="AR358" s="6"/>
      <c r="AS358" s="6"/>
      <c r="AT358" s="6"/>
      <c r="AU358" s="6"/>
      <c r="AV358" s="6"/>
    </row>
    <row r="359" spans="1:48" ht="15.75" customHeight="1">
      <c r="A359" s="12"/>
      <c r="B359" s="12"/>
      <c r="C359" s="12"/>
      <c r="D359" s="12"/>
      <c r="E359" s="12"/>
      <c r="F359" s="12"/>
      <c r="G359" s="12"/>
      <c r="H359" s="13"/>
      <c r="I359" s="13"/>
      <c r="J359" s="12"/>
      <c r="K359" s="12"/>
      <c r="L359" s="12"/>
      <c r="M359" s="12"/>
      <c r="N359" s="12"/>
      <c r="O359" s="12"/>
      <c r="P359" s="12"/>
      <c r="Q359" s="12"/>
      <c r="R359" s="12"/>
      <c r="S359" s="12"/>
      <c r="T359" s="12"/>
      <c r="U359" s="12"/>
      <c r="V359" s="12"/>
      <c r="W359" s="12"/>
      <c r="X359" s="12"/>
      <c r="Y359" s="12"/>
      <c r="Z359" s="12"/>
      <c r="AA359" s="12"/>
      <c r="AB359" s="12"/>
      <c r="AC359" s="12"/>
      <c r="AD359" s="6"/>
      <c r="AE359" s="6"/>
      <c r="AF359" s="6"/>
      <c r="AG359" s="6"/>
      <c r="AH359" s="12"/>
      <c r="AI359" s="12"/>
      <c r="AJ359" s="12"/>
      <c r="AK359" s="12"/>
      <c r="AL359" s="12"/>
      <c r="AM359" s="12"/>
      <c r="AN359" s="12"/>
      <c r="AO359" s="6"/>
      <c r="AP359" s="6"/>
      <c r="AQ359" s="6"/>
      <c r="AR359" s="6"/>
      <c r="AS359" s="6"/>
      <c r="AT359" s="6"/>
      <c r="AU359" s="6"/>
      <c r="AV359" s="6"/>
    </row>
    <row r="360" spans="1:48" ht="15.75" customHeight="1">
      <c r="A360" s="12"/>
      <c r="B360" s="12"/>
      <c r="C360" s="12"/>
      <c r="D360" s="12"/>
      <c r="E360" s="12"/>
      <c r="F360" s="12"/>
      <c r="G360" s="12"/>
      <c r="H360" s="13"/>
      <c r="I360" s="13"/>
      <c r="J360" s="12"/>
      <c r="K360" s="12"/>
      <c r="L360" s="12"/>
      <c r="M360" s="12"/>
      <c r="N360" s="12"/>
      <c r="O360" s="12"/>
      <c r="P360" s="12"/>
      <c r="Q360" s="12"/>
      <c r="R360" s="12"/>
      <c r="S360" s="12"/>
      <c r="T360" s="12"/>
      <c r="U360" s="12"/>
      <c r="V360" s="12"/>
      <c r="W360" s="12"/>
      <c r="X360" s="12"/>
      <c r="Y360" s="12"/>
      <c r="Z360" s="12"/>
      <c r="AA360" s="12"/>
      <c r="AB360" s="12"/>
      <c r="AC360" s="12"/>
      <c r="AD360" s="6"/>
      <c r="AE360" s="6"/>
      <c r="AF360" s="6"/>
      <c r="AG360" s="6"/>
      <c r="AH360" s="12"/>
      <c r="AI360" s="12"/>
      <c r="AJ360" s="12"/>
      <c r="AK360" s="12"/>
      <c r="AL360" s="12"/>
      <c r="AM360" s="12"/>
      <c r="AN360" s="12"/>
      <c r="AO360" s="6"/>
      <c r="AP360" s="6"/>
      <c r="AQ360" s="6"/>
      <c r="AR360" s="6"/>
      <c r="AS360" s="6"/>
      <c r="AT360" s="6"/>
      <c r="AU360" s="6"/>
      <c r="AV360" s="6"/>
    </row>
    <row r="361" spans="1:48" ht="15.75" customHeight="1">
      <c r="A361" s="12"/>
      <c r="B361" s="12"/>
      <c r="C361" s="12"/>
      <c r="D361" s="12"/>
      <c r="E361" s="12"/>
      <c r="F361" s="12"/>
      <c r="G361" s="12"/>
      <c r="H361" s="13"/>
      <c r="I361" s="13"/>
      <c r="J361" s="12"/>
      <c r="K361" s="12"/>
      <c r="L361" s="12"/>
      <c r="M361" s="12"/>
      <c r="N361" s="12"/>
      <c r="O361" s="12"/>
      <c r="P361" s="12"/>
      <c r="Q361" s="12"/>
      <c r="R361" s="12"/>
      <c r="S361" s="12"/>
      <c r="T361" s="12"/>
      <c r="U361" s="12"/>
      <c r="V361" s="12"/>
      <c r="W361" s="12"/>
      <c r="X361" s="12"/>
      <c r="Y361" s="12"/>
      <c r="Z361" s="12"/>
      <c r="AA361" s="12"/>
      <c r="AB361" s="12"/>
      <c r="AC361" s="12"/>
      <c r="AD361" s="6"/>
      <c r="AE361" s="6"/>
      <c r="AF361" s="6"/>
      <c r="AG361" s="6"/>
      <c r="AH361" s="12"/>
      <c r="AI361" s="12"/>
      <c r="AJ361" s="12"/>
      <c r="AK361" s="12"/>
      <c r="AL361" s="12"/>
      <c r="AM361" s="12"/>
      <c r="AN361" s="12"/>
      <c r="AO361" s="6"/>
      <c r="AP361" s="6"/>
      <c r="AQ361" s="6"/>
      <c r="AR361" s="6"/>
      <c r="AS361" s="6"/>
      <c r="AT361" s="6"/>
      <c r="AU361" s="6"/>
      <c r="AV361" s="6"/>
    </row>
    <row r="362" spans="1:48" ht="15.75" customHeight="1">
      <c r="A362" s="12"/>
      <c r="B362" s="12"/>
      <c r="C362" s="12"/>
      <c r="D362" s="12"/>
      <c r="E362" s="12"/>
      <c r="F362" s="12"/>
      <c r="G362" s="12"/>
      <c r="H362" s="13"/>
      <c r="I362" s="13"/>
      <c r="J362" s="12"/>
      <c r="K362" s="12"/>
      <c r="L362" s="12"/>
      <c r="M362" s="12"/>
      <c r="N362" s="12"/>
      <c r="O362" s="12"/>
      <c r="P362" s="12"/>
      <c r="Q362" s="12"/>
      <c r="R362" s="12"/>
      <c r="S362" s="12"/>
      <c r="T362" s="12"/>
      <c r="U362" s="12"/>
      <c r="V362" s="12"/>
      <c r="W362" s="12"/>
      <c r="X362" s="12"/>
      <c r="Y362" s="12"/>
      <c r="Z362" s="12"/>
      <c r="AA362" s="12"/>
      <c r="AB362" s="12"/>
      <c r="AC362" s="12"/>
      <c r="AD362" s="6"/>
      <c r="AE362" s="6"/>
      <c r="AF362" s="6"/>
      <c r="AG362" s="6"/>
      <c r="AH362" s="12"/>
      <c r="AI362" s="12"/>
      <c r="AJ362" s="12"/>
      <c r="AK362" s="12"/>
      <c r="AL362" s="12"/>
      <c r="AM362" s="12"/>
      <c r="AN362" s="12"/>
      <c r="AO362" s="6"/>
      <c r="AP362" s="6"/>
      <c r="AQ362" s="6"/>
      <c r="AR362" s="6"/>
      <c r="AS362" s="6"/>
      <c r="AT362" s="6"/>
      <c r="AU362" s="6"/>
      <c r="AV362" s="6"/>
    </row>
    <row r="363" spans="1:48" ht="15.75" customHeight="1">
      <c r="A363" s="12"/>
      <c r="B363" s="12"/>
      <c r="C363" s="12"/>
      <c r="D363" s="12"/>
      <c r="E363" s="12"/>
      <c r="F363" s="12"/>
      <c r="G363" s="12"/>
      <c r="H363" s="13"/>
      <c r="I363" s="13"/>
      <c r="J363" s="12"/>
      <c r="K363" s="12"/>
      <c r="L363" s="12"/>
      <c r="M363" s="12"/>
      <c r="N363" s="12"/>
      <c r="O363" s="12"/>
      <c r="P363" s="12"/>
      <c r="Q363" s="12"/>
      <c r="R363" s="12"/>
      <c r="S363" s="12"/>
      <c r="T363" s="12"/>
      <c r="U363" s="12"/>
      <c r="V363" s="12"/>
      <c r="W363" s="12"/>
      <c r="X363" s="12"/>
      <c r="Y363" s="12"/>
      <c r="Z363" s="12"/>
      <c r="AA363" s="12"/>
      <c r="AB363" s="12"/>
      <c r="AC363" s="12"/>
      <c r="AD363" s="6"/>
      <c r="AE363" s="6"/>
      <c r="AF363" s="6"/>
      <c r="AG363" s="6"/>
      <c r="AH363" s="12"/>
      <c r="AI363" s="12"/>
      <c r="AJ363" s="12"/>
      <c r="AK363" s="12"/>
      <c r="AL363" s="12"/>
      <c r="AM363" s="12"/>
      <c r="AN363" s="12"/>
      <c r="AO363" s="6"/>
      <c r="AP363" s="6"/>
      <c r="AQ363" s="6"/>
      <c r="AR363" s="6"/>
      <c r="AS363" s="6"/>
      <c r="AT363" s="6"/>
      <c r="AU363" s="6"/>
      <c r="AV363" s="6"/>
    </row>
    <row r="364" spans="1:48" ht="15.75" customHeight="1">
      <c r="A364" s="12"/>
      <c r="B364" s="12"/>
      <c r="C364" s="12"/>
      <c r="D364" s="12"/>
      <c r="E364" s="12"/>
      <c r="F364" s="12"/>
      <c r="G364" s="12"/>
      <c r="H364" s="13"/>
      <c r="I364" s="13"/>
      <c r="J364" s="12"/>
      <c r="K364" s="12"/>
      <c r="L364" s="12"/>
      <c r="M364" s="12"/>
      <c r="N364" s="12"/>
      <c r="O364" s="12"/>
      <c r="P364" s="12"/>
      <c r="Q364" s="12"/>
      <c r="R364" s="12"/>
      <c r="S364" s="12"/>
      <c r="T364" s="12"/>
      <c r="U364" s="12"/>
      <c r="V364" s="12"/>
      <c r="W364" s="12"/>
      <c r="X364" s="12"/>
      <c r="Y364" s="12"/>
      <c r="Z364" s="12"/>
      <c r="AA364" s="12"/>
      <c r="AB364" s="12"/>
      <c r="AC364" s="12"/>
      <c r="AD364" s="6"/>
      <c r="AE364" s="6"/>
      <c r="AF364" s="6"/>
      <c r="AG364" s="6"/>
      <c r="AH364" s="12"/>
      <c r="AI364" s="12"/>
      <c r="AJ364" s="12"/>
      <c r="AK364" s="12"/>
      <c r="AL364" s="12"/>
      <c r="AM364" s="12"/>
      <c r="AN364" s="12"/>
      <c r="AO364" s="6"/>
      <c r="AP364" s="6"/>
      <c r="AQ364" s="6"/>
      <c r="AR364" s="6"/>
      <c r="AS364" s="6"/>
      <c r="AT364" s="6"/>
      <c r="AU364" s="6"/>
      <c r="AV364" s="6"/>
    </row>
    <row r="365" spans="1:48" ht="15.75" customHeight="1">
      <c r="A365" s="12"/>
      <c r="B365" s="12"/>
      <c r="C365" s="12"/>
      <c r="D365" s="12"/>
      <c r="E365" s="12"/>
      <c r="F365" s="12"/>
      <c r="G365" s="12"/>
      <c r="H365" s="13"/>
      <c r="I365" s="13"/>
      <c r="J365" s="12"/>
      <c r="K365" s="12"/>
      <c r="L365" s="12"/>
      <c r="M365" s="12"/>
      <c r="N365" s="12"/>
      <c r="O365" s="12"/>
      <c r="P365" s="12"/>
      <c r="Q365" s="12"/>
      <c r="R365" s="12"/>
      <c r="S365" s="12"/>
      <c r="T365" s="12"/>
      <c r="U365" s="12"/>
      <c r="V365" s="12"/>
      <c r="W365" s="12"/>
      <c r="X365" s="12"/>
      <c r="Y365" s="12"/>
      <c r="Z365" s="12"/>
      <c r="AA365" s="12"/>
      <c r="AB365" s="12"/>
      <c r="AC365" s="12"/>
      <c r="AD365" s="6"/>
      <c r="AE365" s="6"/>
      <c r="AF365" s="6"/>
      <c r="AG365" s="6"/>
      <c r="AH365" s="12"/>
      <c r="AI365" s="12"/>
      <c r="AJ365" s="12"/>
      <c r="AK365" s="12"/>
      <c r="AL365" s="12"/>
      <c r="AM365" s="12"/>
      <c r="AN365" s="12"/>
      <c r="AO365" s="6"/>
      <c r="AP365" s="6"/>
      <c r="AQ365" s="6"/>
      <c r="AR365" s="6"/>
      <c r="AS365" s="6"/>
      <c r="AT365" s="6"/>
      <c r="AU365" s="6"/>
      <c r="AV365" s="6"/>
    </row>
    <row r="366" spans="1:48" ht="15.75" customHeight="1">
      <c r="A366" s="12"/>
      <c r="B366" s="12"/>
      <c r="C366" s="12"/>
      <c r="D366" s="12"/>
      <c r="E366" s="12"/>
      <c r="F366" s="12"/>
      <c r="G366" s="12"/>
      <c r="H366" s="13"/>
      <c r="I366" s="13"/>
      <c r="J366" s="12"/>
      <c r="K366" s="12"/>
      <c r="L366" s="12"/>
      <c r="M366" s="12"/>
      <c r="N366" s="12"/>
      <c r="O366" s="12"/>
      <c r="P366" s="12"/>
      <c r="Q366" s="12"/>
      <c r="R366" s="12"/>
      <c r="S366" s="12"/>
      <c r="T366" s="12"/>
      <c r="U366" s="12"/>
      <c r="V366" s="12"/>
      <c r="W366" s="12"/>
      <c r="X366" s="12"/>
      <c r="Y366" s="12"/>
      <c r="Z366" s="12"/>
      <c r="AA366" s="12"/>
      <c r="AB366" s="12"/>
      <c r="AC366" s="12"/>
      <c r="AD366" s="6"/>
      <c r="AE366" s="6"/>
      <c r="AF366" s="6"/>
      <c r="AG366" s="6"/>
      <c r="AH366" s="12"/>
      <c r="AI366" s="12"/>
      <c r="AJ366" s="12"/>
      <c r="AK366" s="12"/>
      <c r="AL366" s="12"/>
      <c r="AM366" s="12"/>
      <c r="AN366" s="12"/>
      <c r="AO366" s="6"/>
      <c r="AP366" s="6"/>
      <c r="AQ366" s="6"/>
      <c r="AR366" s="6"/>
      <c r="AS366" s="6"/>
      <c r="AT366" s="6"/>
      <c r="AU366" s="6"/>
      <c r="AV366" s="6"/>
    </row>
    <row r="367" spans="1:48" ht="15.75" customHeight="1">
      <c r="A367" s="12"/>
      <c r="B367" s="12"/>
      <c r="C367" s="12"/>
      <c r="D367" s="12"/>
      <c r="E367" s="12"/>
      <c r="F367" s="12"/>
      <c r="G367" s="12"/>
      <c r="H367" s="13"/>
      <c r="I367" s="13"/>
      <c r="J367" s="12"/>
      <c r="K367" s="12"/>
      <c r="L367" s="12"/>
      <c r="M367" s="12"/>
      <c r="N367" s="12"/>
      <c r="O367" s="12"/>
      <c r="P367" s="12"/>
      <c r="Q367" s="12"/>
      <c r="R367" s="12"/>
      <c r="S367" s="12"/>
      <c r="T367" s="12"/>
      <c r="U367" s="12"/>
      <c r="V367" s="12"/>
      <c r="W367" s="12"/>
      <c r="X367" s="12"/>
      <c r="Y367" s="12"/>
      <c r="Z367" s="12"/>
      <c r="AA367" s="12"/>
      <c r="AB367" s="12"/>
      <c r="AC367" s="12"/>
      <c r="AD367" s="6"/>
      <c r="AE367" s="6"/>
      <c r="AF367" s="6"/>
      <c r="AG367" s="6"/>
      <c r="AH367" s="12"/>
      <c r="AI367" s="12"/>
      <c r="AJ367" s="12"/>
      <c r="AK367" s="12"/>
      <c r="AL367" s="12"/>
      <c r="AM367" s="12"/>
      <c r="AN367" s="12"/>
      <c r="AO367" s="6"/>
      <c r="AP367" s="6"/>
      <c r="AQ367" s="6"/>
      <c r="AR367" s="6"/>
      <c r="AS367" s="6"/>
      <c r="AT367" s="6"/>
      <c r="AU367" s="6"/>
      <c r="AV367" s="6"/>
    </row>
    <row r="368" spans="1:48" ht="15.75" customHeight="1">
      <c r="A368" s="12"/>
      <c r="B368" s="12"/>
      <c r="C368" s="12"/>
      <c r="D368" s="12"/>
      <c r="E368" s="12"/>
      <c r="F368" s="12"/>
      <c r="G368" s="12"/>
      <c r="H368" s="13"/>
      <c r="I368" s="13"/>
      <c r="J368" s="12"/>
      <c r="K368" s="12"/>
      <c r="L368" s="12"/>
      <c r="M368" s="12"/>
      <c r="N368" s="12"/>
      <c r="O368" s="12"/>
      <c r="P368" s="12"/>
      <c r="Q368" s="12"/>
      <c r="R368" s="12"/>
      <c r="S368" s="12"/>
      <c r="T368" s="12"/>
      <c r="U368" s="12"/>
      <c r="V368" s="12"/>
      <c r="W368" s="12"/>
      <c r="X368" s="12"/>
      <c r="Y368" s="12"/>
      <c r="Z368" s="12"/>
      <c r="AA368" s="12"/>
      <c r="AB368" s="12"/>
      <c r="AC368" s="12"/>
      <c r="AD368" s="6"/>
      <c r="AE368" s="6"/>
      <c r="AF368" s="6"/>
      <c r="AG368" s="6"/>
      <c r="AH368" s="12"/>
      <c r="AI368" s="12"/>
      <c r="AJ368" s="12"/>
      <c r="AK368" s="12"/>
      <c r="AL368" s="12"/>
      <c r="AM368" s="12"/>
      <c r="AN368" s="12"/>
      <c r="AO368" s="6"/>
      <c r="AP368" s="6"/>
      <c r="AQ368" s="6"/>
      <c r="AR368" s="6"/>
      <c r="AS368" s="6"/>
      <c r="AT368" s="6"/>
      <c r="AU368" s="6"/>
      <c r="AV368" s="6"/>
    </row>
    <row r="369" spans="1:48" ht="15.75" customHeight="1">
      <c r="A369" s="12"/>
      <c r="B369" s="12"/>
      <c r="C369" s="12"/>
      <c r="D369" s="12"/>
      <c r="E369" s="12"/>
      <c r="F369" s="12"/>
      <c r="G369" s="12"/>
      <c r="H369" s="13"/>
      <c r="I369" s="13"/>
      <c r="J369" s="12"/>
      <c r="K369" s="12"/>
      <c r="L369" s="12"/>
      <c r="M369" s="12"/>
      <c r="N369" s="12"/>
      <c r="O369" s="12"/>
      <c r="P369" s="12"/>
      <c r="Q369" s="12"/>
      <c r="R369" s="12"/>
      <c r="S369" s="12"/>
      <c r="T369" s="12"/>
      <c r="U369" s="12"/>
      <c r="V369" s="12"/>
      <c r="W369" s="12"/>
      <c r="X369" s="12"/>
      <c r="Y369" s="12"/>
      <c r="Z369" s="12"/>
      <c r="AA369" s="12"/>
      <c r="AB369" s="12"/>
      <c r="AC369" s="12"/>
      <c r="AD369" s="6"/>
      <c r="AE369" s="6"/>
      <c r="AF369" s="6"/>
      <c r="AG369" s="6"/>
      <c r="AH369" s="12"/>
      <c r="AI369" s="12"/>
      <c r="AJ369" s="12"/>
      <c r="AK369" s="12"/>
      <c r="AL369" s="12"/>
      <c r="AM369" s="12"/>
      <c r="AN369" s="12"/>
      <c r="AO369" s="6"/>
      <c r="AP369" s="6"/>
      <c r="AQ369" s="6"/>
      <c r="AR369" s="6"/>
      <c r="AS369" s="6"/>
      <c r="AT369" s="6"/>
      <c r="AU369" s="6"/>
      <c r="AV369" s="6"/>
    </row>
    <row r="370" spans="1:48" ht="15.75" customHeight="1">
      <c r="A370" s="12"/>
      <c r="B370" s="12"/>
      <c r="C370" s="12"/>
      <c r="D370" s="12"/>
      <c r="E370" s="12"/>
      <c r="F370" s="12"/>
      <c r="G370" s="12"/>
      <c r="H370" s="13"/>
      <c r="I370" s="13"/>
      <c r="J370" s="12"/>
      <c r="K370" s="12"/>
      <c r="L370" s="12"/>
      <c r="M370" s="12"/>
      <c r="N370" s="12"/>
      <c r="O370" s="12"/>
      <c r="P370" s="12"/>
      <c r="Q370" s="12"/>
      <c r="R370" s="12"/>
      <c r="S370" s="12"/>
      <c r="T370" s="12"/>
      <c r="U370" s="12"/>
      <c r="V370" s="12"/>
      <c r="W370" s="12"/>
      <c r="X370" s="12"/>
      <c r="Y370" s="12"/>
      <c r="Z370" s="12"/>
      <c r="AA370" s="12"/>
      <c r="AB370" s="12"/>
      <c r="AC370" s="12"/>
      <c r="AD370" s="6"/>
      <c r="AE370" s="6"/>
      <c r="AF370" s="6"/>
      <c r="AG370" s="6"/>
      <c r="AH370" s="12"/>
      <c r="AI370" s="12"/>
      <c r="AJ370" s="12"/>
      <c r="AK370" s="12"/>
      <c r="AL370" s="12"/>
      <c r="AM370" s="12"/>
      <c r="AN370" s="12"/>
      <c r="AO370" s="6"/>
      <c r="AP370" s="6"/>
      <c r="AQ370" s="6"/>
      <c r="AR370" s="6"/>
      <c r="AS370" s="6"/>
      <c r="AT370" s="6"/>
      <c r="AU370" s="6"/>
      <c r="AV370" s="6"/>
    </row>
    <row r="371" spans="1:48" ht="15.75" customHeight="1">
      <c r="A371" s="12"/>
      <c r="B371" s="12"/>
      <c r="C371" s="12"/>
      <c r="D371" s="12"/>
      <c r="E371" s="12"/>
      <c r="F371" s="12"/>
      <c r="G371" s="12"/>
      <c r="H371" s="13"/>
      <c r="I371" s="13"/>
      <c r="J371" s="12"/>
      <c r="K371" s="12"/>
      <c r="L371" s="12"/>
      <c r="M371" s="12"/>
      <c r="N371" s="12"/>
      <c r="O371" s="12"/>
      <c r="P371" s="12"/>
      <c r="Q371" s="12"/>
      <c r="R371" s="12"/>
      <c r="S371" s="12"/>
      <c r="T371" s="12"/>
      <c r="U371" s="12"/>
      <c r="V371" s="12"/>
      <c r="W371" s="12"/>
      <c r="X371" s="12"/>
      <c r="Y371" s="12"/>
      <c r="Z371" s="12"/>
      <c r="AA371" s="12"/>
      <c r="AB371" s="12"/>
      <c r="AC371" s="12"/>
      <c r="AD371" s="6"/>
      <c r="AE371" s="6"/>
      <c r="AF371" s="6"/>
      <c r="AG371" s="6"/>
      <c r="AH371" s="12"/>
      <c r="AI371" s="12"/>
      <c r="AJ371" s="12"/>
      <c r="AK371" s="12"/>
      <c r="AL371" s="12"/>
      <c r="AM371" s="12"/>
      <c r="AN371" s="12"/>
      <c r="AO371" s="6"/>
      <c r="AP371" s="6"/>
      <c r="AQ371" s="6"/>
      <c r="AR371" s="6"/>
      <c r="AS371" s="6"/>
      <c r="AT371" s="6"/>
      <c r="AU371" s="6"/>
      <c r="AV371" s="6"/>
    </row>
    <row r="372" spans="1:48" ht="15.75" customHeight="1">
      <c r="A372" s="12"/>
      <c r="B372" s="12"/>
      <c r="C372" s="12"/>
      <c r="D372" s="12"/>
      <c r="E372" s="12"/>
      <c r="F372" s="12"/>
      <c r="G372" s="12"/>
      <c r="H372" s="13"/>
      <c r="I372" s="13"/>
      <c r="J372" s="12"/>
      <c r="K372" s="12"/>
      <c r="L372" s="12"/>
      <c r="M372" s="12"/>
      <c r="N372" s="12"/>
      <c r="O372" s="12"/>
      <c r="P372" s="12"/>
      <c r="Q372" s="12"/>
      <c r="R372" s="12"/>
      <c r="S372" s="12"/>
      <c r="T372" s="12"/>
      <c r="U372" s="12"/>
      <c r="V372" s="12"/>
      <c r="W372" s="12"/>
      <c r="X372" s="12"/>
      <c r="Y372" s="12"/>
      <c r="Z372" s="12"/>
      <c r="AA372" s="12"/>
      <c r="AB372" s="12"/>
      <c r="AC372" s="12"/>
      <c r="AD372" s="6"/>
      <c r="AE372" s="6"/>
      <c r="AF372" s="6"/>
      <c r="AG372" s="6"/>
      <c r="AH372" s="12"/>
      <c r="AI372" s="12"/>
      <c r="AJ372" s="12"/>
      <c r="AK372" s="12"/>
      <c r="AL372" s="12"/>
      <c r="AM372" s="12"/>
      <c r="AN372" s="12"/>
      <c r="AO372" s="6"/>
      <c r="AP372" s="6"/>
      <c r="AQ372" s="6"/>
      <c r="AR372" s="6"/>
      <c r="AS372" s="6"/>
      <c r="AT372" s="6"/>
      <c r="AU372" s="6"/>
      <c r="AV372" s="6"/>
    </row>
    <row r="373" spans="1:48" ht="15.75" customHeight="1">
      <c r="A373" s="12"/>
      <c r="B373" s="12"/>
      <c r="C373" s="12"/>
      <c r="D373" s="12"/>
      <c r="E373" s="12"/>
      <c r="F373" s="12"/>
      <c r="G373" s="12"/>
      <c r="H373" s="13"/>
      <c r="I373" s="13"/>
      <c r="J373" s="12"/>
      <c r="K373" s="12"/>
      <c r="L373" s="12"/>
      <c r="M373" s="12"/>
      <c r="N373" s="12"/>
      <c r="O373" s="12"/>
      <c r="P373" s="12"/>
      <c r="Q373" s="12"/>
      <c r="R373" s="12"/>
      <c r="S373" s="12"/>
      <c r="T373" s="12"/>
      <c r="U373" s="12"/>
      <c r="V373" s="12"/>
      <c r="W373" s="12"/>
      <c r="X373" s="12"/>
      <c r="Y373" s="12"/>
      <c r="Z373" s="12"/>
      <c r="AA373" s="12"/>
      <c r="AB373" s="12"/>
      <c r="AC373" s="12"/>
      <c r="AD373" s="6"/>
      <c r="AE373" s="6"/>
      <c r="AF373" s="6"/>
      <c r="AG373" s="6"/>
      <c r="AH373" s="12"/>
      <c r="AI373" s="12"/>
      <c r="AJ373" s="12"/>
      <c r="AK373" s="12"/>
      <c r="AL373" s="12"/>
      <c r="AM373" s="12"/>
      <c r="AN373" s="12"/>
      <c r="AO373" s="6"/>
      <c r="AP373" s="6"/>
      <c r="AQ373" s="6"/>
      <c r="AR373" s="6"/>
      <c r="AS373" s="6"/>
      <c r="AT373" s="6"/>
      <c r="AU373" s="6"/>
      <c r="AV373" s="6"/>
    </row>
    <row r="374" spans="1:48" ht="15.75" customHeight="1">
      <c r="A374" s="12"/>
      <c r="B374" s="12"/>
      <c r="C374" s="12"/>
      <c r="D374" s="12"/>
      <c r="E374" s="12"/>
      <c r="F374" s="12"/>
      <c r="G374" s="12"/>
      <c r="H374" s="13"/>
      <c r="I374" s="13"/>
      <c r="J374" s="12"/>
      <c r="K374" s="12"/>
      <c r="L374" s="12"/>
      <c r="M374" s="12"/>
      <c r="N374" s="12"/>
      <c r="O374" s="12"/>
      <c r="P374" s="12"/>
      <c r="Q374" s="12"/>
      <c r="R374" s="12"/>
      <c r="S374" s="12"/>
      <c r="T374" s="12"/>
      <c r="U374" s="12"/>
      <c r="V374" s="12"/>
      <c r="W374" s="12"/>
      <c r="X374" s="12"/>
      <c r="Y374" s="12"/>
      <c r="Z374" s="12"/>
      <c r="AA374" s="12"/>
      <c r="AB374" s="12"/>
      <c r="AC374" s="12"/>
      <c r="AD374" s="6"/>
      <c r="AE374" s="6"/>
      <c r="AF374" s="6"/>
      <c r="AG374" s="6"/>
      <c r="AH374" s="12"/>
      <c r="AI374" s="12"/>
      <c r="AJ374" s="12"/>
      <c r="AK374" s="12"/>
      <c r="AL374" s="12"/>
      <c r="AM374" s="12"/>
      <c r="AN374" s="12"/>
      <c r="AO374" s="6"/>
      <c r="AP374" s="6"/>
      <c r="AQ374" s="6"/>
      <c r="AR374" s="6"/>
      <c r="AS374" s="6"/>
      <c r="AT374" s="6"/>
      <c r="AU374" s="6"/>
      <c r="AV374" s="6"/>
    </row>
    <row r="375" spans="1:48" ht="15.75" customHeight="1">
      <c r="A375" s="12"/>
      <c r="B375" s="12"/>
      <c r="C375" s="12"/>
      <c r="D375" s="12"/>
      <c r="E375" s="12"/>
      <c r="F375" s="12"/>
      <c r="G375" s="12"/>
      <c r="H375" s="13"/>
      <c r="I375" s="13"/>
      <c r="J375" s="12"/>
      <c r="K375" s="12"/>
      <c r="L375" s="12"/>
      <c r="M375" s="12"/>
      <c r="N375" s="12"/>
      <c r="O375" s="12"/>
      <c r="P375" s="12"/>
      <c r="Q375" s="12"/>
      <c r="R375" s="12"/>
      <c r="S375" s="12"/>
      <c r="T375" s="12"/>
      <c r="U375" s="12"/>
      <c r="V375" s="12"/>
      <c r="W375" s="12"/>
      <c r="X375" s="12"/>
      <c r="Y375" s="12"/>
      <c r="Z375" s="12"/>
      <c r="AA375" s="12"/>
      <c r="AB375" s="12"/>
      <c r="AC375" s="12"/>
      <c r="AD375" s="6"/>
      <c r="AE375" s="6"/>
      <c r="AF375" s="6"/>
      <c r="AG375" s="6"/>
      <c r="AH375" s="12"/>
      <c r="AI375" s="12"/>
      <c r="AJ375" s="12"/>
      <c r="AK375" s="12"/>
      <c r="AL375" s="12"/>
      <c r="AM375" s="12"/>
      <c r="AN375" s="12"/>
      <c r="AO375" s="6"/>
      <c r="AP375" s="6"/>
      <c r="AQ375" s="6"/>
      <c r="AR375" s="6"/>
      <c r="AS375" s="6"/>
      <c r="AT375" s="6"/>
      <c r="AU375" s="6"/>
      <c r="AV375" s="6"/>
    </row>
    <row r="376" spans="1:48" ht="15.75" customHeight="1">
      <c r="A376" s="12"/>
      <c r="B376" s="12"/>
      <c r="C376" s="12"/>
      <c r="D376" s="12"/>
      <c r="E376" s="12"/>
      <c r="F376" s="12"/>
      <c r="G376" s="12"/>
      <c r="H376" s="13"/>
      <c r="I376" s="13"/>
      <c r="J376" s="12"/>
      <c r="K376" s="12"/>
      <c r="L376" s="12"/>
      <c r="M376" s="12"/>
      <c r="N376" s="12"/>
      <c r="O376" s="12"/>
      <c r="P376" s="12"/>
      <c r="Q376" s="12"/>
      <c r="R376" s="12"/>
      <c r="S376" s="12"/>
      <c r="T376" s="12"/>
      <c r="U376" s="12"/>
      <c r="V376" s="12"/>
      <c r="W376" s="12"/>
      <c r="X376" s="12"/>
      <c r="Y376" s="12"/>
      <c r="Z376" s="12"/>
      <c r="AA376" s="12"/>
      <c r="AB376" s="12"/>
      <c r="AC376" s="12"/>
      <c r="AD376" s="6"/>
      <c r="AE376" s="6"/>
      <c r="AF376" s="6"/>
      <c r="AG376" s="6"/>
      <c r="AH376" s="12"/>
      <c r="AI376" s="12"/>
      <c r="AJ376" s="12"/>
      <c r="AK376" s="12"/>
      <c r="AL376" s="12"/>
      <c r="AM376" s="12"/>
      <c r="AN376" s="12"/>
      <c r="AO376" s="6"/>
      <c r="AP376" s="6"/>
      <c r="AQ376" s="6"/>
      <c r="AR376" s="6"/>
      <c r="AS376" s="6"/>
      <c r="AT376" s="6"/>
      <c r="AU376" s="6"/>
      <c r="AV376" s="6"/>
    </row>
    <row r="377" spans="1:48" ht="15.75" customHeight="1">
      <c r="A377" s="12"/>
      <c r="B377" s="12"/>
      <c r="C377" s="12"/>
      <c r="D377" s="12"/>
      <c r="E377" s="12"/>
      <c r="F377" s="12"/>
      <c r="G377" s="12"/>
      <c r="H377" s="13"/>
      <c r="I377" s="13"/>
      <c r="J377" s="12"/>
      <c r="K377" s="12"/>
      <c r="L377" s="12"/>
      <c r="M377" s="12"/>
      <c r="N377" s="12"/>
      <c r="O377" s="12"/>
      <c r="P377" s="12"/>
      <c r="Q377" s="12"/>
      <c r="R377" s="12"/>
      <c r="S377" s="12"/>
      <c r="T377" s="12"/>
      <c r="U377" s="12"/>
      <c r="V377" s="12"/>
      <c r="W377" s="12"/>
      <c r="X377" s="12"/>
      <c r="Y377" s="12"/>
      <c r="Z377" s="12"/>
      <c r="AA377" s="12"/>
      <c r="AB377" s="12"/>
      <c r="AC377" s="12"/>
      <c r="AD377" s="6"/>
      <c r="AE377" s="6"/>
      <c r="AF377" s="6"/>
      <c r="AG377" s="6"/>
      <c r="AH377" s="12"/>
      <c r="AI377" s="12"/>
      <c r="AJ377" s="12"/>
      <c r="AK377" s="12"/>
      <c r="AL377" s="12"/>
      <c r="AM377" s="12"/>
      <c r="AN377" s="12"/>
      <c r="AO377" s="6"/>
      <c r="AP377" s="6"/>
      <c r="AQ377" s="6"/>
      <c r="AR377" s="6"/>
      <c r="AS377" s="6"/>
      <c r="AT377" s="6"/>
      <c r="AU377" s="6"/>
      <c r="AV377" s="6"/>
    </row>
    <row r="378" spans="1:48" ht="15.75" customHeight="1">
      <c r="A378" s="12"/>
      <c r="B378" s="12"/>
      <c r="C378" s="12"/>
      <c r="D378" s="12"/>
      <c r="E378" s="12"/>
      <c r="F378" s="12"/>
      <c r="G378" s="12"/>
      <c r="H378" s="13"/>
      <c r="I378" s="13"/>
      <c r="J378" s="12"/>
      <c r="K378" s="12"/>
      <c r="L378" s="12"/>
      <c r="M378" s="12"/>
      <c r="N378" s="12"/>
      <c r="O378" s="12"/>
      <c r="P378" s="12"/>
      <c r="Q378" s="12"/>
      <c r="R378" s="12"/>
      <c r="S378" s="12"/>
      <c r="T378" s="12"/>
      <c r="U378" s="12"/>
      <c r="V378" s="12"/>
      <c r="W378" s="12"/>
      <c r="X378" s="12"/>
      <c r="Y378" s="12"/>
      <c r="Z378" s="12"/>
      <c r="AA378" s="12"/>
      <c r="AB378" s="12"/>
      <c r="AC378" s="12"/>
      <c r="AD378" s="6"/>
      <c r="AE378" s="6"/>
      <c r="AF378" s="6"/>
      <c r="AG378" s="6"/>
      <c r="AH378" s="12"/>
      <c r="AI378" s="12"/>
      <c r="AJ378" s="12"/>
      <c r="AK378" s="12"/>
      <c r="AL378" s="12"/>
      <c r="AM378" s="12"/>
      <c r="AN378" s="12"/>
      <c r="AO378" s="6"/>
      <c r="AP378" s="6"/>
      <c r="AQ378" s="6"/>
      <c r="AR378" s="6"/>
      <c r="AS378" s="6"/>
      <c r="AT378" s="6"/>
      <c r="AU378" s="6"/>
      <c r="AV378" s="6"/>
    </row>
    <row r="379" spans="1:48" ht="15.75" customHeight="1">
      <c r="A379" s="12"/>
      <c r="B379" s="12"/>
      <c r="C379" s="12"/>
      <c r="D379" s="12"/>
      <c r="E379" s="12"/>
      <c r="F379" s="12"/>
      <c r="G379" s="12"/>
      <c r="H379" s="13"/>
      <c r="I379" s="13"/>
      <c r="J379" s="12"/>
      <c r="K379" s="12"/>
      <c r="L379" s="12"/>
      <c r="M379" s="12"/>
      <c r="N379" s="12"/>
      <c r="O379" s="12"/>
      <c r="P379" s="12"/>
      <c r="Q379" s="12"/>
      <c r="R379" s="12"/>
      <c r="S379" s="12"/>
      <c r="T379" s="12"/>
      <c r="U379" s="12"/>
      <c r="V379" s="12"/>
      <c r="W379" s="12"/>
      <c r="X379" s="12"/>
      <c r="Y379" s="12"/>
      <c r="Z379" s="12"/>
      <c r="AA379" s="12"/>
      <c r="AB379" s="12"/>
      <c r="AC379" s="12"/>
      <c r="AD379" s="6"/>
      <c r="AE379" s="6"/>
      <c r="AF379" s="6"/>
      <c r="AG379" s="6"/>
      <c r="AH379" s="12"/>
      <c r="AI379" s="12"/>
      <c r="AJ379" s="12"/>
      <c r="AK379" s="12"/>
      <c r="AL379" s="12"/>
      <c r="AM379" s="12"/>
      <c r="AN379" s="12"/>
      <c r="AO379" s="6"/>
      <c r="AP379" s="6"/>
      <c r="AQ379" s="6"/>
      <c r="AR379" s="6"/>
      <c r="AS379" s="6"/>
      <c r="AT379" s="6"/>
      <c r="AU379" s="6"/>
      <c r="AV379" s="6"/>
    </row>
    <row r="380" spans="1:48" ht="15.75" customHeight="1">
      <c r="A380" s="12"/>
      <c r="B380" s="12"/>
      <c r="C380" s="12"/>
      <c r="D380" s="12"/>
      <c r="E380" s="12"/>
      <c r="F380" s="12"/>
      <c r="G380" s="12"/>
      <c r="H380" s="13"/>
      <c r="I380" s="13"/>
      <c r="J380" s="12"/>
      <c r="K380" s="12"/>
      <c r="L380" s="12"/>
      <c r="M380" s="12"/>
      <c r="N380" s="12"/>
      <c r="O380" s="12"/>
      <c r="P380" s="12"/>
      <c r="Q380" s="12"/>
      <c r="R380" s="12"/>
      <c r="S380" s="12"/>
      <c r="T380" s="12"/>
      <c r="U380" s="12"/>
      <c r="V380" s="12"/>
      <c r="W380" s="12"/>
      <c r="X380" s="12"/>
      <c r="Y380" s="12"/>
      <c r="Z380" s="12"/>
      <c r="AA380" s="12"/>
      <c r="AB380" s="12"/>
      <c r="AC380" s="12"/>
      <c r="AD380" s="6"/>
      <c r="AE380" s="6"/>
      <c r="AF380" s="6"/>
      <c r="AG380" s="6"/>
      <c r="AH380" s="12"/>
      <c r="AI380" s="12"/>
      <c r="AJ380" s="12"/>
      <c r="AK380" s="12"/>
      <c r="AL380" s="12"/>
      <c r="AM380" s="12"/>
      <c r="AN380" s="12"/>
      <c r="AO380" s="6"/>
      <c r="AP380" s="6"/>
      <c r="AQ380" s="6"/>
      <c r="AR380" s="6"/>
      <c r="AS380" s="6"/>
      <c r="AT380" s="6"/>
      <c r="AU380" s="6"/>
      <c r="AV380" s="6"/>
    </row>
    <row r="381" spans="1:48" ht="15.75" customHeight="1">
      <c r="A381" s="12"/>
      <c r="B381" s="12"/>
      <c r="C381" s="12"/>
      <c r="D381" s="12"/>
      <c r="E381" s="12"/>
      <c r="F381" s="12"/>
      <c r="G381" s="12"/>
      <c r="H381" s="13"/>
      <c r="I381" s="13"/>
      <c r="J381" s="12"/>
      <c r="K381" s="12"/>
      <c r="L381" s="12"/>
      <c r="M381" s="12"/>
      <c r="N381" s="12"/>
      <c r="O381" s="12"/>
      <c r="P381" s="12"/>
      <c r="Q381" s="12"/>
      <c r="R381" s="12"/>
      <c r="S381" s="12"/>
      <c r="T381" s="12"/>
      <c r="U381" s="12"/>
      <c r="V381" s="12"/>
      <c r="W381" s="12"/>
      <c r="X381" s="12"/>
      <c r="Y381" s="12"/>
      <c r="Z381" s="12"/>
      <c r="AA381" s="12"/>
      <c r="AB381" s="12"/>
      <c r="AC381" s="12"/>
      <c r="AD381" s="6"/>
      <c r="AE381" s="6"/>
      <c r="AF381" s="6"/>
      <c r="AG381" s="6"/>
      <c r="AH381" s="12"/>
      <c r="AI381" s="12"/>
      <c r="AJ381" s="12"/>
      <c r="AK381" s="12"/>
      <c r="AL381" s="12"/>
      <c r="AM381" s="12"/>
      <c r="AN381" s="12"/>
      <c r="AO381" s="6"/>
      <c r="AP381" s="6"/>
      <c r="AQ381" s="6"/>
      <c r="AR381" s="6"/>
      <c r="AS381" s="6"/>
      <c r="AT381" s="6"/>
      <c r="AU381" s="6"/>
      <c r="AV381" s="6"/>
    </row>
    <row r="382" spans="1:48" ht="15.75" customHeight="1">
      <c r="A382" s="12"/>
      <c r="B382" s="12"/>
      <c r="C382" s="12"/>
      <c r="D382" s="12"/>
      <c r="E382" s="12"/>
      <c r="F382" s="12"/>
      <c r="G382" s="12"/>
      <c r="H382" s="13"/>
      <c r="I382" s="13"/>
      <c r="J382" s="12"/>
      <c r="K382" s="12"/>
      <c r="L382" s="12"/>
      <c r="M382" s="12"/>
      <c r="N382" s="12"/>
      <c r="O382" s="12"/>
      <c r="P382" s="12"/>
      <c r="Q382" s="12"/>
      <c r="R382" s="12"/>
      <c r="S382" s="12"/>
      <c r="T382" s="12"/>
      <c r="U382" s="12"/>
      <c r="V382" s="12"/>
      <c r="W382" s="12"/>
      <c r="X382" s="12"/>
      <c r="Y382" s="12"/>
      <c r="Z382" s="12"/>
      <c r="AA382" s="12"/>
      <c r="AB382" s="12"/>
      <c r="AC382" s="12"/>
      <c r="AD382" s="6"/>
      <c r="AE382" s="6"/>
      <c r="AF382" s="6"/>
      <c r="AG382" s="6"/>
      <c r="AH382" s="12"/>
      <c r="AI382" s="12"/>
      <c r="AJ382" s="12"/>
      <c r="AK382" s="12"/>
      <c r="AL382" s="12"/>
      <c r="AM382" s="12"/>
      <c r="AN382" s="12"/>
      <c r="AO382" s="6"/>
      <c r="AP382" s="6"/>
      <c r="AQ382" s="6"/>
      <c r="AR382" s="6"/>
      <c r="AS382" s="6"/>
      <c r="AT382" s="6"/>
      <c r="AU382" s="6"/>
      <c r="AV382" s="6"/>
    </row>
    <row r="383" spans="1:48" ht="15.75" customHeight="1">
      <c r="A383" s="12"/>
      <c r="B383" s="12"/>
      <c r="C383" s="12"/>
      <c r="D383" s="12"/>
      <c r="E383" s="12"/>
      <c r="F383" s="12"/>
      <c r="G383" s="12"/>
      <c r="H383" s="13"/>
      <c r="I383" s="13"/>
      <c r="J383" s="12"/>
      <c r="K383" s="12"/>
      <c r="L383" s="12"/>
      <c r="M383" s="12"/>
      <c r="N383" s="12"/>
      <c r="O383" s="12"/>
      <c r="P383" s="12"/>
      <c r="Q383" s="12"/>
      <c r="R383" s="12"/>
      <c r="S383" s="12"/>
      <c r="T383" s="12"/>
      <c r="U383" s="12"/>
      <c r="V383" s="12"/>
      <c r="W383" s="12"/>
      <c r="X383" s="12"/>
      <c r="Y383" s="12"/>
      <c r="Z383" s="12"/>
      <c r="AA383" s="12"/>
      <c r="AB383" s="12"/>
      <c r="AC383" s="12"/>
      <c r="AD383" s="6"/>
      <c r="AE383" s="6"/>
      <c r="AF383" s="6"/>
      <c r="AG383" s="6"/>
      <c r="AH383" s="12"/>
      <c r="AI383" s="12"/>
      <c r="AJ383" s="12"/>
      <c r="AK383" s="12"/>
      <c r="AL383" s="12"/>
      <c r="AM383" s="12"/>
      <c r="AN383" s="12"/>
      <c r="AO383" s="6"/>
      <c r="AP383" s="6"/>
      <c r="AQ383" s="6"/>
      <c r="AR383" s="6"/>
      <c r="AS383" s="6"/>
      <c r="AT383" s="6"/>
      <c r="AU383" s="6"/>
      <c r="AV383" s="6"/>
    </row>
    <row r="384" spans="1:48" ht="15.75" customHeight="1">
      <c r="A384" s="12"/>
      <c r="B384" s="12"/>
      <c r="C384" s="12"/>
      <c r="D384" s="12"/>
      <c r="E384" s="12"/>
      <c r="F384" s="12"/>
      <c r="G384" s="12"/>
      <c r="H384" s="13"/>
      <c r="I384" s="13"/>
      <c r="J384" s="12"/>
      <c r="K384" s="12"/>
      <c r="L384" s="12"/>
      <c r="M384" s="12"/>
      <c r="N384" s="12"/>
      <c r="O384" s="12"/>
      <c r="P384" s="12"/>
      <c r="Q384" s="12"/>
      <c r="R384" s="12"/>
      <c r="S384" s="12"/>
      <c r="T384" s="12"/>
      <c r="U384" s="12"/>
      <c r="V384" s="12"/>
      <c r="W384" s="12"/>
      <c r="X384" s="12"/>
      <c r="Y384" s="12"/>
      <c r="Z384" s="12"/>
      <c r="AA384" s="12"/>
      <c r="AB384" s="12"/>
      <c r="AC384" s="12"/>
      <c r="AD384" s="6"/>
      <c r="AE384" s="6"/>
      <c r="AF384" s="6"/>
      <c r="AG384" s="6"/>
      <c r="AH384" s="12"/>
      <c r="AI384" s="12"/>
      <c r="AJ384" s="12"/>
      <c r="AK384" s="12"/>
      <c r="AL384" s="12"/>
      <c r="AM384" s="12"/>
      <c r="AN384" s="12"/>
      <c r="AO384" s="6"/>
      <c r="AP384" s="6"/>
      <c r="AQ384" s="6"/>
      <c r="AR384" s="6"/>
      <c r="AS384" s="6"/>
      <c r="AT384" s="6"/>
      <c r="AU384" s="6"/>
      <c r="AV384" s="6"/>
    </row>
    <row r="385" spans="1:48" ht="15.75" customHeight="1">
      <c r="A385" s="12"/>
      <c r="B385" s="12"/>
      <c r="C385" s="12"/>
      <c r="D385" s="12"/>
      <c r="E385" s="12"/>
      <c r="F385" s="12"/>
      <c r="G385" s="12"/>
      <c r="H385" s="13"/>
      <c r="I385" s="13"/>
      <c r="J385" s="12"/>
      <c r="K385" s="12"/>
      <c r="L385" s="12"/>
      <c r="M385" s="12"/>
      <c r="N385" s="12"/>
      <c r="O385" s="12"/>
      <c r="P385" s="12"/>
      <c r="Q385" s="12"/>
      <c r="R385" s="12"/>
      <c r="S385" s="12"/>
      <c r="T385" s="12"/>
      <c r="U385" s="12"/>
      <c r="V385" s="12"/>
      <c r="W385" s="12"/>
      <c r="X385" s="12"/>
      <c r="Y385" s="12"/>
      <c r="Z385" s="12"/>
      <c r="AA385" s="12"/>
      <c r="AB385" s="12"/>
      <c r="AC385" s="12"/>
      <c r="AD385" s="6"/>
      <c r="AE385" s="6"/>
      <c r="AF385" s="6"/>
      <c r="AG385" s="6"/>
      <c r="AH385" s="12"/>
      <c r="AI385" s="12"/>
      <c r="AJ385" s="12"/>
      <c r="AK385" s="12"/>
      <c r="AL385" s="12"/>
      <c r="AM385" s="12"/>
      <c r="AN385" s="12"/>
      <c r="AO385" s="6"/>
      <c r="AP385" s="6"/>
      <c r="AQ385" s="6"/>
      <c r="AR385" s="6"/>
      <c r="AS385" s="6"/>
      <c r="AT385" s="6"/>
      <c r="AU385" s="6"/>
      <c r="AV385" s="6"/>
    </row>
    <row r="386" spans="1:48" ht="15.75" customHeight="1">
      <c r="A386" s="12"/>
      <c r="B386" s="12"/>
      <c r="C386" s="12"/>
      <c r="D386" s="12"/>
      <c r="E386" s="12"/>
      <c r="F386" s="12"/>
      <c r="G386" s="12"/>
      <c r="H386" s="13"/>
      <c r="I386" s="13"/>
      <c r="J386" s="12"/>
      <c r="K386" s="12"/>
      <c r="L386" s="12"/>
      <c r="M386" s="12"/>
      <c r="N386" s="12"/>
      <c r="O386" s="12"/>
      <c r="P386" s="12"/>
      <c r="Q386" s="12"/>
      <c r="R386" s="12"/>
      <c r="S386" s="12"/>
      <c r="T386" s="12"/>
      <c r="U386" s="12"/>
      <c r="V386" s="12"/>
      <c r="W386" s="12"/>
      <c r="X386" s="12"/>
      <c r="Y386" s="12"/>
      <c r="Z386" s="12"/>
      <c r="AA386" s="12"/>
      <c r="AB386" s="12"/>
      <c r="AC386" s="12"/>
      <c r="AD386" s="6"/>
      <c r="AE386" s="6"/>
      <c r="AF386" s="6"/>
      <c r="AG386" s="6"/>
      <c r="AH386" s="12"/>
      <c r="AI386" s="12"/>
      <c r="AJ386" s="12"/>
      <c r="AK386" s="12"/>
      <c r="AL386" s="12"/>
      <c r="AM386" s="12"/>
      <c r="AN386" s="12"/>
      <c r="AO386" s="6"/>
      <c r="AP386" s="6"/>
      <c r="AQ386" s="6"/>
      <c r="AR386" s="6"/>
      <c r="AS386" s="6"/>
      <c r="AT386" s="6"/>
      <c r="AU386" s="6"/>
      <c r="AV386" s="6"/>
    </row>
    <row r="387" spans="1:48" ht="15.75" customHeight="1">
      <c r="A387" s="12"/>
      <c r="B387" s="12"/>
      <c r="C387" s="12"/>
      <c r="D387" s="12"/>
      <c r="E387" s="12"/>
      <c r="F387" s="12"/>
      <c r="G387" s="12"/>
      <c r="H387" s="13"/>
      <c r="I387" s="13"/>
      <c r="J387" s="12"/>
      <c r="K387" s="12"/>
      <c r="L387" s="12"/>
      <c r="M387" s="12"/>
      <c r="N387" s="12"/>
      <c r="O387" s="12"/>
      <c r="P387" s="12"/>
      <c r="Q387" s="12"/>
      <c r="R387" s="12"/>
      <c r="S387" s="12"/>
      <c r="T387" s="12"/>
      <c r="U387" s="12"/>
      <c r="V387" s="12"/>
      <c r="W387" s="12"/>
      <c r="X387" s="12"/>
      <c r="Y387" s="12"/>
      <c r="Z387" s="12"/>
      <c r="AA387" s="12"/>
      <c r="AB387" s="12"/>
      <c r="AC387" s="12"/>
      <c r="AD387" s="6"/>
      <c r="AE387" s="6"/>
      <c r="AF387" s="6"/>
      <c r="AG387" s="6"/>
      <c r="AH387" s="12"/>
      <c r="AI387" s="12"/>
      <c r="AJ387" s="12"/>
      <c r="AK387" s="12"/>
      <c r="AL387" s="12"/>
      <c r="AM387" s="12"/>
      <c r="AN387" s="12"/>
      <c r="AO387" s="6"/>
      <c r="AP387" s="6"/>
      <c r="AQ387" s="6"/>
      <c r="AR387" s="6"/>
      <c r="AS387" s="6"/>
      <c r="AT387" s="6"/>
      <c r="AU387" s="6"/>
      <c r="AV387" s="6"/>
    </row>
    <row r="388" spans="1:48" ht="15.75" customHeight="1">
      <c r="A388" s="12"/>
      <c r="B388" s="12"/>
      <c r="C388" s="12"/>
      <c r="D388" s="12"/>
      <c r="E388" s="12"/>
      <c r="F388" s="12"/>
      <c r="G388" s="12"/>
      <c r="H388" s="13"/>
      <c r="I388" s="13"/>
      <c r="J388" s="12"/>
      <c r="K388" s="12"/>
      <c r="L388" s="12"/>
      <c r="M388" s="12"/>
      <c r="N388" s="12"/>
      <c r="O388" s="12"/>
      <c r="P388" s="12"/>
      <c r="Q388" s="12"/>
      <c r="R388" s="12"/>
      <c r="S388" s="12"/>
      <c r="T388" s="12"/>
      <c r="U388" s="12"/>
      <c r="V388" s="12"/>
      <c r="W388" s="12"/>
      <c r="X388" s="12"/>
      <c r="Y388" s="12"/>
      <c r="Z388" s="12"/>
      <c r="AA388" s="12"/>
      <c r="AB388" s="12"/>
      <c r="AC388" s="12"/>
      <c r="AD388" s="6"/>
      <c r="AE388" s="6"/>
      <c r="AF388" s="6"/>
      <c r="AG388" s="6"/>
      <c r="AH388" s="12"/>
      <c r="AI388" s="12"/>
      <c r="AJ388" s="12"/>
      <c r="AK388" s="12"/>
      <c r="AL388" s="12"/>
      <c r="AM388" s="12"/>
      <c r="AN388" s="12"/>
      <c r="AO388" s="6"/>
      <c r="AP388" s="6"/>
      <c r="AQ388" s="6"/>
      <c r="AR388" s="6"/>
      <c r="AS388" s="6"/>
      <c r="AT388" s="6"/>
      <c r="AU388" s="6"/>
      <c r="AV388" s="6"/>
    </row>
    <row r="389" spans="1:48" ht="15.75" customHeight="1">
      <c r="A389" s="12"/>
      <c r="B389" s="12"/>
      <c r="C389" s="12"/>
      <c r="D389" s="12"/>
      <c r="E389" s="12"/>
      <c r="F389" s="12"/>
      <c r="G389" s="12"/>
      <c r="H389" s="13"/>
      <c r="I389" s="13"/>
      <c r="J389" s="12"/>
      <c r="K389" s="12"/>
      <c r="L389" s="12"/>
      <c r="M389" s="12"/>
      <c r="N389" s="12"/>
      <c r="O389" s="12"/>
      <c r="P389" s="12"/>
      <c r="Q389" s="12"/>
      <c r="R389" s="12"/>
      <c r="S389" s="12"/>
      <c r="T389" s="12"/>
      <c r="U389" s="12"/>
      <c r="V389" s="12"/>
      <c r="W389" s="12"/>
      <c r="X389" s="12"/>
      <c r="Y389" s="12"/>
      <c r="Z389" s="12"/>
      <c r="AA389" s="12"/>
      <c r="AB389" s="12"/>
      <c r="AC389" s="12"/>
      <c r="AD389" s="6"/>
      <c r="AE389" s="6"/>
      <c r="AF389" s="6"/>
      <c r="AG389" s="6"/>
      <c r="AH389" s="12"/>
      <c r="AI389" s="12"/>
      <c r="AJ389" s="12"/>
      <c r="AK389" s="12"/>
      <c r="AL389" s="12"/>
      <c r="AM389" s="12"/>
      <c r="AN389" s="12"/>
      <c r="AO389" s="6"/>
      <c r="AP389" s="6"/>
      <c r="AQ389" s="6"/>
      <c r="AR389" s="6"/>
      <c r="AS389" s="6"/>
      <c r="AT389" s="6"/>
      <c r="AU389" s="6"/>
      <c r="AV389" s="6"/>
    </row>
    <row r="390" spans="1:48" ht="15.75" customHeight="1">
      <c r="A390" s="12"/>
      <c r="B390" s="12"/>
      <c r="C390" s="12"/>
      <c r="D390" s="12"/>
      <c r="E390" s="12"/>
      <c r="F390" s="12"/>
      <c r="G390" s="12"/>
      <c r="H390" s="13"/>
      <c r="I390" s="13"/>
      <c r="J390" s="12"/>
      <c r="K390" s="12"/>
      <c r="L390" s="12"/>
      <c r="M390" s="12"/>
      <c r="N390" s="12"/>
      <c r="O390" s="12"/>
      <c r="P390" s="12"/>
      <c r="Q390" s="12"/>
      <c r="R390" s="12"/>
      <c r="S390" s="12"/>
      <c r="T390" s="12"/>
      <c r="U390" s="12"/>
      <c r="V390" s="12"/>
      <c r="W390" s="12"/>
      <c r="X390" s="12"/>
      <c r="Y390" s="12"/>
      <c r="Z390" s="12"/>
      <c r="AA390" s="12"/>
      <c r="AB390" s="12"/>
      <c r="AC390" s="12"/>
      <c r="AD390" s="6"/>
      <c r="AE390" s="6"/>
      <c r="AF390" s="6"/>
      <c r="AG390" s="6"/>
      <c r="AH390" s="12"/>
      <c r="AI390" s="12"/>
      <c r="AJ390" s="12"/>
      <c r="AK390" s="12"/>
      <c r="AL390" s="12"/>
      <c r="AM390" s="12"/>
      <c r="AN390" s="12"/>
      <c r="AO390" s="6"/>
      <c r="AP390" s="6"/>
      <c r="AQ390" s="6"/>
      <c r="AR390" s="6"/>
      <c r="AS390" s="6"/>
      <c r="AT390" s="6"/>
      <c r="AU390" s="6"/>
      <c r="AV390" s="6"/>
    </row>
    <row r="391" spans="1:48" ht="15.75" customHeight="1">
      <c r="A391" s="12"/>
      <c r="B391" s="12"/>
      <c r="C391" s="12"/>
      <c r="D391" s="12"/>
      <c r="E391" s="12"/>
      <c r="F391" s="12"/>
      <c r="G391" s="12"/>
      <c r="H391" s="13"/>
      <c r="I391" s="13"/>
      <c r="J391" s="12"/>
      <c r="K391" s="12"/>
      <c r="L391" s="12"/>
      <c r="M391" s="12"/>
      <c r="N391" s="12"/>
      <c r="O391" s="12"/>
      <c r="P391" s="12"/>
      <c r="Q391" s="12"/>
      <c r="R391" s="12"/>
      <c r="S391" s="12"/>
      <c r="T391" s="12"/>
      <c r="U391" s="12"/>
      <c r="V391" s="12"/>
      <c r="W391" s="12"/>
      <c r="X391" s="12"/>
      <c r="Y391" s="12"/>
      <c r="Z391" s="12"/>
      <c r="AA391" s="12"/>
      <c r="AB391" s="12"/>
      <c r="AC391" s="12"/>
      <c r="AD391" s="6"/>
      <c r="AE391" s="6"/>
      <c r="AF391" s="6"/>
      <c r="AG391" s="6"/>
      <c r="AH391" s="12"/>
      <c r="AI391" s="12"/>
      <c r="AJ391" s="12"/>
      <c r="AK391" s="12"/>
      <c r="AL391" s="12"/>
      <c r="AM391" s="12"/>
      <c r="AN391" s="12"/>
      <c r="AO391" s="6"/>
      <c r="AP391" s="6"/>
      <c r="AQ391" s="6"/>
      <c r="AR391" s="6"/>
      <c r="AS391" s="6"/>
      <c r="AT391" s="6"/>
      <c r="AU391" s="6"/>
      <c r="AV391" s="6"/>
    </row>
    <row r="392" spans="1:48" ht="15.75" customHeight="1">
      <c r="A392" s="12"/>
      <c r="B392" s="12"/>
      <c r="C392" s="12"/>
      <c r="D392" s="12"/>
      <c r="E392" s="12"/>
      <c r="F392" s="12"/>
      <c r="G392" s="12"/>
      <c r="H392" s="13"/>
      <c r="I392" s="13"/>
      <c r="J392" s="12"/>
      <c r="K392" s="12"/>
      <c r="L392" s="12"/>
      <c r="M392" s="12"/>
      <c r="N392" s="12"/>
      <c r="O392" s="12"/>
      <c r="P392" s="12"/>
      <c r="Q392" s="12"/>
      <c r="R392" s="12"/>
      <c r="S392" s="12"/>
      <c r="T392" s="12"/>
      <c r="U392" s="12"/>
      <c r="V392" s="12"/>
      <c r="W392" s="12"/>
      <c r="X392" s="12"/>
      <c r="Y392" s="12"/>
      <c r="Z392" s="12"/>
      <c r="AA392" s="12"/>
      <c r="AB392" s="12"/>
      <c r="AC392" s="12"/>
      <c r="AD392" s="6"/>
      <c r="AE392" s="6"/>
      <c r="AF392" s="6"/>
      <c r="AG392" s="6"/>
      <c r="AH392" s="12"/>
      <c r="AI392" s="12"/>
      <c r="AJ392" s="12"/>
      <c r="AK392" s="12"/>
      <c r="AL392" s="12"/>
      <c r="AM392" s="12"/>
      <c r="AN392" s="12"/>
      <c r="AO392" s="6"/>
      <c r="AP392" s="6"/>
      <c r="AQ392" s="6"/>
      <c r="AR392" s="6"/>
      <c r="AS392" s="6"/>
      <c r="AT392" s="6"/>
      <c r="AU392" s="6"/>
      <c r="AV392" s="6"/>
    </row>
    <row r="393" spans="1:48" ht="15.75" customHeight="1">
      <c r="A393" s="12"/>
      <c r="B393" s="12"/>
      <c r="C393" s="12"/>
      <c r="D393" s="12"/>
      <c r="E393" s="12"/>
      <c r="F393" s="12"/>
      <c r="G393" s="12"/>
      <c r="H393" s="13"/>
      <c r="I393" s="13"/>
      <c r="J393" s="12"/>
      <c r="K393" s="12"/>
      <c r="L393" s="12"/>
      <c r="M393" s="12"/>
      <c r="N393" s="12"/>
      <c r="O393" s="12"/>
      <c r="P393" s="12"/>
      <c r="Q393" s="12"/>
      <c r="R393" s="12"/>
      <c r="S393" s="12"/>
      <c r="T393" s="12"/>
      <c r="U393" s="12"/>
      <c r="V393" s="12"/>
      <c r="W393" s="12"/>
      <c r="X393" s="12"/>
      <c r="Y393" s="12"/>
      <c r="Z393" s="12"/>
      <c r="AA393" s="12"/>
      <c r="AB393" s="12"/>
      <c r="AC393" s="12"/>
      <c r="AD393" s="6"/>
      <c r="AE393" s="6"/>
      <c r="AF393" s="6"/>
      <c r="AG393" s="6"/>
      <c r="AH393" s="12"/>
      <c r="AI393" s="12"/>
      <c r="AJ393" s="12"/>
      <c r="AK393" s="12"/>
      <c r="AL393" s="12"/>
      <c r="AM393" s="12"/>
      <c r="AN393" s="12"/>
      <c r="AO393" s="6"/>
      <c r="AP393" s="6"/>
      <c r="AQ393" s="6"/>
      <c r="AR393" s="6"/>
      <c r="AS393" s="6"/>
      <c r="AT393" s="6"/>
      <c r="AU393" s="6"/>
      <c r="AV393" s="6"/>
    </row>
    <row r="394" spans="1:48" ht="15.75" customHeight="1">
      <c r="A394" s="12"/>
      <c r="B394" s="12"/>
      <c r="C394" s="12"/>
      <c r="D394" s="12"/>
      <c r="E394" s="12"/>
      <c r="F394" s="12"/>
      <c r="G394" s="12"/>
      <c r="H394" s="13"/>
      <c r="I394" s="13"/>
      <c r="J394" s="12"/>
      <c r="K394" s="12"/>
      <c r="L394" s="12"/>
      <c r="M394" s="12"/>
      <c r="N394" s="12"/>
      <c r="O394" s="12"/>
      <c r="P394" s="12"/>
      <c r="Q394" s="12"/>
      <c r="R394" s="12"/>
      <c r="S394" s="12"/>
      <c r="T394" s="12"/>
      <c r="U394" s="12"/>
      <c r="V394" s="12"/>
      <c r="W394" s="12"/>
      <c r="X394" s="12"/>
      <c r="Y394" s="12"/>
      <c r="Z394" s="12"/>
      <c r="AA394" s="12"/>
      <c r="AB394" s="12"/>
      <c r="AC394" s="12"/>
      <c r="AD394" s="6"/>
      <c r="AE394" s="6"/>
      <c r="AF394" s="6"/>
      <c r="AG394" s="6"/>
      <c r="AH394" s="12"/>
      <c r="AI394" s="12"/>
      <c r="AJ394" s="12"/>
      <c r="AK394" s="12"/>
      <c r="AL394" s="12"/>
      <c r="AM394" s="12"/>
      <c r="AN394" s="12"/>
      <c r="AO394" s="6"/>
      <c r="AP394" s="6"/>
      <c r="AQ394" s="6"/>
      <c r="AR394" s="6"/>
      <c r="AS394" s="6"/>
      <c r="AT394" s="6"/>
      <c r="AU394" s="6"/>
      <c r="AV394" s="6"/>
    </row>
    <row r="395" spans="1:48" ht="15.75" customHeight="1">
      <c r="A395" s="12"/>
      <c r="B395" s="12"/>
      <c r="C395" s="12"/>
      <c r="D395" s="12"/>
      <c r="E395" s="12"/>
      <c r="F395" s="12"/>
      <c r="G395" s="12"/>
      <c r="H395" s="13"/>
      <c r="I395" s="13"/>
      <c r="J395" s="12"/>
      <c r="K395" s="12"/>
      <c r="L395" s="12"/>
      <c r="M395" s="12"/>
      <c r="N395" s="12"/>
      <c r="O395" s="12"/>
      <c r="P395" s="12"/>
      <c r="Q395" s="12"/>
      <c r="R395" s="12"/>
      <c r="S395" s="12"/>
      <c r="T395" s="12"/>
      <c r="U395" s="12"/>
      <c r="V395" s="12"/>
      <c r="W395" s="12"/>
      <c r="X395" s="12"/>
      <c r="Y395" s="12"/>
      <c r="Z395" s="12"/>
      <c r="AA395" s="12"/>
      <c r="AB395" s="12"/>
      <c r="AC395" s="12"/>
      <c r="AD395" s="6"/>
      <c r="AE395" s="6"/>
      <c r="AF395" s="6"/>
      <c r="AG395" s="6"/>
      <c r="AH395" s="12"/>
      <c r="AI395" s="12"/>
      <c r="AJ395" s="12"/>
      <c r="AK395" s="12"/>
      <c r="AL395" s="12"/>
      <c r="AM395" s="12"/>
      <c r="AN395" s="12"/>
      <c r="AO395" s="6"/>
      <c r="AP395" s="6"/>
      <c r="AQ395" s="6"/>
      <c r="AR395" s="6"/>
      <c r="AS395" s="6"/>
      <c r="AT395" s="6"/>
      <c r="AU395" s="6"/>
      <c r="AV395" s="6"/>
    </row>
    <row r="396" spans="1:48" ht="15.75" customHeight="1">
      <c r="A396" s="12"/>
      <c r="B396" s="12"/>
      <c r="C396" s="12"/>
      <c r="D396" s="12"/>
      <c r="E396" s="12"/>
      <c r="F396" s="12"/>
      <c r="G396" s="12"/>
      <c r="H396" s="13"/>
      <c r="I396" s="13"/>
      <c r="J396" s="12"/>
      <c r="K396" s="12"/>
      <c r="L396" s="12"/>
      <c r="M396" s="12"/>
      <c r="N396" s="12"/>
      <c r="O396" s="12"/>
      <c r="P396" s="12"/>
      <c r="Q396" s="12"/>
      <c r="R396" s="12"/>
      <c r="S396" s="12"/>
      <c r="T396" s="12"/>
      <c r="U396" s="12"/>
      <c r="V396" s="12"/>
      <c r="W396" s="12"/>
      <c r="X396" s="12"/>
      <c r="Y396" s="12"/>
      <c r="Z396" s="12"/>
      <c r="AA396" s="12"/>
      <c r="AB396" s="12"/>
      <c r="AC396" s="12"/>
      <c r="AD396" s="6"/>
      <c r="AE396" s="6"/>
      <c r="AF396" s="6"/>
      <c r="AG396" s="6"/>
      <c r="AH396" s="12"/>
      <c r="AI396" s="12"/>
      <c r="AJ396" s="12"/>
      <c r="AK396" s="12"/>
      <c r="AL396" s="12"/>
      <c r="AM396" s="12"/>
      <c r="AN396" s="12"/>
      <c r="AO396" s="6"/>
      <c r="AP396" s="6"/>
      <c r="AQ396" s="6"/>
      <c r="AR396" s="6"/>
      <c r="AS396" s="6"/>
      <c r="AT396" s="6"/>
      <c r="AU396" s="6"/>
      <c r="AV396" s="6"/>
    </row>
    <row r="397" spans="1:48" ht="15.75" customHeight="1">
      <c r="A397" s="12"/>
      <c r="B397" s="12"/>
      <c r="C397" s="12"/>
      <c r="D397" s="12"/>
      <c r="E397" s="12"/>
      <c r="F397" s="12"/>
      <c r="G397" s="12"/>
      <c r="H397" s="13"/>
      <c r="I397" s="13"/>
      <c r="J397" s="12"/>
      <c r="K397" s="12"/>
      <c r="L397" s="12"/>
      <c r="M397" s="12"/>
      <c r="N397" s="12"/>
      <c r="O397" s="12"/>
      <c r="P397" s="12"/>
      <c r="Q397" s="12"/>
      <c r="R397" s="12"/>
      <c r="S397" s="12"/>
      <c r="T397" s="12"/>
      <c r="U397" s="12"/>
      <c r="V397" s="12"/>
      <c r="W397" s="12"/>
      <c r="X397" s="12"/>
      <c r="Y397" s="12"/>
      <c r="Z397" s="12"/>
      <c r="AA397" s="12"/>
      <c r="AB397" s="12"/>
      <c r="AC397" s="12"/>
      <c r="AD397" s="6"/>
      <c r="AE397" s="6"/>
      <c r="AF397" s="6"/>
      <c r="AG397" s="6"/>
      <c r="AH397" s="12"/>
      <c r="AI397" s="12"/>
      <c r="AJ397" s="12"/>
      <c r="AK397" s="12"/>
      <c r="AL397" s="12"/>
      <c r="AM397" s="12"/>
      <c r="AN397" s="12"/>
      <c r="AO397" s="6"/>
      <c r="AP397" s="6"/>
      <c r="AQ397" s="6"/>
      <c r="AR397" s="6"/>
      <c r="AS397" s="6"/>
      <c r="AT397" s="6"/>
      <c r="AU397" s="6"/>
      <c r="AV397" s="6"/>
    </row>
    <row r="398" spans="1:48" ht="15.75" customHeight="1">
      <c r="A398" s="12"/>
      <c r="B398" s="12"/>
      <c r="C398" s="12"/>
      <c r="D398" s="12"/>
      <c r="E398" s="12"/>
      <c r="F398" s="12"/>
      <c r="G398" s="12"/>
      <c r="H398" s="13"/>
      <c r="I398" s="13"/>
      <c r="J398" s="12"/>
      <c r="K398" s="12"/>
      <c r="L398" s="12"/>
      <c r="M398" s="12"/>
      <c r="N398" s="12"/>
      <c r="O398" s="12"/>
      <c r="P398" s="12"/>
      <c r="Q398" s="12"/>
      <c r="R398" s="12"/>
      <c r="S398" s="12"/>
      <c r="T398" s="12"/>
      <c r="U398" s="12"/>
      <c r="V398" s="12"/>
      <c r="W398" s="12"/>
      <c r="X398" s="12"/>
      <c r="Y398" s="12"/>
      <c r="Z398" s="12"/>
      <c r="AA398" s="12"/>
      <c r="AB398" s="12"/>
      <c r="AC398" s="12"/>
      <c r="AD398" s="6"/>
      <c r="AE398" s="6"/>
      <c r="AF398" s="6"/>
      <c r="AG398" s="6"/>
      <c r="AH398" s="12"/>
      <c r="AI398" s="12"/>
      <c r="AJ398" s="12"/>
      <c r="AK398" s="12"/>
      <c r="AL398" s="12"/>
      <c r="AM398" s="12"/>
      <c r="AN398" s="12"/>
      <c r="AO398" s="6"/>
      <c r="AP398" s="6"/>
      <c r="AQ398" s="6"/>
      <c r="AR398" s="6"/>
      <c r="AS398" s="6"/>
      <c r="AT398" s="6"/>
      <c r="AU398" s="6"/>
      <c r="AV398" s="6"/>
    </row>
    <row r="399" spans="1:48" ht="15.75" customHeight="1">
      <c r="A399" s="12"/>
      <c r="B399" s="12"/>
      <c r="C399" s="12"/>
      <c r="D399" s="12"/>
      <c r="E399" s="12"/>
      <c r="F399" s="12"/>
      <c r="G399" s="12"/>
      <c r="H399" s="13"/>
      <c r="I399" s="13"/>
      <c r="J399" s="12"/>
      <c r="K399" s="12"/>
      <c r="L399" s="12"/>
      <c r="M399" s="12"/>
      <c r="N399" s="12"/>
      <c r="O399" s="12"/>
      <c r="P399" s="12"/>
      <c r="Q399" s="12"/>
      <c r="R399" s="12"/>
      <c r="S399" s="12"/>
      <c r="T399" s="12"/>
      <c r="U399" s="12"/>
      <c r="V399" s="12"/>
      <c r="W399" s="12"/>
      <c r="X399" s="12"/>
      <c r="Y399" s="12"/>
      <c r="Z399" s="12"/>
      <c r="AA399" s="12"/>
      <c r="AB399" s="12"/>
      <c r="AC399" s="12"/>
      <c r="AD399" s="6"/>
      <c r="AE399" s="6"/>
      <c r="AF399" s="6"/>
      <c r="AG399" s="6"/>
      <c r="AH399" s="12"/>
      <c r="AI399" s="12"/>
      <c r="AJ399" s="12"/>
      <c r="AK399" s="12"/>
      <c r="AL399" s="12"/>
      <c r="AM399" s="12"/>
      <c r="AN399" s="12"/>
      <c r="AO399" s="6"/>
      <c r="AP399" s="6"/>
      <c r="AQ399" s="6"/>
      <c r="AR399" s="6"/>
      <c r="AS399" s="6"/>
      <c r="AT399" s="6"/>
      <c r="AU399" s="6"/>
      <c r="AV399" s="6"/>
    </row>
    <row r="400" spans="1:48" ht="15.75" customHeight="1">
      <c r="A400" s="12"/>
      <c r="B400" s="12"/>
      <c r="C400" s="12"/>
      <c r="D400" s="12"/>
      <c r="E400" s="12"/>
      <c r="F400" s="12"/>
      <c r="G400" s="12"/>
      <c r="H400" s="13"/>
      <c r="I400" s="13"/>
      <c r="J400" s="12"/>
      <c r="K400" s="12"/>
      <c r="L400" s="12"/>
      <c r="M400" s="12"/>
      <c r="N400" s="12"/>
      <c r="O400" s="12"/>
      <c r="P400" s="12"/>
      <c r="Q400" s="12"/>
      <c r="R400" s="12"/>
      <c r="S400" s="12"/>
      <c r="T400" s="12"/>
      <c r="U400" s="12"/>
      <c r="V400" s="12"/>
      <c r="W400" s="12"/>
      <c r="X400" s="12"/>
      <c r="Y400" s="12"/>
      <c r="Z400" s="12"/>
      <c r="AA400" s="12"/>
      <c r="AB400" s="12"/>
      <c r="AC400" s="12"/>
      <c r="AD400" s="6"/>
      <c r="AE400" s="6"/>
      <c r="AF400" s="6"/>
      <c r="AG400" s="6"/>
      <c r="AH400" s="12"/>
      <c r="AI400" s="12"/>
      <c r="AJ400" s="12"/>
      <c r="AK400" s="12"/>
      <c r="AL400" s="12"/>
      <c r="AM400" s="12"/>
      <c r="AN400" s="12"/>
      <c r="AO400" s="6"/>
      <c r="AP400" s="6"/>
      <c r="AQ400" s="6"/>
      <c r="AR400" s="6"/>
      <c r="AS400" s="6"/>
      <c r="AT400" s="6"/>
      <c r="AU400" s="6"/>
      <c r="AV400" s="6"/>
    </row>
    <row r="401" spans="1:48" ht="15.75" customHeight="1">
      <c r="A401" s="12"/>
      <c r="B401" s="12"/>
      <c r="C401" s="12"/>
      <c r="D401" s="12"/>
      <c r="E401" s="12"/>
      <c r="F401" s="12"/>
      <c r="G401" s="12"/>
      <c r="H401" s="13"/>
      <c r="I401" s="13"/>
      <c r="J401" s="12"/>
      <c r="K401" s="12"/>
      <c r="L401" s="12"/>
      <c r="M401" s="12"/>
      <c r="N401" s="12"/>
      <c r="O401" s="12"/>
      <c r="P401" s="12"/>
      <c r="Q401" s="12"/>
      <c r="R401" s="12"/>
      <c r="S401" s="12"/>
      <c r="T401" s="12"/>
      <c r="U401" s="12"/>
      <c r="V401" s="12"/>
      <c r="W401" s="12"/>
      <c r="X401" s="12"/>
      <c r="Y401" s="12"/>
      <c r="Z401" s="12"/>
      <c r="AA401" s="12"/>
      <c r="AB401" s="12"/>
      <c r="AC401" s="12"/>
      <c r="AD401" s="6"/>
      <c r="AE401" s="6"/>
      <c r="AF401" s="6"/>
      <c r="AG401" s="6"/>
      <c r="AH401" s="12"/>
      <c r="AI401" s="12"/>
      <c r="AJ401" s="12"/>
      <c r="AK401" s="12"/>
      <c r="AL401" s="12"/>
      <c r="AM401" s="12"/>
      <c r="AN401" s="12"/>
      <c r="AO401" s="6"/>
      <c r="AP401" s="6"/>
      <c r="AQ401" s="6"/>
      <c r="AR401" s="6"/>
      <c r="AS401" s="6"/>
      <c r="AT401" s="6"/>
      <c r="AU401" s="6"/>
      <c r="AV401" s="6"/>
    </row>
    <row r="402" spans="1:48" ht="15.75" customHeight="1">
      <c r="A402" s="12"/>
      <c r="B402" s="12"/>
      <c r="C402" s="12"/>
      <c r="D402" s="12"/>
      <c r="E402" s="12"/>
      <c r="F402" s="12"/>
      <c r="G402" s="12"/>
      <c r="H402" s="13"/>
      <c r="I402" s="13"/>
      <c r="J402" s="12"/>
      <c r="K402" s="12"/>
      <c r="L402" s="12"/>
      <c r="M402" s="12"/>
      <c r="N402" s="12"/>
      <c r="O402" s="12"/>
      <c r="P402" s="12"/>
      <c r="Q402" s="12"/>
      <c r="R402" s="12"/>
      <c r="S402" s="12"/>
      <c r="T402" s="12"/>
      <c r="U402" s="12"/>
      <c r="V402" s="12"/>
      <c r="W402" s="12"/>
      <c r="X402" s="12"/>
      <c r="Y402" s="12"/>
      <c r="Z402" s="12"/>
      <c r="AA402" s="12"/>
      <c r="AB402" s="12"/>
      <c r="AC402" s="12"/>
      <c r="AD402" s="6"/>
      <c r="AE402" s="6"/>
      <c r="AF402" s="6"/>
      <c r="AG402" s="6"/>
      <c r="AH402" s="12"/>
      <c r="AI402" s="12"/>
      <c r="AJ402" s="12"/>
      <c r="AK402" s="12"/>
      <c r="AL402" s="12"/>
      <c r="AM402" s="12"/>
      <c r="AN402" s="12"/>
      <c r="AO402" s="6"/>
      <c r="AP402" s="6"/>
      <c r="AQ402" s="6"/>
      <c r="AR402" s="6"/>
      <c r="AS402" s="6"/>
      <c r="AT402" s="6"/>
      <c r="AU402" s="6"/>
      <c r="AV402" s="6"/>
    </row>
    <row r="403" spans="1:48" ht="15.75" customHeight="1">
      <c r="A403" s="12"/>
      <c r="B403" s="12"/>
      <c r="C403" s="12"/>
      <c r="D403" s="12"/>
      <c r="E403" s="12"/>
      <c r="F403" s="12"/>
      <c r="G403" s="12"/>
      <c r="H403" s="13"/>
      <c r="I403" s="13"/>
      <c r="J403" s="12"/>
      <c r="K403" s="12"/>
      <c r="L403" s="12"/>
      <c r="M403" s="12"/>
      <c r="N403" s="12"/>
      <c r="O403" s="12"/>
      <c r="P403" s="12"/>
      <c r="Q403" s="12"/>
      <c r="R403" s="12"/>
      <c r="S403" s="12"/>
      <c r="T403" s="12"/>
      <c r="U403" s="12"/>
      <c r="V403" s="12"/>
      <c r="W403" s="12"/>
      <c r="X403" s="12"/>
      <c r="Y403" s="12"/>
      <c r="Z403" s="12"/>
      <c r="AA403" s="12"/>
      <c r="AB403" s="12"/>
      <c r="AC403" s="12"/>
      <c r="AD403" s="6"/>
      <c r="AE403" s="6"/>
      <c r="AF403" s="6"/>
      <c r="AG403" s="6"/>
      <c r="AH403" s="12"/>
      <c r="AI403" s="12"/>
      <c r="AJ403" s="12"/>
      <c r="AK403" s="12"/>
      <c r="AL403" s="12"/>
      <c r="AM403" s="12"/>
      <c r="AN403" s="12"/>
      <c r="AO403" s="6"/>
      <c r="AP403" s="6"/>
      <c r="AQ403" s="6"/>
      <c r="AR403" s="6"/>
      <c r="AS403" s="6"/>
      <c r="AT403" s="6"/>
      <c r="AU403" s="6"/>
      <c r="AV403" s="6"/>
    </row>
    <row r="404" spans="1:48" ht="15.75" customHeight="1">
      <c r="A404" s="12"/>
      <c r="B404" s="12"/>
      <c r="C404" s="12"/>
      <c r="D404" s="12"/>
      <c r="E404" s="12"/>
      <c r="F404" s="12"/>
      <c r="G404" s="12"/>
      <c r="H404" s="13"/>
      <c r="I404" s="13"/>
      <c r="J404" s="12"/>
      <c r="K404" s="12"/>
      <c r="L404" s="12"/>
      <c r="M404" s="12"/>
      <c r="N404" s="12"/>
      <c r="O404" s="12"/>
      <c r="P404" s="12"/>
      <c r="Q404" s="12"/>
      <c r="R404" s="12"/>
      <c r="S404" s="12"/>
      <c r="T404" s="12"/>
      <c r="U404" s="12"/>
      <c r="V404" s="12"/>
      <c r="W404" s="12"/>
      <c r="X404" s="12"/>
      <c r="Y404" s="12"/>
      <c r="Z404" s="12"/>
      <c r="AA404" s="12"/>
      <c r="AB404" s="12"/>
      <c r="AC404" s="12"/>
      <c r="AD404" s="6"/>
      <c r="AE404" s="6"/>
      <c r="AF404" s="6"/>
      <c r="AG404" s="6"/>
      <c r="AH404" s="12"/>
      <c r="AI404" s="12"/>
      <c r="AJ404" s="12"/>
      <c r="AK404" s="12"/>
      <c r="AL404" s="12"/>
      <c r="AM404" s="12"/>
      <c r="AN404" s="12"/>
      <c r="AO404" s="6"/>
      <c r="AP404" s="6"/>
      <c r="AQ404" s="6"/>
      <c r="AR404" s="6"/>
      <c r="AS404" s="6"/>
      <c r="AT404" s="6"/>
      <c r="AU404" s="6"/>
      <c r="AV404" s="6"/>
    </row>
    <row r="405" spans="1:48" ht="15.75" customHeight="1">
      <c r="A405" s="12"/>
      <c r="B405" s="12"/>
      <c r="C405" s="12"/>
      <c r="D405" s="12"/>
      <c r="E405" s="12"/>
      <c r="F405" s="12"/>
      <c r="G405" s="12"/>
      <c r="H405" s="13"/>
      <c r="I405" s="13"/>
      <c r="J405" s="12"/>
      <c r="K405" s="12"/>
      <c r="L405" s="12"/>
      <c r="M405" s="12"/>
      <c r="N405" s="12"/>
      <c r="O405" s="12"/>
      <c r="P405" s="12"/>
      <c r="Q405" s="12"/>
      <c r="R405" s="12"/>
      <c r="S405" s="12"/>
      <c r="T405" s="12"/>
      <c r="U405" s="12"/>
      <c r="V405" s="12"/>
      <c r="W405" s="12"/>
      <c r="X405" s="12"/>
      <c r="Y405" s="12"/>
      <c r="Z405" s="12"/>
      <c r="AA405" s="12"/>
      <c r="AB405" s="12"/>
      <c r="AC405" s="12"/>
      <c r="AD405" s="6"/>
      <c r="AE405" s="6"/>
      <c r="AF405" s="6"/>
      <c r="AG405" s="6"/>
      <c r="AH405" s="12"/>
      <c r="AI405" s="12"/>
      <c r="AJ405" s="12"/>
      <c r="AK405" s="12"/>
      <c r="AL405" s="12"/>
      <c r="AM405" s="12"/>
      <c r="AN405" s="12"/>
      <c r="AO405" s="6"/>
      <c r="AP405" s="6"/>
      <c r="AQ405" s="6"/>
      <c r="AR405" s="6"/>
      <c r="AS405" s="6"/>
      <c r="AT405" s="6"/>
      <c r="AU405" s="6"/>
      <c r="AV405" s="6"/>
    </row>
    <row r="406" spans="1:48" ht="15.75" customHeight="1">
      <c r="A406" s="12"/>
      <c r="B406" s="12"/>
      <c r="C406" s="12"/>
      <c r="D406" s="12"/>
      <c r="E406" s="12"/>
      <c r="F406" s="12"/>
      <c r="G406" s="12"/>
      <c r="H406" s="13"/>
      <c r="I406" s="13"/>
      <c r="J406" s="12"/>
      <c r="K406" s="12"/>
      <c r="L406" s="12"/>
      <c r="M406" s="12"/>
      <c r="N406" s="12"/>
      <c r="O406" s="12"/>
      <c r="P406" s="12"/>
      <c r="Q406" s="12"/>
      <c r="R406" s="12"/>
      <c r="S406" s="12"/>
      <c r="T406" s="12"/>
      <c r="U406" s="12"/>
      <c r="V406" s="12"/>
      <c r="W406" s="12"/>
      <c r="X406" s="12"/>
      <c r="Y406" s="12"/>
      <c r="Z406" s="12"/>
      <c r="AA406" s="12"/>
      <c r="AB406" s="12"/>
      <c r="AC406" s="12"/>
      <c r="AD406" s="6"/>
      <c r="AE406" s="6"/>
      <c r="AF406" s="6"/>
      <c r="AG406" s="6"/>
      <c r="AH406" s="12"/>
      <c r="AI406" s="12"/>
      <c r="AJ406" s="12"/>
      <c r="AK406" s="12"/>
      <c r="AL406" s="12"/>
      <c r="AM406" s="12"/>
      <c r="AN406" s="12"/>
      <c r="AO406" s="6"/>
      <c r="AP406" s="6"/>
      <c r="AQ406" s="6"/>
      <c r="AR406" s="6"/>
      <c r="AS406" s="6"/>
      <c r="AT406" s="6"/>
      <c r="AU406" s="6"/>
      <c r="AV406" s="6"/>
    </row>
    <row r="407" spans="1:48" ht="15.75" customHeight="1">
      <c r="A407" s="12"/>
      <c r="B407" s="12"/>
      <c r="C407" s="12"/>
      <c r="D407" s="12"/>
      <c r="E407" s="12"/>
      <c r="F407" s="12"/>
      <c r="G407" s="12"/>
      <c r="H407" s="13"/>
      <c r="I407" s="13"/>
      <c r="J407" s="12"/>
      <c r="K407" s="12"/>
      <c r="L407" s="12"/>
      <c r="M407" s="12"/>
      <c r="N407" s="12"/>
      <c r="O407" s="12"/>
      <c r="P407" s="12"/>
      <c r="Q407" s="12"/>
      <c r="R407" s="12"/>
      <c r="S407" s="12"/>
      <c r="T407" s="12"/>
      <c r="U407" s="12"/>
      <c r="V407" s="12"/>
      <c r="W407" s="12"/>
      <c r="X407" s="12"/>
      <c r="Y407" s="12"/>
      <c r="Z407" s="12"/>
      <c r="AA407" s="12"/>
      <c r="AB407" s="12"/>
      <c r="AC407" s="12"/>
      <c r="AD407" s="6"/>
      <c r="AE407" s="6"/>
      <c r="AF407" s="6"/>
      <c r="AG407" s="6"/>
      <c r="AH407" s="12"/>
      <c r="AI407" s="12"/>
      <c r="AJ407" s="12"/>
      <c r="AK407" s="12"/>
      <c r="AL407" s="12"/>
      <c r="AM407" s="12"/>
      <c r="AN407" s="12"/>
      <c r="AO407" s="6"/>
      <c r="AP407" s="6"/>
      <c r="AQ407" s="6"/>
      <c r="AR407" s="6"/>
      <c r="AS407" s="6"/>
      <c r="AT407" s="6"/>
      <c r="AU407" s="6"/>
      <c r="AV407" s="6"/>
    </row>
    <row r="408" spans="1:48" ht="15.75" customHeight="1">
      <c r="A408" s="12"/>
      <c r="B408" s="12"/>
      <c r="C408" s="12"/>
      <c r="D408" s="12"/>
      <c r="E408" s="12"/>
      <c r="F408" s="12"/>
      <c r="G408" s="12"/>
      <c r="H408" s="13"/>
      <c r="I408" s="13"/>
      <c r="J408" s="12"/>
      <c r="K408" s="12"/>
      <c r="L408" s="12"/>
      <c r="M408" s="12"/>
      <c r="N408" s="12"/>
      <c r="O408" s="12"/>
      <c r="P408" s="12"/>
      <c r="Q408" s="12"/>
      <c r="R408" s="12"/>
      <c r="S408" s="12"/>
      <c r="T408" s="12"/>
      <c r="U408" s="12"/>
      <c r="V408" s="12"/>
      <c r="W408" s="12"/>
      <c r="X408" s="12"/>
      <c r="Y408" s="12"/>
      <c r="Z408" s="12"/>
      <c r="AA408" s="12"/>
      <c r="AB408" s="12"/>
      <c r="AC408" s="12"/>
      <c r="AD408" s="6"/>
      <c r="AE408" s="6"/>
      <c r="AF408" s="6"/>
      <c r="AG408" s="6"/>
      <c r="AH408" s="12"/>
      <c r="AI408" s="12"/>
      <c r="AJ408" s="12"/>
      <c r="AK408" s="12"/>
      <c r="AL408" s="12"/>
      <c r="AM408" s="12"/>
      <c r="AN408" s="12"/>
      <c r="AO408" s="6"/>
      <c r="AP408" s="6"/>
      <c r="AQ408" s="6"/>
      <c r="AR408" s="6"/>
      <c r="AS408" s="6"/>
      <c r="AT408" s="6"/>
      <c r="AU408" s="6"/>
      <c r="AV408" s="6"/>
    </row>
    <row r="409" spans="1:48" ht="15.75" customHeight="1">
      <c r="A409" s="12"/>
      <c r="B409" s="12"/>
      <c r="C409" s="12"/>
      <c r="D409" s="12"/>
      <c r="E409" s="12"/>
      <c r="F409" s="12"/>
      <c r="G409" s="12"/>
      <c r="H409" s="13"/>
      <c r="I409" s="13"/>
      <c r="J409" s="12"/>
      <c r="K409" s="12"/>
      <c r="L409" s="12"/>
      <c r="M409" s="12"/>
      <c r="N409" s="12"/>
      <c r="O409" s="12"/>
      <c r="P409" s="12"/>
      <c r="Q409" s="12"/>
      <c r="R409" s="12"/>
      <c r="S409" s="12"/>
      <c r="T409" s="12"/>
      <c r="U409" s="12"/>
      <c r="V409" s="12"/>
      <c r="W409" s="12"/>
      <c r="X409" s="12"/>
      <c r="Y409" s="12"/>
      <c r="Z409" s="12"/>
      <c r="AA409" s="12"/>
      <c r="AB409" s="12"/>
      <c r="AC409" s="12"/>
      <c r="AD409" s="6"/>
      <c r="AE409" s="6"/>
      <c r="AF409" s="6"/>
      <c r="AG409" s="6"/>
      <c r="AH409" s="12"/>
      <c r="AI409" s="12"/>
      <c r="AJ409" s="12"/>
      <c r="AK409" s="12"/>
      <c r="AL409" s="12"/>
      <c r="AM409" s="12"/>
      <c r="AN409" s="12"/>
      <c r="AO409" s="6"/>
      <c r="AP409" s="6"/>
      <c r="AQ409" s="6"/>
      <c r="AR409" s="6"/>
      <c r="AS409" s="6"/>
      <c r="AT409" s="6"/>
      <c r="AU409" s="6"/>
      <c r="AV409" s="6"/>
    </row>
    <row r="410" spans="1:48" ht="15.75" customHeight="1">
      <c r="A410" s="12"/>
      <c r="B410" s="12"/>
      <c r="C410" s="12"/>
      <c r="D410" s="12"/>
      <c r="E410" s="12"/>
      <c r="F410" s="12"/>
      <c r="G410" s="12"/>
      <c r="H410" s="13"/>
      <c r="I410" s="13"/>
      <c r="J410" s="12"/>
      <c r="K410" s="12"/>
      <c r="L410" s="12"/>
      <c r="M410" s="12"/>
      <c r="N410" s="12"/>
      <c r="O410" s="12"/>
      <c r="P410" s="12"/>
      <c r="Q410" s="12"/>
      <c r="R410" s="12"/>
      <c r="S410" s="12"/>
      <c r="T410" s="12"/>
      <c r="U410" s="12"/>
      <c r="V410" s="12"/>
      <c r="W410" s="12"/>
      <c r="X410" s="12"/>
      <c r="Y410" s="12"/>
      <c r="Z410" s="12"/>
      <c r="AA410" s="12"/>
      <c r="AB410" s="12"/>
      <c r="AC410" s="12"/>
      <c r="AD410" s="6"/>
      <c r="AE410" s="6"/>
      <c r="AF410" s="6"/>
      <c r="AG410" s="6"/>
      <c r="AH410" s="12"/>
      <c r="AI410" s="12"/>
      <c r="AJ410" s="12"/>
      <c r="AK410" s="12"/>
      <c r="AL410" s="12"/>
      <c r="AM410" s="12"/>
      <c r="AN410" s="12"/>
      <c r="AO410" s="6"/>
      <c r="AP410" s="6"/>
      <c r="AQ410" s="6"/>
      <c r="AR410" s="6"/>
      <c r="AS410" s="6"/>
      <c r="AT410" s="6"/>
      <c r="AU410" s="6"/>
      <c r="AV410" s="6"/>
    </row>
    <row r="411" spans="1:48" ht="15.75" customHeight="1">
      <c r="A411" s="12"/>
      <c r="B411" s="12"/>
      <c r="C411" s="12"/>
      <c r="D411" s="12"/>
      <c r="E411" s="12"/>
      <c r="F411" s="12"/>
      <c r="G411" s="12"/>
      <c r="H411" s="13"/>
      <c r="I411" s="13"/>
      <c r="J411" s="12"/>
      <c r="K411" s="12"/>
      <c r="L411" s="12"/>
      <c r="M411" s="12"/>
      <c r="N411" s="12"/>
      <c r="O411" s="12"/>
      <c r="P411" s="12"/>
      <c r="Q411" s="12"/>
      <c r="R411" s="12"/>
      <c r="S411" s="12"/>
      <c r="T411" s="12"/>
      <c r="U411" s="12"/>
      <c r="V411" s="12"/>
      <c r="W411" s="12"/>
      <c r="X411" s="12"/>
      <c r="Y411" s="12"/>
      <c r="Z411" s="12"/>
      <c r="AA411" s="12"/>
      <c r="AB411" s="12"/>
      <c r="AC411" s="12"/>
      <c r="AD411" s="6"/>
      <c r="AE411" s="6"/>
      <c r="AF411" s="6"/>
      <c r="AG411" s="6"/>
      <c r="AH411" s="12"/>
      <c r="AI411" s="12"/>
      <c r="AJ411" s="12"/>
      <c r="AK411" s="12"/>
      <c r="AL411" s="12"/>
      <c r="AM411" s="12"/>
      <c r="AN411" s="12"/>
      <c r="AO411" s="6"/>
      <c r="AP411" s="6"/>
      <c r="AQ411" s="6"/>
      <c r="AR411" s="6"/>
      <c r="AS411" s="6"/>
      <c r="AT411" s="6"/>
      <c r="AU411" s="6"/>
      <c r="AV411" s="6"/>
    </row>
    <row r="412" spans="1:48" ht="15.75" customHeight="1">
      <c r="A412" s="12"/>
      <c r="B412" s="12"/>
      <c r="C412" s="12"/>
      <c r="D412" s="12"/>
      <c r="E412" s="12"/>
      <c r="F412" s="12"/>
      <c r="G412" s="12"/>
      <c r="H412" s="13"/>
      <c r="I412" s="13"/>
      <c r="J412" s="12"/>
      <c r="K412" s="12"/>
      <c r="L412" s="12"/>
      <c r="M412" s="12"/>
      <c r="N412" s="12"/>
      <c r="O412" s="12"/>
      <c r="P412" s="12"/>
      <c r="Q412" s="12"/>
      <c r="R412" s="12"/>
      <c r="S412" s="12"/>
      <c r="T412" s="12"/>
      <c r="U412" s="12"/>
      <c r="V412" s="12"/>
      <c r="W412" s="12"/>
      <c r="X412" s="12"/>
      <c r="Y412" s="12"/>
      <c r="Z412" s="12"/>
      <c r="AA412" s="12"/>
      <c r="AB412" s="12"/>
      <c r="AC412" s="12"/>
      <c r="AD412" s="6"/>
      <c r="AE412" s="6"/>
      <c r="AF412" s="6"/>
      <c r="AG412" s="6"/>
      <c r="AH412" s="12"/>
      <c r="AI412" s="12"/>
      <c r="AJ412" s="12"/>
      <c r="AK412" s="12"/>
      <c r="AL412" s="12"/>
      <c r="AM412" s="12"/>
      <c r="AN412" s="12"/>
      <c r="AO412" s="6"/>
      <c r="AP412" s="6"/>
      <c r="AQ412" s="6"/>
      <c r="AR412" s="6"/>
      <c r="AS412" s="6"/>
      <c r="AT412" s="6"/>
      <c r="AU412" s="6"/>
      <c r="AV412" s="6"/>
    </row>
    <row r="413" spans="1:48" ht="15.75" customHeight="1">
      <c r="A413" s="12"/>
      <c r="B413" s="12"/>
      <c r="C413" s="12"/>
      <c r="D413" s="12"/>
      <c r="E413" s="12"/>
      <c r="F413" s="12"/>
      <c r="G413" s="12"/>
      <c r="H413" s="13"/>
      <c r="I413" s="13"/>
      <c r="J413" s="12"/>
      <c r="K413" s="12"/>
      <c r="L413" s="12"/>
      <c r="M413" s="12"/>
      <c r="N413" s="12"/>
      <c r="O413" s="12"/>
      <c r="P413" s="12"/>
      <c r="Q413" s="12"/>
      <c r="R413" s="12"/>
      <c r="S413" s="12"/>
      <c r="T413" s="12"/>
      <c r="U413" s="12"/>
      <c r="V413" s="12"/>
      <c r="W413" s="12"/>
      <c r="X413" s="12"/>
      <c r="Y413" s="12"/>
      <c r="Z413" s="12"/>
      <c r="AA413" s="12"/>
      <c r="AB413" s="12"/>
      <c r="AC413" s="12"/>
      <c r="AD413" s="6"/>
      <c r="AE413" s="6"/>
      <c r="AF413" s="6"/>
      <c r="AG413" s="6"/>
      <c r="AH413" s="12"/>
      <c r="AI413" s="12"/>
      <c r="AJ413" s="12"/>
      <c r="AK413" s="12"/>
      <c r="AL413" s="12"/>
      <c r="AM413" s="12"/>
      <c r="AN413" s="12"/>
      <c r="AO413" s="6"/>
      <c r="AP413" s="6"/>
      <c r="AQ413" s="6"/>
      <c r="AR413" s="6"/>
      <c r="AS413" s="6"/>
      <c r="AT413" s="6"/>
      <c r="AU413" s="6"/>
      <c r="AV413" s="6"/>
    </row>
    <row r="414" spans="1:48" ht="15.75" customHeight="1">
      <c r="A414" s="12"/>
      <c r="B414" s="12"/>
      <c r="C414" s="12"/>
      <c r="D414" s="12"/>
      <c r="E414" s="12"/>
      <c r="F414" s="12"/>
      <c r="G414" s="12"/>
      <c r="H414" s="13"/>
      <c r="I414" s="13"/>
      <c r="J414" s="12"/>
      <c r="K414" s="12"/>
      <c r="L414" s="12"/>
      <c r="M414" s="12"/>
      <c r="N414" s="12"/>
      <c r="O414" s="12"/>
      <c r="P414" s="12"/>
      <c r="Q414" s="12"/>
      <c r="R414" s="12"/>
      <c r="S414" s="12"/>
      <c r="T414" s="12"/>
      <c r="U414" s="12"/>
      <c r="V414" s="12"/>
      <c r="W414" s="12"/>
      <c r="X414" s="12"/>
      <c r="Y414" s="12"/>
      <c r="Z414" s="12"/>
      <c r="AA414" s="12"/>
      <c r="AB414" s="12"/>
      <c r="AC414" s="12"/>
      <c r="AD414" s="6"/>
      <c r="AE414" s="6"/>
      <c r="AF414" s="6"/>
      <c r="AG414" s="6"/>
      <c r="AH414" s="12"/>
      <c r="AI414" s="12"/>
      <c r="AJ414" s="12"/>
      <c r="AK414" s="12"/>
      <c r="AL414" s="12"/>
      <c r="AM414" s="12"/>
      <c r="AN414" s="12"/>
      <c r="AO414" s="6"/>
      <c r="AP414" s="6"/>
      <c r="AQ414" s="6"/>
      <c r="AR414" s="6"/>
      <c r="AS414" s="6"/>
      <c r="AT414" s="6"/>
      <c r="AU414" s="6"/>
      <c r="AV414" s="6"/>
    </row>
    <row r="415" spans="1:48" ht="15.75" customHeight="1">
      <c r="A415" s="12"/>
      <c r="B415" s="12"/>
      <c r="C415" s="12"/>
      <c r="D415" s="12"/>
      <c r="E415" s="12"/>
      <c r="F415" s="12"/>
      <c r="G415" s="12"/>
      <c r="H415" s="13"/>
      <c r="I415" s="13"/>
      <c r="J415" s="12"/>
      <c r="K415" s="12"/>
      <c r="L415" s="12"/>
      <c r="M415" s="12"/>
      <c r="N415" s="12"/>
      <c r="O415" s="12"/>
      <c r="P415" s="12"/>
      <c r="Q415" s="12"/>
      <c r="R415" s="12"/>
      <c r="S415" s="12"/>
      <c r="T415" s="12"/>
      <c r="U415" s="12"/>
      <c r="V415" s="12"/>
      <c r="W415" s="12"/>
      <c r="X415" s="12"/>
      <c r="Y415" s="12"/>
      <c r="Z415" s="12"/>
      <c r="AA415" s="12"/>
      <c r="AB415" s="12"/>
      <c r="AC415" s="12"/>
      <c r="AD415" s="6"/>
      <c r="AE415" s="6"/>
      <c r="AF415" s="6"/>
      <c r="AG415" s="6"/>
      <c r="AH415" s="12"/>
      <c r="AI415" s="12"/>
      <c r="AJ415" s="12"/>
      <c r="AK415" s="12"/>
      <c r="AL415" s="12"/>
      <c r="AM415" s="12"/>
      <c r="AN415" s="12"/>
      <c r="AO415" s="6"/>
      <c r="AP415" s="6"/>
      <c r="AQ415" s="6"/>
      <c r="AR415" s="6"/>
      <c r="AS415" s="6"/>
      <c r="AT415" s="6"/>
      <c r="AU415" s="6"/>
      <c r="AV415" s="6"/>
    </row>
    <row r="416" spans="1:48" ht="15.75" customHeight="1">
      <c r="A416" s="12"/>
      <c r="B416" s="12"/>
      <c r="C416" s="12"/>
      <c r="D416" s="12"/>
      <c r="E416" s="12"/>
      <c r="F416" s="12"/>
      <c r="G416" s="12"/>
      <c r="H416" s="13"/>
      <c r="I416" s="13"/>
      <c r="J416" s="12"/>
      <c r="K416" s="12"/>
      <c r="L416" s="12"/>
      <c r="M416" s="12"/>
      <c r="N416" s="12"/>
      <c r="O416" s="12"/>
      <c r="P416" s="12"/>
      <c r="Q416" s="12"/>
      <c r="R416" s="12"/>
      <c r="S416" s="12"/>
      <c r="T416" s="12"/>
      <c r="U416" s="12"/>
      <c r="V416" s="12"/>
      <c r="W416" s="12"/>
      <c r="X416" s="12"/>
      <c r="Y416" s="12"/>
      <c r="Z416" s="12"/>
      <c r="AA416" s="12"/>
      <c r="AB416" s="12"/>
      <c r="AC416" s="12"/>
      <c r="AD416" s="6"/>
      <c r="AE416" s="6"/>
      <c r="AF416" s="6"/>
      <c r="AG416" s="6"/>
      <c r="AH416" s="12"/>
      <c r="AI416" s="12"/>
      <c r="AJ416" s="12"/>
      <c r="AK416" s="12"/>
      <c r="AL416" s="12"/>
      <c r="AM416" s="12"/>
      <c r="AN416" s="12"/>
      <c r="AO416" s="6"/>
      <c r="AP416" s="6"/>
      <c r="AQ416" s="6"/>
      <c r="AR416" s="6"/>
      <c r="AS416" s="6"/>
      <c r="AT416" s="6"/>
      <c r="AU416" s="6"/>
      <c r="AV416" s="6"/>
    </row>
    <row r="417" spans="1:48" ht="15.75" customHeight="1">
      <c r="A417" s="12"/>
      <c r="B417" s="12"/>
      <c r="C417" s="12"/>
      <c r="D417" s="12"/>
      <c r="E417" s="12"/>
      <c r="F417" s="12"/>
      <c r="G417" s="12"/>
      <c r="H417" s="13"/>
      <c r="I417" s="13"/>
      <c r="J417" s="12"/>
      <c r="K417" s="12"/>
      <c r="L417" s="12"/>
      <c r="M417" s="12"/>
      <c r="N417" s="12"/>
      <c r="O417" s="12"/>
      <c r="P417" s="12"/>
      <c r="Q417" s="12"/>
      <c r="R417" s="12"/>
      <c r="S417" s="12"/>
      <c r="T417" s="12"/>
      <c r="U417" s="12"/>
      <c r="V417" s="12"/>
      <c r="W417" s="12"/>
      <c r="X417" s="12"/>
      <c r="Y417" s="12"/>
      <c r="Z417" s="12"/>
      <c r="AA417" s="12"/>
      <c r="AB417" s="12"/>
      <c r="AC417" s="12"/>
      <c r="AD417" s="6"/>
      <c r="AE417" s="6"/>
      <c r="AF417" s="6"/>
      <c r="AG417" s="6"/>
      <c r="AH417" s="12"/>
      <c r="AI417" s="12"/>
      <c r="AJ417" s="12"/>
      <c r="AK417" s="12"/>
      <c r="AL417" s="12"/>
      <c r="AM417" s="12"/>
      <c r="AN417" s="12"/>
      <c r="AO417" s="6"/>
      <c r="AP417" s="6"/>
      <c r="AQ417" s="6"/>
      <c r="AR417" s="6"/>
      <c r="AS417" s="6"/>
      <c r="AT417" s="6"/>
      <c r="AU417" s="6"/>
      <c r="AV417" s="6"/>
    </row>
    <row r="418" spans="1:48" ht="15.75" customHeight="1">
      <c r="A418" s="12"/>
      <c r="B418" s="12"/>
      <c r="C418" s="12"/>
      <c r="D418" s="12"/>
      <c r="E418" s="12"/>
      <c r="F418" s="12"/>
      <c r="G418" s="12"/>
      <c r="H418" s="13"/>
      <c r="I418" s="13"/>
      <c r="J418" s="12"/>
      <c r="K418" s="12"/>
      <c r="L418" s="12"/>
      <c r="M418" s="12"/>
      <c r="N418" s="12"/>
      <c r="O418" s="12"/>
      <c r="P418" s="12"/>
      <c r="Q418" s="12"/>
      <c r="R418" s="12"/>
      <c r="S418" s="12"/>
      <c r="T418" s="12"/>
      <c r="U418" s="12"/>
      <c r="V418" s="12"/>
      <c r="W418" s="12"/>
      <c r="X418" s="12"/>
      <c r="Y418" s="12"/>
      <c r="Z418" s="12"/>
      <c r="AA418" s="12"/>
      <c r="AB418" s="12"/>
      <c r="AC418" s="12"/>
      <c r="AD418" s="6"/>
      <c r="AE418" s="6"/>
      <c r="AF418" s="6"/>
      <c r="AG418" s="6"/>
      <c r="AH418" s="12"/>
      <c r="AI418" s="12"/>
      <c r="AJ418" s="12"/>
      <c r="AK418" s="12"/>
      <c r="AL418" s="12"/>
      <c r="AM418" s="12"/>
      <c r="AN418" s="12"/>
      <c r="AO418" s="6"/>
      <c r="AP418" s="6"/>
      <c r="AQ418" s="6"/>
      <c r="AR418" s="6"/>
      <c r="AS418" s="6"/>
      <c r="AT418" s="6"/>
      <c r="AU418" s="6"/>
      <c r="AV418" s="6"/>
    </row>
    <row r="419" spans="1:48" ht="15.75" customHeight="1">
      <c r="A419" s="12"/>
      <c r="B419" s="12"/>
      <c r="C419" s="12"/>
      <c r="D419" s="12"/>
      <c r="E419" s="12"/>
      <c r="F419" s="12"/>
      <c r="G419" s="12"/>
      <c r="H419" s="13"/>
      <c r="I419" s="13"/>
      <c r="J419" s="12"/>
      <c r="K419" s="12"/>
      <c r="L419" s="12"/>
      <c r="M419" s="12"/>
      <c r="N419" s="12"/>
      <c r="O419" s="12"/>
      <c r="P419" s="12"/>
      <c r="Q419" s="12"/>
      <c r="R419" s="12"/>
      <c r="S419" s="12"/>
      <c r="T419" s="12"/>
      <c r="U419" s="12"/>
      <c r="V419" s="12"/>
      <c r="W419" s="12"/>
      <c r="X419" s="12"/>
      <c r="Y419" s="12"/>
      <c r="Z419" s="12"/>
      <c r="AA419" s="12"/>
      <c r="AB419" s="12"/>
      <c r="AC419" s="12"/>
      <c r="AD419" s="6"/>
      <c r="AE419" s="6"/>
      <c r="AF419" s="6"/>
      <c r="AG419" s="6"/>
      <c r="AH419" s="12"/>
      <c r="AI419" s="12"/>
      <c r="AJ419" s="12"/>
      <c r="AK419" s="12"/>
      <c r="AL419" s="12"/>
      <c r="AM419" s="12"/>
      <c r="AN419" s="12"/>
      <c r="AO419" s="6"/>
      <c r="AP419" s="6"/>
      <c r="AQ419" s="6"/>
      <c r="AR419" s="6"/>
      <c r="AS419" s="6"/>
      <c r="AT419" s="6"/>
      <c r="AU419" s="6"/>
      <c r="AV419" s="6"/>
    </row>
    <row r="420" spans="1:48" ht="15.75" customHeight="1">
      <c r="A420" s="12"/>
      <c r="B420" s="12"/>
      <c r="C420" s="12"/>
      <c r="D420" s="12"/>
      <c r="E420" s="12"/>
      <c r="F420" s="12"/>
      <c r="G420" s="12"/>
      <c r="H420" s="13"/>
      <c r="I420" s="13"/>
      <c r="J420" s="12"/>
      <c r="K420" s="12"/>
      <c r="L420" s="12"/>
      <c r="M420" s="12"/>
      <c r="N420" s="12"/>
      <c r="O420" s="12"/>
      <c r="P420" s="12"/>
      <c r="Q420" s="12"/>
      <c r="R420" s="12"/>
      <c r="S420" s="12"/>
      <c r="T420" s="12"/>
      <c r="U420" s="12"/>
      <c r="V420" s="12"/>
      <c r="W420" s="12"/>
      <c r="X420" s="12"/>
      <c r="Y420" s="12"/>
      <c r="Z420" s="12"/>
      <c r="AA420" s="12"/>
      <c r="AB420" s="12"/>
      <c r="AC420" s="12"/>
      <c r="AD420" s="6"/>
      <c r="AE420" s="6"/>
      <c r="AF420" s="6"/>
      <c r="AG420" s="6"/>
      <c r="AH420" s="12"/>
      <c r="AI420" s="12"/>
      <c r="AJ420" s="12"/>
      <c r="AK420" s="12"/>
      <c r="AL420" s="12"/>
      <c r="AM420" s="12"/>
      <c r="AN420" s="12"/>
      <c r="AO420" s="6"/>
      <c r="AP420" s="6"/>
      <c r="AQ420" s="6"/>
      <c r="AR420" s="6"/>
      <c r="AS420" s="6"/>
      <c r="AT420" s="6"/>
      <c r="AU420" s="6"/>
      <c r="AV420" s="6"/>
    </row>
    <row r="421" spans="1:48" ht="15.75" customHeight="1">
      <c r="A421" s="12"/>
      <c r="B421" s="12"/>
      <c r="C421" s="12"/>
      <c r="D421" s="12"/>
      <c r="E421" s="12"/>
      <c r="F421" s="12"/>
      <c r="G421" s="12"/>
      <c r="H421" s="13"/>
      <c r="I421" s="13"/>
      <c r="J421" s="12"/>
      <c r="K421" s="12"/>
      <c r="L421" s="12"/>
      <c r="M421" s="12"/>
      <c r="N421" s="12"/>
      <c r="O421" s="12"/>
      <c r="P421" s="12"/>
      <c r="Q421" s="12"/>
      <c r="R421" s="12"/>
      <c r="S421" s="12"/>
      <c r="T421" s="12"/>
      <c r="U421" s="12"/>
      <c r="V421" s="12"/>
      <c r="W421" s="12"/>
      <c r="X421" s="12"/>
      <c r="Y421" s="12"/>
      <c r="Z421" s="12"/>
      <c r="AA421" s="12"/>
      <c r="AB421" s="12"/>
      <c r="AC421" s="12"/>
      <c r="AD421" s="6"/>
      <c r="AE421" s="6"/>
      <c r="AF421" s="6"/>
      <c r="AG421" s="6"/>
      <c r="AH421" s="12"/>
      <c r="AI421" s="12"/>
      <c r="AJ421" s="12"/>
      <c r="AK421" s="12"/>
      <c r="AL421" s="12"/>
      <c r="AM421" s="12"/>
      <c r="AN421" s="12"/>
      <c r="AO421" s="6"/>
      <c r="AP421" s="6"/>
      <c r="AQ421" s="6"/>
      <c r="AR421" s="6"/>
      <c r="AS421" s="6"/>
      <c r="AT421" s="6"/>
      <c r="AU421" s="6"/>
      <c r="AV421" s="6"/>
    </row>
    <row r="422" spans="1:48" ht="15.75" customHeight="1">
      <c r="A422" s="12"/>
      <c r="B422" s="12"/>
      <c r="C422" s="12"/>
      <c r="D422" s="12"/>
      <c r="E422" s="12"/>
      <c r="F422" s="12"/>
      <c r="G422" s="12"/>
      <c r="H422" s="13"/>
      <c r="I422" s="13"/>
      <c r="J422" s="12"/>
      <c r="K422" s="12"/>
      <c r="L422" s="12"/>
      <c r="M422" s="12"/>
      <c r="N422" s="12"/>
      <c r="O422" s="12"/>
      <c r="P422" s="12"/>
      <c r="Q422" s="12"/>
      <c r="R422" s="12"/>
      <c r="S422" s="12"/>
      <c r="T422" s="12"/>
      <c r="U422" s="12"/>
      <c r="V422" s="12"/>
      <c r="W422" s="12"/>
      <c r="X422" s="12"/>
      <c r="Y422" s="12"/>
      <c r="Z422" s="12"/>
      <c r="AA422" s="12"/>
      <c r="AB422" s="12"/>
      <c r="AC422" s="12"/>
      <c r="AD422" s="6"/>
      <c r="AE422" s="6"/>
      <c r="AF422" s="6"/>
      <c r="AG422" s="6"/>
      <c r="AH422" s="12"/>
      <c r="AI422" s="12"/>
      <c r="AJ422" s="12"/>
      <c r="AK422" s="12"/>
      <c r="AL422" s="12"/>
      <c r="AM422" s="12"/>
      <c r="AN422" s="12"/>
      <c r="AO422" s="6"/>
      <c r="AP422" s="6"/>
      <c r="AQ422" s="6"/>
      <c r="AR422" s="6"/>
      <c r="AS422" s="6"/>
      <c r="AT422" s="6"/>
      <c r="AU422" s="6"/>
      <c r="AV422" s="6"/>
    </row>
    <row r="423" spans="1:48" ht="15.75" customHeight="1">
      <c r="A423" s="12"/>
      <c r="B423" s="12"/>
      <c r="C423" s="12"/>
      <c r="D423" s="12"/>
      <c r="E423" s="12"/>
      <c r="F423" s="12"/>
      <c r="G423" s="12"/>
      <c r="H423" s="13"/>
      <c r="I423" s="13"/>
      <c r="J423" s="12"/>
      <c r="K423" s="12"/>
      <c r="L423" s="12"/>
      <c r="M423" s="12"/>
      <c r="N423" s="12"/>
      <c r="O423" s="12"/>
      <c r="P423" s="12"/>
      <c r="Q423" s="12"/>
      <c r="R423" s="12"/>
      <c r="S423" s="12"/>
      <c r="T423" s="12"/>
      <c r="U423" s="12"/>
      <c r="V423" s="12"/>
      <c r="W423" s="12"/>
      <c r="X423" s="12"/>
      <c r="Y423" s="12"/>
      <c r="Z423" s="12"/>
      <c r="AA423" s="12"/>
      <c r="AB423" s="12"/>
      <c r="AC423" s="12"/>
      <c r="AD423" s="6"/>
      <c r="AE423" s="6"/>
      <c r="AF423" s="6"/>
      <c r="AG423" s="6"/>
      <c r="AH423" s="12"/>
      <c r="AI423" s="12"/>
      <c r="AJ423" s="12"/>
      <c r="AK423" s="12"/>
      <c r="AL423" s="12"/>
      <c r="AM423" s="12"/>
      <c r="AN423" s="12"/>
      <c r="AO423" s="6"/>
      <c r="AP423" s="6"/>
      <c r="AQ423" s="6"/>
      <c r="AR423" s="6"/>
      <c r="AS423" s="6"/>
      <c r="AT423" s="6"/>
      <c r="AU423" s="6"/>
      <c r="AV423" s="6"/>
    </row>
    <row r="424" spans="1:48" ht="15.75" customHeight="1">
      <c r="A424" s="12"/>
      <c r="B424" s="12"/>
      <c r="C424" s="12"/>
      <c r="D424" s="12"/>
      <c r="E424" s="12"/>
      <c r="F424" s="12"/>
      <c r="G424" s="12"/>
      <c r="H424" s="13"/>
      <c r="I424" s="13"/>
      <c r="J424" s="12"/>
      <c r="K424" s="12"/>
      <c r="L424" s="12"/>
      <c r="M424" s="12"/>
      <c r="N424" s="12"/>
      <c r="O424" s="12"/>
      <c r="P424" s="12"/>
      <c r="Q424" s="12"/>
      <c r="R424" s="12"/>
      <c r="S424" s="12"/>
      <c r="T424" s="12"/>
      <c r="U424" s="12"/>
      <c r="V424" s="12"/>
      <c r="W424" s="12"/>
      <c r="X424" s="12"/>
      <c r="Y424" s="12"/>
      <c r="Z424" s="12"/>
      <c r="AA424" s="12"/>
      <c r="AB424" s="12"/>
      <c r="AC424" s="12"/>
      <c r="AD424" s="6"/>
      <c r="AE424" s="6"/>
      <c r="AF424" s="6"/>
      <c r="AG424" s="6"/>
      <c r="AH424" s="12"/>
      <c r="AI424" s="12"/>
      <c r="AJ424" s="12"/>
      <c r="AK424" s="12"/>
      <c r="AL424" s="12"/>
      <c r="AM424" s="12"/>
      <c r="AN424" s="12"/>
      <c r="AO424" s="6"/>
      <c r="AP424" s="6"/>
      <c r="AQ424" s="6"/>
      <c r="AR424" s="6"/>
      <c r="AS424" s="6"/>
      <c r="AT424" s="6"/>
      <c r="AU424" s="6"/>
      <c r="AV424" s="6"/>
    </row>
    <row r="425" spans="1:48" ht="15.75" customHeight="1">
      <c r="A425" s="12"/>
      <c r="B425" s="12"/>
      <c r="C425" s="12"/>
      <c r="D425" s="12"/>
      <c r="E425" s="12"/>
      <c r="F425" s="12"/>
      <c r="G425" s="12"/>
      <c r="H425" s="13"/>
      <c r="I425" s="13"/>
      <c r="J425" s="12"/>
      <c r="K425" s="12"/>
      <c r="L425" s="12"/>
      <c r="M425" s="12"/>
      <c r="N425" s="12"/>
      <c r="O425" s="12"/>
      <c r="P425" s="12"/>
      <c r="Q425" s="12"/>
      <c r="R425" s="12"/>
      <c r="S425" s="12"/>
      <c r="T425" s="12"/>
      <c r="U425" s="12"/>
      <c r="V425" s="12"/>
      <c r="W425" s="12"/>
      <c r="X425" s="12"/>
      <c r="Y425" s="12"/>
      <c r="Z425" s="12"/>
      <c r="AA425" s="12"/>
      <c r="AB425" s="12"/>
      <c r="AC425" s="12"/>
      <c r="AD425" s="6"/>
      <c r="AE425" s="6"/>
      <c r="AF425" s="6"/>
      <c r="AG425" s="6"/>
      <c r="AH425" s="12"/>
      <c r="AI425" s="12"/>
      <c r="AJ425" s="12"/>
      <c r="AK425" s="12"/>
      <c r="AL425" s="12"/>
      <c r="AM425" s="12"/>
      <c r="AN425" s="12"/>
      <c r="AO425" s="6"/>
      <c r="AP425" s="6"/>
      <c r="AQ425" s="6"/>
      <c r="AR425" s="6"/>
      <c r="AS425" s="6"/>
      <c r="AT425" s="6"/>
      <c r="AU425" s="6"/>
      <c r="AV425" s="6"/>
    </row>
    <row r="426" spans="1:48" ht="15.75" customHeight="1">
      <c r="A426" s="12"/>
      <c r="B426" s="12"/>
      <c r="C426" s="12"/>
      <c r="D426" s="12"/>
      <c r="E426" s="12"/>
      <c r="F426" s="12"/>
      <c r="G426" s="12"/>
      <c r="H426" s="13"/>
      <c r="I426" s="13"/>
      <c r="J426" s="12"/>
      <c r="K426" s="12"/>
      <c r="L426" s="12"/>
      <c r="M426" s="12"/>
      <c r="N426" s="12"/>
      <c r="O426" s="12"/>
      <c r="P426" s="12"/>
      <c r="Q426" s="12"/>
      <c r="R426" s="12"/>
      <c r="S426" s="12"/>
      <c r="T426" s="12"/>
      <c r="U426" s="12"/>
      <c r="V426" s="12"/>
      <c r="W426" s="12"/>
      <c r="X426" s="12"/>
      <c r="Y426" s="12"/>
      <c r="Z426" s="12"/>
      <c r="AA426" s="12"/>
      <c r="AB426" s="12"/>
      <c r="AC426" s="12"/>
      <c r="AD426" s="6"/>
      <c r="AE426" s="6"/>
      <c r="AF426" s="6"/>
      <c r="AG426" s="6"/>
      <c r="AH426" s="12"/>
      <c r="AI426" s="12"/>
      <c r="AJ426" s="12"/>
      <c r="AK426" s="12"/>
      <c r="AL426" s="12"/>
      <c r="AM426" s="12"/>
      <c r="AN426" s="12"/>
      <c r="AO426" s="6"/>
      <c r="AP426" s="6"/>
      <c r="AQ426" s="6"/>
      <c r="AR426" s="6"/>
      <c r="AS426" s="6"/>
      <c r="AT426" s="6"/>
      <c r="AU426" s="6"/>
      <c r="AV426" s="6"/>
    </row>
    <row r="427" spans="1:48" ht="15.75" customHeight="1">
      <c r="A427" s="12"/>
      <c r="B427" s="12"/>
      <c r="C427" s="12"/>
      <c r="D427" s="12"/>
      <c r="E427" s="12"/>
      <c r="F427" s="12"/>
      <c r="G427" s="12"/>
      <c r="H427" s="13"/>
      <c r="I427" s="13"/>
      <c r="J427" s="12"/>
      <c r="K427" s="12"/>
      <c r="L427" s="12"/>
      <c r="M427" s="12"/>
      <c r="N427" s="12"/>
      <c r="O427" s="12"/>
      <c r="P427" s="12"/>
      <c r="Q427" s="12"/>
      <c r="R427" s="12"/>
      <c r="S427" s="12"/>
      <c r="T427" s="12"/>
      <c r="U427" s="12"/>
      <c r="V427" s="12"/>
      <c r="W427" s="12"/>
      <c r="X427" s="12"/>
      <c r="Y427" s="12"/>
      <c r="Z427" s="12"/>
      <c r="AA427" s="12"/>
      <c r="AB427" s="12"/>
      <c r="AC427" s="12"/>
      <c r="AD427" s="6"/>
      <c r="AE427" s="6"/>
      <c r="AF427" s="6"/>
      <c r="AG427" s="6"/>
      <c r="AH427" s="12"/>
      <c r="AI427" s="12"/>
      <c r="AJ427" s="12"/>
      <c r="AK427" s="12"/>
      <c r="AL427" s="12"/>
      <c r="AM427" s="12"/>
      <c r="AN427" s="12"/>
      <c r="AO427" s="6"/>
      <c r="AP427" s="6"/>
      <c r="AQ427" s="6"/>
      <c r="AR427" s="6"/>
      <c r="AS427" s="6"/>
      <c r="AT427" s="6"/>
      <c r="AU427" s="6"/>
      <c r="AV427" s="6"/>
    </row>
    <row r="428" spans="1:48" ht="15.75" customHeight="1">
      <c r="A428" s="12"/>
      <c r="B428" s="12"/>
      <c r="C428" s="12"/>
      <c r="D428" s="12"/>
      <c r="E428" s="12"/>
      <c r="F428" s="12"/>
      <c r="G428" s="12"/>
      <c r="H428" s="13"/>
      <c r="I428" s="13"/>
      <c r="J428" s="12"/>
      <c r="K428" s="12"/>
      <c r="L428" s="12"/>
      <c r="M428" s="12"/>
      <c r="N428" s="12"/>
      <c r="O428" s="12"/>
      <c r="P428" s="12"/>
      <c r="Q428" s="12"/>
      <c r="R428" s="12"/>
      <c r="S428" s="12"/>
      <c r="T428" s="12"/>
      <c r="U428" s="12"/>
      <c r="V428" s="12"/>
      <c r="W428" s="12"/>
      <c r="X428" s="12"/>
      <c r="Y428" s="12"/>
      <c r="Z428" s="12"/>
      <c r="AA428" s="12"/>
      <c r="AB428" s="12"/>
      <c r="AC428" s="12"/>
      <c r="AD428" s="6"/>
      <c r="AE428" s="6"/>
      <c r="AF428" s="6"/>
      <c r="AG428" s="6"/>
      <c r="AH428" s="12"/>
      <c r="AI428" s="12"/>
      <c r="AJ428" s="12"/>
      <c r="AK428" s="12"/>
      <c r="AL428" s="12"/>
      <c r="AM428" s="12"/>
      <c r="AN428" s="12"/>
      <c r="AO428" s="6"/>
      <c r="AP428" s="6"/>
      <c r="AQ428" s="6"/>
      <c r="AR428" s="6"/>
      <c r="AS428" s="6"/>
      <c r="AT428" s="6"/>
      <c r="AU428" s="6"/>
      <c r="AV428" s="6"/>
    </row>
    <row r="429" spans="1:48" ht="15.75" customHeight="1">
      <c r="A429" s="12"/>
      <c r="B429" s="12"/>
      <c r="C429" s="12"/>
      <c r="D429" s="12"/>
      <c r="E429" s="12"/>
      <c r="F429" s="12"/>
      <c r="G429" s="12"/>
      <c r="H429" s="13"/>
      <c r="I429" s="13"/>
      <c r="J429" s="12"/>
      <c r="K429" s="12"/>
      <c r="L429" s="12"/>
      <c r="M429" s="12"/>
      <c r="N429" s="12"/>
      <c r="O429" s="12"/>
      <c r="P429" s="12"/>
      <c r="Q429" s="12"/>
      <c r="R429" s="12"/>
      <c r="S429" s="12"/>
      <c r="T429" s="12"/>
      <c r="U429" s="12"/>
      <c r="V429" s="12"/>
      <c r="W429" s="12"/>
      <c r="X429" s="12"/>
      <c r="Y429" s="12"/>
      <c r="Z429" s="12"/>
      <c r="AA429" s="12"/>
      <c r="AB429" s="12"/>
      <c r="AC429" s="12"/>
      <c r="AD429" s="6"/>
      <c r="AE429" s="6"/>
      <c r="AF429" s="6"/>
      <c r="AG429" s="6"/>
      <c r="AH429" s="12"/>
      <c r="AI429" s="12"/>
      <c r="AJ429" s="12"/>
      <c r="AK429" s="12"/>
      <c r="AL429" s="12"/>
      <c r="AM429" s="12"/>
      <c r="AN429" s="12"/>
      <c r="AO429" s="6"/>
      <c r="AP429" s="6"/>
      <c r="AQ429" s="6"/>
      <c r="AR429" s="6"/>
      <c r="AS429" s="6"/>
      <c r="AT429" s="6"/>
      <c r="AU429" s="6"/>
      <c r="AV429" s="6"/>
    </row>
    <row r="430" spans="1:48" ht="15.75" customHeight="1">
      <c r="A430" s="12"/>
      <c r="B430" s="12"/>
      <c r="C430" s="12"/>
      <c r="D430" s="12"/>
      <c r="E430" s="12"/>
      <c r="F430" s="12"/>
      <c r="G430" s="12"/>
      <c r="H430" s="13"/>
      <c r="I430" s="13"/>
      <c r="J430" s="12"/>
      <c r="K430" s="12"/>
      <c r="L430" s="12"/>
      <c r="M430" s="12"/>
      <c r="N430" s="12"/>
      <c r="O430" s="12"/>
      <c r="P430" s="12"/>
      <c r="Q430" s="12"/>
      <c r="R430" s="12"/>
      <c r="S430" s="12"/>
      <c r="T430" s="12"/>
      <c r="U430" s="12"/>
      <c r="V430" s="12"/>
      <c r="W430" s="12"/>
      <c r="X430" s="12"/>
      <c r="Y430" s="12"/>
      <c r="Z430" s="12"/>
      <c r="AA430" s="12"/>
      <c r="AB430" s="12"/>
      <c r="AC430" s="12"/>
      <c r="AD430" s="6"/>
      <c r="AE430" s="6"/>
      <c r="AF430" s="6"/>
      <c r="AG430" s="6"/>
      <c r="AH430" s="12"/>
      <c r="AI430" s="12"/>
      <c r="AJ430" s="12"/>
      <c r="AK430" s="12"/>
      <c r="AL430" s="12"/>
      <c r="AM430" s="12"/>
      <c r="AN430" s="12"/>
      <c r="AO430" s="6"/>
      <c r="AP430" s="6"/>
      <c r="AQ430" s="6"/>
      <c r="AR430" s="6"/>
      <c r="AS430" s="6"/>
      <c r="AT430" s="6"/>
      <c r="AU430" s="6"/>
      <c r="AV430" s="6"/>
    </row>
    <row r="431" spans="1:48" ht="15.75" customHeight="1"/>
    <row r="432" spans="1:48"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9">
    <mergeCell ref="B215:G215"/>
    <mergeCell ref="B7:G7"/>
    <mergeCell ref="B83:G83"/>
    <mergeCell ref="B85:G85"/>
    <mergeCell ref="B92:G92"/>
    <mergeCell ref="B95:B98"/>
    <mergeCell ref="B100:B101"/>
    <mergeCell ref="B103:B104"/>
    <mergeCell ref="A6:G6"/>
    <mergeCell ref="A108:G108"/>
    <mergeCell ref="B109:G109"/>
    <mergeCell ref="B156:G156"/>
    <mergeCell ref="B188:G188"/>
    <mergeCell ref="A1:G2"/>
    <mergeCell ref="I1:S1"/>
    <mergeCell ref="T1:AC2"/>
    <mergeCell ref="AH1:AN2"/>
    <mergeCell ref="I2:M2"/>
    <mergeCell ref="N2:S2"/>
  </mergeCells>
  <hyperlinks>
    <hyperlink ref="I2" r:id="rId1" xr:uid="{00000000-0004-0000-0000-000000000000}"/>
    <hyperlink ref="N2" r:id="rId2" xr:uid="{00000000-0004-0000-0000-000001000000}"/>
  </hyperlinks>
  <pageMargins left="0.7" right="0.7" top="0.75" bottom="0.75" header="0" footer="0"/>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G1000"/>
  <sheetViews>
    <sheetView workbookViewId="0">
      <pane xSplit="7" ySplit="3" topLeftCell="H4" activePane="bottomRight" state="frozen"/>
      <selection pane="topRight" activeCell="H1" sqref="H1"/>
      <selection pane="bottomLeft" activeCell="A4" sqref="A4"/>
      <selection pane="bottomRight" activeCell="H4" sqref="H4"/>
    </sheetView>
  </sheetViews>
  <sheetFormatPr defaultColWidth="14.42578125" defaultRowHeight="15" customHeight="1"/>
  <cols>
    <col min="1" max="1" width="4.85546875" customWidth="1"/>
    <col min="2" max="2" width="7.85546875" customWidth="1"/>
    <col min="3" max="3" width="9.28515625" customWidth="1"/>
    <col min="4" max="4" width="5.5703125" customWidth="1"/>
    <col min="5" max="5" width="9.5703125" customWidth="1"/>
    <col min="6" max="6" width="5.5703125" customWidth="1"/>
    <col min="7" max="7" width="8.28515625" customWidth="1"/>
    <col min="8" max="8" width="27.85546875" customWidth="1"/>
    <col min="9" max="9" width="29" customWidth="1"/>
    <col min="10" max="10" width="36.42578125" customWidth="1"/>
    <col min="11" max="11" width="22.140625" customWidth="1"/>
    <col min="12" max="12" width="19" customWidth="1"/>
    <col min="13" max="13" width="32.42578125" customWidth="1"/>
    <col min="14" max="14" width="38.7109375" customWidth="1"/>
    <col min="15" max="15" width="37.42578125" customWidth="1"/>
    <col min="16" max="16" width="37.28515625" customWidth="1"/>
    <col min="17" max="17" width="33.28515625" customWidth="1"/>
    <col min="18" max="18" width="28.28515625" customWidth="1"/>
    <col min="19" max="19" width="22.140625" customWidth="1"/>
    <col min="20" max="20" width="14.140625" customWidth="1"/>
    <col min="21" max="21" width="94.7109375" customWidth="1"/>
    <col min="22" max="22" width="113" customWidth="1"/>
    <col min="23" max="23" width="114.42578125" customWidth="1"/>
    <col min="24" max="24" width="83.7109375" customWidth="1"/>
    <col min="25" max="25" width="92.42578125" customWidth="1"/>
    <col min="26" max="26" width="86.42578125" customWidth="1"/>
    <col min="27" max="27" width="39.140625" customWidth="1"/>
  </cols>
  <sheetData>
    <row r="1" spans="1:33" ht="15.75" customHeight="1">
      <c r="A1" s="797"/>
      <c r="B1" s="798"/>
      <c r="C1" s="798"/>
      <c r="D1" s="798"/>
      <c r="E1" s="798"/>
      <c r="F1" s="798"/>
      <c r="G1" s="798"/>
      <c r="H1" s="800" t="s">
        <v>2</v>
      </c>
      <c r="I1" s="794"/>
      <c r="J1" s="794"/>
      <c r="K1" s="794"/>
      <c r="L1" s="794"/>
      <c r="M1" s="794"/>
      <c r="N1" s="794"/>
      <c r="O1" s="794"/>
      <c r="P1" s="794"/>
      <c r="Q1" s="794"/>
      <c r="R1" s="794"/>
      <c r="S1" s="794"/>
      <c r="T1" s="794"/>
      <c r="U1" s="794"/>
      <c r="V1" s="794"/>
      <c r="W1" s="794"/>
      <c r="X1" s="794"/>
      <c r="Y1" s="794"/>
      <c r="Z1" s="794"/>
      <c r="AA1" s="794"/>
      <c r="AB1" s="9"/>
      <c r="AC1" s="10"/>
      <c r="AD1" s="10"/>
      <c r="AE1" s="10"/>
      <c r="AF1" s="10"/>
      <c r="AG1" s="10"/>
    </row>
    <row r="2" spans="1:33" ht="23.25">
      <c r="A2" s="799"/>
      <c r="B2" s="785"/>
      <c r="C2" s="785"/>
      <c r="D2" s="785"/>
      <c r="E2" s="785"/>
      <c r="F2" s="785"/>
      <c r="G2" s="785"/>
      <c r="H2" s="801" t="s">
        <v>13</v>
      </c>
      <c r="I2" s="802"/>
      <c r="J2" s="802"/>
      <c r="K2" s="802"/>
      <c r="L2" s="803"/>
      <c r="M2" s="804" t="s">
        <v>20</v>
      </c>
      <c r="N2" s="802"/>
      <c r="O2" s="802"/>
      <c r="P2" s="802"/>
      <c r="Q2" s="803"/>
      <c r="R2" s="805" t="s">
        <v>23</v>
      </c>
      <c r="S2" s="802"/>
      <c r="T2" s="803"/>
      <c r="U2" s="806" t="s">
        <v>30</v>
      </c>
      <c r="V2" s="802"/>
      <c r="W2" s="802"/>
      <c r="X2" s="802"/>
      <c r="Y2" s="802"/>
      <c r="Z2" s="802"/>
      <c r="AA2" s="803"/>
      <c r="AB2" s="22"/>
      <c r="AC2" s="23"/>
      <c r="AD2" s="23"/>
      <c r="AE2" s="23"/>
      <c r="AF2" s="23"/>
      <c r="AG2" s="23"/>
    </row>
    <row r="3" spans="1:33" ht="409.5">
      <c r="A3" s="24" t="s">
        <v>25</v>
      </c>
      <c r="B3" s="19" t="s">
        <v>26</v>
      </c>
      <c r="C3" s="19" t="s">
        <v>27</v>
      </c>
      <c r="D3" s="19" t="s">
        <v>28</v>
      </c>
      <c r="E3" s="19" t="s">
        <v>29</v>
      </c>
      <c r="F3" s="19" t="s">
        <v>31</v>
      </c>
      <c r="G3" s="25" t="s">
        <v>33</v>
      </c>
      <c r="H3" s="26" t="s">
        <v>57</v>
      </c>
      <c r="I3" s="28" t="s">
        <v>63</v>
      </c>
      <c r="J3" s="28" t="s">
        <v>67</v>
      </c>
      <c r="K3" s="28" t="s">
        <v>69</v>
      </c>
      <c r="L3" s="30" t="s">
        <v>71</v>
      </c>
      <c r="M3" s="26" t="s">
        <v>73</v>
      </c>
      <c r="N3" s="28" t="s">
        <v>74</v>
      </c>
      <c r="O3" s="28" t="s">
        <v>76</v>
      </c>
      <c r="P3" s="28" t="s">
        <v>79</v>
      </c>
      <c r="Q3" s="30" t="s">
        <v>82</v>
      </c>
      <c r="R3" s="26" t="s">
        <v>83</v>
      </c>
      <c r="S3" s="28" t="s">
        <v>84</v>
      </c>
      <c r="T3" s="30" t="s">
        <v>85</v>
      </c>
      <c r="U3" s="40" t="s">
        <v>89</v>
      </c>
      <c r="V3" s="42" t="s">
        <v>90</v>
      </c>
      <c r="W3" s="42" t="s">
        <v>91</v>
      </c>
      <c r="X3" s="42" t="s">
        <v>92</v>
      </c>
      <c r="Y3" s="42" t="s">
        <v>93</v>
      </c>
      <c r="Z3" s="42" t="s">
        <v>94</v>
      </c>
      <c r="AA3" s="47" t="s">
        <v>96</v>
      </c>
      <c r="AB3" s="48" t="s">
        <v>97</v>
      </c>
      <c r="AC3" s="51"/>
      <c r="AD3" s="51"/>
      <c r="AE3" s="51"/>
      <c r="AF3" s="51"/>
      <c r="AG3" s="51"/>
    </row>
    <row r="4" spans="1:33" ht="152.25">
      <c r="A4" s="54">
        <v>1</v>
      </c>
      <c r="B4" s="62"/>
      <c r="C4" s="65" t="s">
        <v>75</v>
      </c>
      <c r="D4" s="67" t="s">
        <v>77</v>
      </c>
      <c r="E4" s="65" t="s">
        <v>78</v>
      </c>
      <c r="F4" s="68">
        <v>3</v>
      </c>
      <c r="G4" s="69" t="s">
        <v>80</v>
      </c>
      <c r="H4" s="70" t="s">
        <v>131</v>
      </c>
      <c r="I4" s="72" t="s">
        <v>138</v>
      </c>
      <c r="J4" s="72" t="s">
        <v>143</v>
      </c>
      <c r="K4" s="72"/>
      <c r="L4" s="72"/>
      <c r="M4" s="70" t="s">
        <v>146</v>
      </c>
      <c r="N4" s="72"/>
      <c r="O4" s="72"/>
      <c r="P4" s="72"/>
      <c r="Q4" s="72"/>
      <c r="R4" s="70" t="s">
        <v>150</v>
      </c>
      <c r="S4" s="72"/>
      <c r="T4" s="72"/>
      <c r="U4" s="72"/>
      <c r="V4" s="72" t="s">
        <v>155</v>
      </c>
      <c r="W4" s="72"/>
      <c r="X4" s="72" t="s">
        <v>156</v>
      </c>
      <c r="Y4" s="72"/>
      <c r="Z4" s="72"/>
      <c r="AA4" s="84"/>
      <c r="AB4" s="93">
        <f t="shared" ref="AB4:AB80" si="0">COUNTA(H4:AA4)</f>
        <v>7</v>
      </c>
      <c r="AC4" s="79"/>
      <c r="AD4" s="79"/>
      <c r="AE4" s="79"/>
      <c r="AF4" s="79"/>
      <c r="AG4" s="79"/>
    </row>
    <row r="5" spans="1:33" ht="174">
      <c r="A5" s="94">
        <v>2</v>
      </c>
      <c r="B5" s="95"/>
      <c r="C5" s="76" t="s">
        <v>99</v>
      </c>
      <c r="D5" s="77" t="s">
        <v>77</v>
      </c>
      <c r="E5" s="76" t="s">
        <v>78</v>
      </c>
      <c r="F5" s="68">
        <v>3</v>
      </c>
      <c r="G5" s="81" t="s">
        <v>80</v>
      </c>
      <c r="H5" s="70" t="s">
        <v>163</v>
      </c>
      <c r="I5" s="100"/>
      <c r="J5" s="100"/>
      <c r="K5" s="100" t="s">
        <v>170</v>
      </c>
      <c r="L5" s="100"/>
      <c r="M5" s="70" t="s">
        <v>171</v>
      </c>
      <c r="N5" s="100"/>
      <c r="O5" s="100"/>
      <c r="P5" s="100"/>
      <c r="Q5" s="100"/>
      <c r="R5" s="70" t="s">
        <v>173</v>
      </c>
      <c r="S5" s="100"/>
      <c r="T5" s="100"/>
      <c r="U5" s="100"/>
      <c r="V5" s="72" t="s">
        <v>155</v>
      </c>
      <c r="W5" s="100"/>
      <c r="X5" s="72" t="s">
        <v>156</v>
      </c>
      <c r="Y5" s="100"/>
      <c r="Z5" s="100"/>
      <c r="AA5" s="84"/>
      <c r="AB5" s="93">
        <f t="shared" si="0"/>
        <v>6</v>
      </c>
      <c r="AC5" s="79"/>
      <c r="AD5" s="79"/>
      <c r="AE5" s="79"/>
      <c r="AF5" s="79"/>
      <c r="AG5" s="79"/>
    </row>
    <row r="6" spans="1:33" ht="130.5">
      <c r="A6" s="94">
        <v>3</v>
      </c>
      <c r="B6" s="95"/>
      <c r="C6" s="76" t="s">
        <v>109</v>
      </c>
      <c r="D6" s="77" t="s">
        <v>77</v>
      </c>
      <c r="E6" s="76" t="s">
        <v>78</v>
      </c>
      <c r="F6" s="68">
        <v>2</v>
      </c>
      <c r="G6" s="81" t="s">
        <v>80</v>
      </c>
      <c r="H6" s="70" t="s">
        <v>189</v>
      </c>
      <c r="I6" s="100"/>
      <c r="J6" s="100"/>
      <c r="K6" s="100" t="s">
        <v>190</v>
      </c>
      <c r="L6" s="100" t="s">
        <v>191</v>
      </c>
      <c r="M6" s="70" t="s">
        <v>193</v>
      </c>
      <c r="N6" s="100"/>
      <c r="O6" s="100"/>
      <c r="P6" s="100"/>
      <c r="Q6" s="70" t="s">
        <v>195</v>
      </c>
      <c r="R6" s="70" t="s">
        <v>196</v>
      </c>
      <c r="S6" s="100"/>
      <c r="T6" s="100"/>
      <c r="U6" s="100"/>
      <c r="V6" s="72" t="s">
        <v>155</v>
      </c>
      <c r="W6" s="100"/>
      <c r="X6" s="100" t="s">
        <v>156</v>
      </c>
      <c r="Y6" s="72" t="s">
        <v>198</v>
      </c>
      <c r="Z6" s="100"/>
      <c r="AA6" s="84"/>
      <c r="AB6" s="93">
        <f t="shared" si="0"/>
        <v>9</v>
      </c>
      <c r="AC6" s="79"/>
      <c r="AD6" s="79"/>
      <c r="AE6" s="79"/>
      <c r="AF6" s="79"/>
      <c r="AG6" s="79"/>
    </row>
    <row r="7" spans="1:33" ht="152.25">
      <c r="A7" s="74">
        <v>4</v>
      </c>
      <c r="B7" s="95"/>
      <c r="C7" s="76" t="s">
        <v>140</v>
      </c>
      <c r="D7" s="77" t="s">
        <v>77</v>
      </c>
      <c r="E7" s="76" t="s">
        <v>78</v>
      </c>
      <c r="F7" s="68">
        <v>3</v>
      </c>
      <c r="G7" s="81" t="s">
        <v>80</v>
      </c>
      <c r="H7" s="70" t="s">
        <v>206</v>
      </c>
      <c r="I7" s="100"/>
      <c r="J7" s="100"/>
      <c r="K7" s="100" t="s">
        <v>207</v>
      </c>
      <c r="L7" s="100"/>
      <c r="M7" s="70" t="s">
        <v>208</v>
      </c>
      <c r="N7" s="100"/>
      <c r="O7" s="100"/>
      <c r="P7" s="100"/>
      <c r="Q7" s="100"/>
      <c r="R7" s="70" t="s">
        <v>210</v>
      </c>
      <c r="S7" s="100"/>
      <c r="T7" s="100"/>
      <c r="U7" s="100"/>
      <c r="V7" s="72" t="s">
        <v>155</v>
      </c>
      <c r="W7" s="100"/>
      <c r="X7" s="100" t="s">
        <v>156</v>
      </c>
      <c r="Y7" s="100"/>
      <c r="Z7" s="100"/>
      <c r="AA7" s="84"/>
      <c r="AB7" s="93">
        <f t="shared" si="0"/>
        <v>6</v>
      </c>
      <c r="AC7" s="79"/>
      <c r="AD7" s="79"/>
      <c r="AE7" s="79"/>
      <c r="AF7" s="79"/>
      <c r="AG7" s="79"/>
    </row>
    <row r="8" spans="1:33" ht="130.5">
      <c r="A8" s="74">
        <v>5</v>
      </c>
      <c r="B8" s="95"/>
      <c r="C8" s="76" t="s">
        <v>154</v>
      </c>
      <c r="D8" s="77" t="s">
        <v>77</v>
      </c>
      <c r="E8" s="76" t="s">
        <v>78</v>
      </c>
      <c r="F8" s="79"/>
      <c r="G8" s="81" t="s">
        <v>80</v>
      </c>
      <c r="H8" s="70" t="s">
        <v>212</v>
      </c>
      <c r="I8" s="89"/>
      <c r="J8" s="89"/>
      <c r="K8" s="89"/>
      <c r="L8" s="89"/>
      <c r="M8" s="70" t="s">
        <v>214</v>
      </c>
      <c r="N8" s="89"/>
      <c r="O8" s="89"/>
      <c r="P8" s="89"/>
      <c r="Q8" s="89"/>
      <c r="R8" s="70" t="s">
        <v>215</v>
      </c>
      <c r="S8" s="89"/>
      <c r="T8" s="89"/>
      <c r="U8" s="89"/>
      <c r="V8" s="89"/>
      <c r="W8" s="89"/>
      <c r="X8" s="89" t="s">
        <v>156</v>
      </c>
      <c r="Y8" s="89"/>
      <c r="Z8" s="89"/>
      <c r="AA8" s="115"/>
      <c r="AB8" s="93">
        <f t="shared" si="0"/>
        <v>4</v>
      </c>
      <c r="AC8" s="79"/>
      <c r="AD8" s="79"/>
      <c r="AE8" s="79"/>
      <c r="AF8" s="79"/>
      <c r="AG8" s="79"/>
    </row>
    <row r="9" spans="1:33" ht="130.5">
      <c r="A9" s="74">
        <v>6</v>
      </c>
      <c r="B9" s="95"/>
      <c r="C9" s="76" t="s">
        <v>157</v>
      </c>
      <c r="D9" s="77" t="s">
        <v>77</v>
      </c>
      <c r="E9" s="76" t="s">
        <v>78</v>
      </c>
      <c r="F9" s="79"/>
      <c r="G9" s="81" t="s">
        <v>80</v>
      </c>
      <c r="H9" s="70" t="s">
        <v>223</v>
      </c>
      <c r="I9" s="89" t="s">
        <v>224</v>
      </c>
      <c r="J9" s="89"/>
      <c r="K9" s="89"/>
      <c r="L9" s="89"/>
      <c r="M9" s="70"/>
      <c r="N9" s="89"/>
      <c r="O9" s="89"/>
      <c r="P9" s="89"/>
      <c r="Q9" s="89"/>
      <c r="R9" s="70" t="s">
        <v>227</v>
      </c>
      <c r="S9" s="89"/>
      <c r="T9" s="89"/>
      <c r="U9" s="89"/>
      <c r="V9" s="89"/>
      <c r="W9" s="89"/>
      <c r="X9" s="89" t="s">
        <v>156</v>
      </c>
      <c r="Y9" s="89"/>
      <c r="Z9" s="89"/>
      <c r="AA9" s="115"/>
      <c r="AB9" s="93">
        <f t="shared" si="0"/>
        <v>4</v>
      </c>
      <c r="AC9" s="79"/>
      <c r="AD9" s="79"/>
      <c r="AE9" s="79"/>
      <c r="AF9" s="79"/>
      <c r="AG9" s="79"/>
    </row>
    <row r="10" spans="1:33" ht="282.75">
      <c r="A10" s="94">
        <v>7</v>
      </c>
      <c r="B10" s="95"/>
      <c r="C10" s="76" t="s">
        <v>158</v>
      </c>
      <c r="D10" s="77" t="s">
        <v>159</v>
      </c>
      <c r="E10" s="76" t="s">
        <v>78</v>
      </c>
      <c r="F10" s="68">
        <v>2</v>
      </c>
      <c r="G10" s="81" t="s">
        <v>80</v>
      </c>
      <c r="H10" s="70" t="s">
        <v>234</v>
      </c>
      <c r="I10" s="100" t="s">
        <v>235</v>
      </c>
      <c r="J10" s="100" t="s">
        <v>236</v>
      </c>
      <c r="K10" s="100"/>
      <c r="L10" s="100"/>
      <c r="M10" s="70" t="s">
        <v>238</v>
      </c>
      <c r="N10" s="100"/>
      <c r="O10" s="100"/>
      <c r="P10" s="100"/>
      <c r="Q10" s="100"/>
      <c r="R10" s="70" t="s">
        <v>240</v>
      </c>
      <c r="S10" s="100"/>
      <c r="T10" s="100"/>
      <c r="U10" s="100"/>
      <c r="V10" s="72" t="s">
        <v>241</v>
      </c>
      <c r="W10" s="100"/>
      <c r="X10" s="100" t="s">
        <v>156</v>
      </c>
      <c r="Y10" s="100"/>
      <c r="Z10" s="100"/>
      <c r="AA10" s="115"/>
      <c r="AB10" s="93">
        <f t="shared" si="0"/>
        <v>7</v>
      </c>
      <c r="AC10" s="79"/>
      <c r="AD10" s="79"/>
      <c r="AE10" s="79"/>
      <c r="AF10" s="79"/>
      <c r="AG10" s="79"/>
    </row>
    <row r="11" spans="1:33" ht="130.5">
      <c r="A11" s="74">
        <v>8</v>
      </c>
      <c r="B11" s="95"/>
      <c r="C11" s="76" t="s">
        <v>162</v>
      </c>
      <c r="D11" s="77" t="s">
        <v>159</v>
      </c>
      <c r="E11" s="76" t="s">
        <v>78</v>
      </c>
      <c r="F11" s="68">
        <v>4</v>
      </c>
      <c r="G11" s="81" t="s">
        <v>80</v>
      </c>
      <c r="H11" s="70" t="s">
        <v>247</v>
      </c>
      <c r="I11" s="100"/>
      <c r="J11" s="100"/>
      <c r="K11" s="100"/>
      <c r="L11" s="100"/>
      <c r="M11" s="70"/>
      <c r="N11" s="100"/>
      <c r="O11" s="100"/>
      <c r="P11" s="100"/>
      <c r="Q11" s="100"/>
      <c r="R11" s="70" t="s">
        <v>248</v>
      </c>
      <c r="S11" s="100"/>
      <c r="T11" s="100"/>
      <c r="U11" s="100"/>
      <c r="V11" s="100"/>
      <c r="W11" s="100"/>
      <c r="X11" s="100" t="s">
        <v>156</v>
      </c>
      <c r="Y11" s="100"/>
      <c r="Z11" s="100"/>
      <c r="AA11" s="84"/>
      <c r="AB11" s="93">
        <f t="shared" si="0"/>
        <v>3</v>
      </c>
      <c r="AC11" s="79"/>
      <c r="AD11" s="79"/>
      <c r="AE11" s="79"/>
      <c r="AF11" s="79"/>
      <c r="AG11" s="79"/>
    </row>
    <row r="12" spans="1:33" ht="174">
      <c r="A12" s="74">
        <v>9</v>
      </c>
      <c r="B12" s="95"/>
      <c r="C12" s="76" t="s">
        <v>168</v>
      </c>
      <c r="D12" s="77" t="s">
        <v>159</v>
      </c>
      <c r="E12" s="76" t="s">
        <v>78</v>
      </c>
      <c r="F12" s="68">
        <v>3</v>
      </c>
      <c r="G12" s="81" t="s">
        <v>80</v>
      </c>
      <c r="H12" s="70" t="s">
        <v>251</v>
      </c>
      <c r="I12" s="100"/>
      <c r="J12" s="100"/>
      <c r="K12" s="100" t="s">
        <v>252</v>
      </c>
      <c r="L12" s="100"/>
      <c r="M12" s="70" t="s">
        <v>254</v>
      </c>
      <c r="N12" s="100"/>
      <c r="O12" s="100"/>
      <c r="P12" s="100"/>
      <c r="Q12" s="100"/>
      <c r="R12" s="70" t="s">
        <v>255</v>
      </c>
      <c r="S12" s="100"/>
      <c r="T12" s="100"/>
      <c r="U12" s="100"/>
      <c r="V12" s="72" t="s">
        <v>155</v>
      </c>
      <c r="W12" s="100"/>
      <c r="X12" s="100" t="s">
        <v>156</v>
      </c>
      <c r="Y12" s="100"/>
      <c r="Z12" s="100"/>
      <c r="AA12" s="84"/>
      <c r="AB12" s="93">
        <f t="shared" si="0"/>
        <v>6</v>
      </c>
      <c r="AC12" s="79"/>
      <c r="AD12" s="79"/>
      <c r="AE12" s="79"/>
      <c r="AF12" s="79"/>
      <c r="AG12" s="79"/>
    </row>
    <row r="13" spans="1:33" ht="152.25">
      <c r="A13" s="94">
        <v>10</v>
      </c>
      <c r="B13" s="95"/>
      <c r="C13" s="76" t="s">
        <v>174</v>
      </c>
      <c r="D13" s="77" t="s">
        <v>159</v>
      </c>
      <c r="E13" s="76" t="s">
        <v>78</v>
      </c>
      <c r="F13" s="68">
        <v>4</v>
      </c>
      <c r="G13" s="81" t="s">
        <v>80</v>
      </c>
      <c r="H13" s="70" t="s">
        <v>259</v>
      </c>
      <c r="I13" s="100"/>
      <c r="J13" s="100"/>
      <c r="K13" s="100" t="s">
        <v>261</v>
      </c>
      <c r="L13" s="100"/>
      <c r="M13" s="70" t="s">
        <v>262</v>
      </c>
      <c r="N13" s="100"/>
      <c r="O13" s="100"/>
      <c r="P13" s="70"/>
      <c r="Q13" s="100"/>
      <c r="R13" s="70" t="s">
        <v>263</v>
      </c>
      <c r="S13" s="100"/>
      <c r="T13" s="100"/>
      <c r="U13" s="100"/>
      <c r="V13" s="72" t="s">
        <v>155</v>
      </c>
      <c r="W13" s="100"/>
      <c r="X13" s="100" t="s">
        <v>156</v>
      </c>
      <c r="Y13" s="100"/>
      <c r="Z13" s="100"/>
      <c r="AA13" s="84"/>
      <c r="AB13" s="93">
        <f t="shared" si="0"/>
        <v>6</v>
      </c>
      <c r="AC13" s="79"/>
      <c r="AD13" s="79"/>
      <c r="AE13" s="79"/>
      <c r="AF13" s="79"/>
      <c r="AG13" s="79"/>
    </row>
    <row r="14" spans="1:33" ht="152.25">
      <c r="A14" s="94">
        <v>11</v>
      </c>
      <c r="B14" s="76" t="s">
        <v>175</v>
      </c>
      <c r="C14" s="76" t="s">
        <v>176</v>
      </c>
      <c r="D14" s="77" t="s">
        <v>159</v>
      </c>
      <c r="E14" s="76" t="s">
        <v>78</v>
      </c>
      <c r="F14" s="68">
        <v>2</v>
      </c>
      <c r="G14" s="81" t="s">
        <v>80</v>
      </c>
      <c r="H14" s="70" t="s">
        <v>268</v>
      </c>
      <c r="I14" s="100"/>
      <c r="J14" s="100"/>
      <c r="K14" s="100" t="s">
        <v>269</v>
      </c>
      <c r="L14" s="100"/>
      <c r="M14" s="100" t="s">
        <v>271</v>
      </c>
      <c r="N14" s="124"/>
      <c r="O14" s="124"/>
      <c r="P14" s="124"/>
      <c r="Q14" s="100"/>
      <c r="R14" s="100" t="s">
        <v>275</v>
      </c>
      <c r="S14" s="100"/>
      <c r="T14" s="100"/>
      <c r="U14" s="100"/>
      <c r="V14" s="72" t="s">
        <v>155</v>
      </c>
      <c r="W14" s="100"/>
      <c r="X14" s="100" t="s">
        <v>156</v>
      </c>
      <c r="Y14" s="72" t="s">
        <v>198</v>
      </c>
      <c r="Z14" s="100"/>
      <c r="AA14" s="84"/>
      <c r="AB14" s="93">
        <f t="shared" si="0"/>
        <v>7</v>
      </c>
      <c r="AC14" s="79"/>
      <c r="AD14" s="79"/>
      <c r="AE14" s="79"/>
      <c r="AF14" s="79"/>
      <c r="AG14" s="79"/>
    </row>
    <row r="15" spans="1:33" ht="152.25">
      <c r="A15" s="74">
        <v>12</v>
      </c>
      <c r="B15" s="95"/>
      <c r="C15" s="76" t="s">
        <v>188</v>
      </c>
      <c r="D15" s="77" t="s">
        <v>159</v>
      </c>
      <c r="E15" s="76" t="s">
        <v>78</v>
      </c>
      <c r="F15" s="68">
        <v>2</v>
      </c>
      <c r="G15" s="81" t="s">
        <v>80</v>
      </c>
      <c r="H15" s="70" t="s">
        <v>279</v>
      </c>
      <c r="I15" s="100"/>
      <c r="J15" s="100"/>
      <c r="K15" s="100" t="s">
        <v>280</v>
      </c>
      <c r="L15" s="100"/>
      <c r="M15" s="70" t="s">
        <v>282</v>
      </c>
      <c r="N15" s="100"/>
      <c r="O15" s="100"/>
      <c r="P15" s="70"/>
      <c r="Q15" s="100"/>
      <c r="R15" s="70" t="s">
        <v>284</v>
      </c>
      <c r="S15" s="100"/>
      <c r="T15" s="100"/>
      <c r="U15" s="100"/>
      <c r="V15" s="72" t="s">
        <v>155</v>
      </c>
      <c r="W15" s="100"/>
      <c r="X15" s="100" t="s">
        <v>156</v>
      </c>
      <c r="Y15" s="72" t="s">
        <v>198</v>
      </c>
      <c r="Z15" s="100"/>
      <c r="AA15" s="84"/>
      <c r="AB15" s="93">
        <f t="shared" si="0"/>
        <v>7</v>
      </c>
      <c r="AC15" s="79"/>
      <c r="AD15" s="79"/>
      <c r="AE15" s="79"/>
      <c r="AF15" s="79"/>
      <c r="AG15" s="79"/>
    </row>
    <row r="16" spans="1:33" ht="195.75">
      <c r="A16" s="74">
        <v>13</v>
      </c>
      <c r="B16" s="95"/>
      <c r="C16" s="76" t="s">
        <v>197</v>
      </c>
      <c r="D16" s="77" t="s">
        <v>159</v>
      </c>
      <c r="E16" s="76" t="s">
        <v>78</v>
      </c>
      <c r="F16" s="68">
        <v>2</v>
      </c>
      <c r="G16" s="81" t="s">
        <v>80</v>
      </c>
      <c r="H16" s="70" t="s">
        <v>291</v>
      </c>
      <c r="I16" s="100"/>
      <c r="J16" s="100" t="s">
        <v>293</v>
      </c>
      <c r="K16" s="100"/>
      <c r="L16" s="100"/>
      <c r="M16" s="70"/>
      <c r="N16" s="100"/>
      <c r="O16" s="100"/>
      <c r="P16" s="100"/>
      <c r="Q16" s="100"/>
      <c r="R16" s="70" t="s">
        <v>294</v>
      </c>
      <c r="S16" s="100"/>
      <c r="T16" s="100"/>
      <c r="U16" s="100"/>
      <c r="V16" s="72" t="s">
        <v>296</v>
      </c>
      <c r="W16" s="100"/>
      <c r="X16" s="100" t="s">
        <v>156</v>
      </c>
      <c r="Y16" s="100"/>
      <c r="Z16" s="100"/>
      <c r="AA16" s="84"/>
      <c r="AB16" s="93">
        <f t="shared" si="0"/>
        <v>5</v>
      </c>
      <c r="AC16" s="79"/>
      <c r="AD16" s="79"/>
      <c r="AE16" s="79"/>
      <c r="AF16" s="79"/>
      <c r="AG16" s="79"/>
    </row>
    <row r="17" spans="1:33" ht="130.5">
      <c r="A17" s="94">
        <v>14</v>
      </c>
      <c r="B17" s="95"/>
      <c r="C17" s="76" t="s">
        <v>204</v>
      </c>
      <c r="D17" s="77" t="s">
        <v>159</v>
      </c>
      <c r="E17" s="76" t="s">
        <v>78</v>
      </c>
      <c r="F17" s="79"/>
      <c r="G17" s="81" t="s">
        <v>80</v>
      </c>
      <c r="H17" s="70" t="s">
        <v>212</v>
      </c>
      <c r="I17" s="89"/>
      <c r="J17" s="89"/>
      <c r="K17" s="89"/>
      <c r="L17" s="89"/>
      <c r="M17" s="70" t="s">
        <v>302</v>
      </c>
      <c r="N17" s="89"/>
      <c r="O17" s="89"/>
      <c r="P17" s="89"/>
      <c r="Q17" s="89"/>
      <c r="R17" s="70" t="s">
        <v>215</v>
      </c>
      <c r="S17" s="89"/>
      <c r="T17" s="89"/>
      <c r="U17" s="89"/>
      <c r="V17" s="89"/>
      <c r="W17" s="89"/>
      <c r="X17" s="89" t="s">
        <v>156</v>
      </c>
      <c r="Y17" s="89"/>
      <c r="Z17" s="89"/>
      <c r="AA17" s="84"/>
      <c r="AB17" s="93">
        <f t="shared" si="0"/>
        <v>4</v>
      </c>
      <c r="AC17" s="79"/>
      <c r="AD17" s="79"/>
      <c r="AE17" s="79"/>
      <c r="AF17" s="79"/>
      <c r="AG17" s="79"/>
    </row>
    <row r="18" spans="1:33" ht="174">
      <c r="A18" s="128"/>
      <c r="B18" s="79"/>
      <c r="C18" s="76" t="s">
        <v>209</v>
      </c>
      <c r="D18" s="77" t="s">
        <v>211</v>
      </c>
      <c r="E18" s="76" t="s">
        <v>78</v>
      </c>
      <c r="F18" s="129">
        <v>2</v>
      </c>
      <c r="G18" s="81" t="s">
        <v>80</v>
      </c>
      <c r="H18" s="70" t="s">
        <v>306</v>
      </c>
      <c r="I18" s="100" t="s">
        <v>307</v>
      </c>
      <c r="J18" s="100" t="s">
        <v>308</v>
      </c>
      <c r="K18" s="100"/>
      <c r="L18" s="100"/>
      <c r="M18" s="70" t="s">
        <v>310</v>
      </c>
      <c r="N18" s="100"/>
      <c r="O18" s="100"/>
      <c r="P18" s="100"/>
      <c r="Q18" s="100"/>
      <c r="R18" s="70" t="s">
        <v>312</v>
      </c>
      <c r="S18" s="100"/>
      <c r="T18" s="100"/>
      <c r="U18" s="100"/>
      <c r="V18" s="72" t="s">
        <v>241</v>
      </c>
      <c r="W18" s="100"/>
      <c r="X18" s="100" t="s">
        <v>156</v>
      </c>
      <c r="Y18" s="100"/>
      <c r="Z18" s="100"/>
      <c r="AA18" s="84"/>
      <c r="AB18" s="93">
        <f t="shared" si="0"/>
        <v>7</v>
      </c>
      <c r="AC18" s="79"/>
      <c r="AD18" s="79"/>
      <c r="AE18" s="79"/>
      <c r="AF18" s="79"/>
      <c r="AG18" s="79"/>
    </row>
    <row r="19" spans="1:33" ht="130.5">
      <c r="A19" s="128"/>
      <c r="B19" s="95"/>
      <c r="C19" s="76" t="s">
        <v>213</v>
      </c>
      <c r="D19" s="77" t="s">
        <v>211</v>
      </c>
      <c r="E19" s="76" t="s">
        <v>78</v>
      </c>
      <c r="F19" s="131">
        <v>4</v>
      </c>
      <c r="G19" s="81" t="s">
        <v>80</v>
      </c>
      <c r="H19" s="70" t="s">
        <v>247</v>
      </c>
      <c r="I19" s="100"/>
      <c r="J19" s="100"/>
      <c r="K19" s="100"/>
      <c r="L19" s="100"/>
      <c r="M19" s="70"/>
      <c r="N19" s="100"/>
      <c r="O19" s="100"/>
      <c r="P19" s="100"/>
      <c r="Q19" s="100"/>
      <c r="R19" s="70" t="s">
        <v>248</v>
      </c>
      <c r="S19" s="100"/>
      <c r="T19" s="100"/>
      <c r="U19" s="100"/>
      <c r="V19" s="100"/>
      <c r="W19" s="100"/>
      <c r="X19" s="100" t="s">
        <v>156</v>
      </c>
      <c r="Y19" s="100"/>
      <c r="Z19" s="100"/>
      <c r="AA19" s="84"/>
      <c r="AB19" s="93">
        <f t="shared" si="0"/>
        <v>3</v>
      </c>
      <c r="AC19" s="79"/>
      <c r="AD19" s="79"/>
      <c r="AE19" s="79"/>
      <c r="AF19" s="79"/>
      <c r="AG19" s="79"/>
    </row>
    <row r="20" spans="1:33" ht="152.25">
      <c r="A20" s="94">
        <v>15</v>
      </c>
      <c r="B20" s="131" t="s">
        <v>216</v>
      </c>
      <c r="C20" s="76" t="s">
        <v>217</v>
      </c>
      <c r="D20" s="77" t="s">
        <v>211</v>
      </c>
      <c r="E20" s="76" t="s">
        <v>218</v>
      </c>
      <c r="F20" s="131">
        <v>3</v>
      </c>
      <c r="G20" s="81" t="s">
        <v>80</v>
      </c>
      <c r="H20" s="70" t="s">
        <v>332</v>
      </c>
      <c r="I20" s="100"/>
      <c r="J20" s="100"/>
      <c r="K20" s="100" t="s">
        <v>280</v>
      </c>
      <c r="L20" s="100"/>
      <c r="M20" s="70" t="s">
        <v>335</v>
      </c>
      <c r="N20" s="100"/>
      <c r="O20" s="100"/>
      <c r="P20" s="100"/>
      <c r="Q20" s="100"/>
      <c r="R20" s="70" t="s">
        <v>338</v>
      </c>
      <c r="S20" s="100"/>
      <c r="T20" s="100"/>
      <c r="U20" s="100"/>
      <c r="V20" s="72" t="s">
        <v>155</v>
      </c>
      <c r="W20" s="100"/>
      <c r="X20" s="100" t="s">
        <v>156</v>
      </c>
      <c r="Y20" s="72" t="s">
        <v>198</v>
      </c>
      <c r="Z20" s="100"/>
      <c r="AA20" s="84"/>
      <c r="AB20" s="93">
        <f t="shared" si="0"/>
        <v>7</v>
      </c>
      <c r="AC20" s="79"/>
      <c r="AD20" s="79"/>
      <c r="AE20" s="79"/>
      <c r="AF20" s="79"/>
      <c r="AG20" s="79"/>
    </row>
    <row r="21" spans="1:33" ht="15.75" customHeight="1">
      <c r="A21" s="74">
        <v>16</v>
      </c>
      <c r="B21" s="133"/>
      <c r="C21" s="76" t="s">
        <v>225</v>
      </c>
      <c r="D21" s="77" t="s">
        <v>211</v>
      </c>
      <c r="E21" s="76" t="s">
        <v>78</v>
      </c>
      <c r="F21" s="131">
        <v>3</v>
      </c>
      <c r="G21" s="81" t="s">
        <v>80</v>
      </c>
      <c r="H21" s="70" t="s">
        <v>344</v>
      </c>
      <c r="I21" s="100"/>
      <c r="J21" s="100"/>
      <c r="K21" s="100" t="s">
        <v>280</v>
      </c>
      <c r="L21" s="100"/>
      <c r="M21" s="70" t="s">
        <v>345</v>
      </c>
      <c r="N21" s="100"/>
      <c r="O21" s="100"/>
      <c r="P21" s="100"/>
      <c r="Q21" s="100"/>
      <c r="R21" s="70" t="s">
        <v>348</v>
      </c>
      <c r="S21" s="100"/>
      <c r="T21" s="100"/>
      <c r="U21" s="100"/>
      <c r="V21" s="72" t="s">
        <v>155</v>
      </c>
      <c r="W21" s="100"/>
      <c r="X21" s="100" t="s">
        <v>156</v>
      </c>
      <c r="Y21" s="100"/>
      <c r="Z21" s="100"/>
      <c r="AA21" s="84"/>
      <c r="AB21" s="93">
        <f t="shared" si="0"/>
        <v>6</v>
      </c>
      <c r="AC21" s="79"/>
      <c r="AD21" s="79"/>
      <c r="AE21" s="79"/>
      <c r="AF21" s="79"/>
      <c r="AG21" s="79"/>
    </row>
    <row r="22" spans="1:33" ht="15.75" customHeight="1">
      <c r="A22" s="74">
        <v>17</v>
      </c>
      <c r="B22" s="131" t="s">
        <v>228</v>
      </c>
      <c r="C22" s="76" t="s">
        <v>229</v>
      </c>
      <c r="D22" s="77" t="s">
        <v>211</v>
      </c>
      <c r="E22" s="76" t="s">
        <v>218</v>
      </c>
      <c r="F22" s="131">
        <v>2</v>
      </c>
      <c r="G22" s="81" t="s">
        <v>80</v>
      </c>
      <c r="H22" s="70" t="s">
        <v>355</v>
      </c>
      <c r="I22" s="100"/>
      <c r="J22" s="100"/>
      <c r="K22" s="100" t="s">
        <v>280</v>
      </c>
      <c r="L22" s="100"/>
      <c r="M22" s="70" t="s">
        <v>356</v>
      </c>
      <c r="N22" s="100"/>
      <c r="O22" s="100"/>
      <c r="P22" s="70"/>
      <c r="Q22" s="100"/>
      <c r="R22" s="70" t="s">
        <v>357</v>
      </c>
      <c r="S22" s="70"/>
      <c r="T22" s="100"/>
      <c r="U22" s="100"/>
      <c r="V22" s="72" t="s">
        <v>155</v>
      </c>
      <c r="W22" s="100"/>
      <c r="X22" s="70" t="s">
        <v>156</v>
      </c>
      <c r="Y22" s="72" t="s">
        <v>198</v>
      </c>
      <c r="Z22" s="100"/>
      <c r="AA22" s="84"/>
      <c r="AB22" s="93">
        <f t="shared" si="0"/>
        <v>7</v>
      </c>
      <c r="AC22" s="79"/>
      <c r="AD22" s="79"/>
      <c r="AE22" s="79"/>
      <c r="AF22" s="79"/>
      <c r="AG22" s="79"/>
    </row>
    <row r="23" spans="1:33" ht="15.75" customHeight="1">
      <c r="A23" s="74">
        <v>18</v>
      </c>
      <c r="B23" s="100" t="s">
        <v>237</v>
      </c>
      <c r="C23" s="76" t="s">
        <v>239</v>
      </c>
      <c r="D23" s="77" t="s">
        <v>211</v>
      </c>
      <c r="E23" s="76" t="s">
        <v>218</v>
      </c>
      <c r="F23" s="131">
        <v>3</v>
      </c>
      <c r="G23" s="81" t="s">
        <v>80</v>
      </c>
      <c r="H23" s="70" t="s">
        <v>367</v>
      </c>
      <c r="I23" s="100"/>
      <c r="J23" s="100"/>
      <c r="K23" s="100" t="s">
        <v>368</v>
      </c>
      <c r="L23" s="100"/>
      <c r="M23" s="70" t="s">
        <v>369</v>
      </c>
      <c r="N23" s="100"/>
      <c r="O23" s="100"/>
      <c r="P23" s="100"/>
      <c r="Q23" s="100"/>
      <c r="R23" s="70" t="s">
        <v>372</v>
      </c>
      <c r="S23" s="100"/>
      <c r="T23" s="100"/>
      <c r="U23" s="100"/>
      <c r="V23" s="72" t="s">
        <v>155</v>
      </c>
      <c r="W23" s="100"/>
      <c r="X23" s="100" t="s">
        <v>156</v>
      </c>
      <c r="Y23" s="72" t="s">
        <v>198</v>
      </c>
      <c r="Z23" s="100"/>
      <c r="AA23" s="84"/>
      <c r="AB23" s="93">
        <f t="shared" si="0"/>
        <v>7</v>
      </c>
      <c r="AC23" s="79"/>
      <c r="AD23" s="79"/>
      <c r="AE23" s="79"/>
      <c r="AF23" s="79"/>
      <c r="AG23" s="79"/>
    </row>
    <row r="24" spans="1:33" ht="15.75" customHeight="1">
      <c r="A24" s="74">
        <v>19</v>
      </c>
      <c r="B24" s="136"/>
      <c r="C24" s="76" t="s">
        <v>249</v>
      </c>
      <c r="D24" s="77" t="s">
        <v>211</v>
      </c>
      <c r="E24" s="76" t="s">
        <v>78</v>
      </c>
      <c r="F24" s="95"/>
      <c r="G24" s="81" t="s">
        <v>250</v>
      </c>
      <c r="H24" s="70"/>
      <c r="I24" s="100"/>
      <c r="J24" s="100"/>
      <c r="K24" s="100"/>
      <c r="L24" s="100"/>
      <c r="M24" s="100"/>
      <c r="N24" s="100"/>
      <c r="O24" s="100"/>
      <c r="P24" s="100"/>
      <c r="Q24" s="100"/>
      <c r="R24" s="100"/>
      <c r="S24" s="100"/>
      <c r="T24" s="100"/>
      <c r="U24" s="100"/>
      <c r="V24" s="100"/>
      <c r="W24" s="100"/>
      <c r="X24" s="100" t="s">
        <v>156</v>
      </c>
      <c r="Y24" s="100"/>
      <c r="Z24" s="100"/>
      <c r="AA24" s="84"/>
      <c r="AB24" s="93">
        <f t="shared" si="0"/>
        <v>1</v>
      </c>
      <c r="AC24" s="79"/>
      <c r="AD24" s="79"/>
      <c r="AE24" s="79"/>
      <c r="AF24" s="79"/>
      <c r="AG24" s="79"/>
    </row>
    <row r="25" spans="1:33" ht="15.75" customHeight="1">
      <c r="A25" s="74">
        <v>20</v>
      </c>
      <c r="B25" s="136"/>
      <c r="C25" s="76" t="s">
        <v>256</v>
      </c>
      <c r="D25" s="77" t="s">
        <v>257</v>
      </c>
      <c r="E25" s="76" t="s">
        <v>78</v>
      </c>
      <c r="F25" s="131">
        <v>2</v>
      </c>
      <c r="G25" s="81" t="s">
        <v>80</v>
      </c>
      <c r="H25" s="70" t="s">
        <v>387</v>
      </c>
      <c r="I25" s="100" t="s">
        <v>388</v>
      </c>
      <c r="J25" s="100" t="s">
        <v>389</v>
      </c>
      <c r="K25" s="100"/>
      <c r="L25" s="100"/>
      <c r="M25" s="100"/>
      <c r="N25" s="100"/>
      <c r="O25" s="70"/>
      <c r="P25" s="100"/>
      <c r="Q25" s="100"/>
      <c r="R25" s="70" t="s">
        <v>390</v>
      </c>
      <c r="S25" s="100"/>
      <c r="T25" s="100"/>
      <c r="U25" s="100" t="s">
        <v>393</v>
      </c>
      <c r="V25" s="72" t="s">
        <v>394</v>
      </c>
      <c r="W25" s="100"/>
      <c r="X25" s="100" t="s">
        <v>156</v>
      </c>
      <c r="Y25" s="100"/>
      <c r="Z25" s="100"/>
      <c r="AA25" s="84"/>
      <c r="AB25" s="93">
        <f t="shared" si="0"/>
        <v>7</v>
      </c>
      <c r="AC25" s="79"/>
      <c r="AD25" s="79"/>
      <c r="AE25" s="79"/>
      <c r="AF25" s="79"/>
      <c r="AG25" s="79"/>
    </row>
    <row r="26" spans="1:33" ht="15.75" customHeight="1">
      <c r="A26" s="74">
        <v>21</v>
      </c>
      <c r="B26" s="136"/>
      <c r="C26" s="76" t="s">
        <v>258</v>
      </c>
      <c r="D26" s="77" t="s">
        <v>257</v>
      </c>
      <c r="E26" s="76" t="s">
        <v>78</v>
      </c>
      <c r="F26" s="131">
        <v>4</v>
      </c>
      <c r="G26" s="81" t="s">
        <v>80</v>
      </c>
      <c r="H26" s="70" t="s">
        <v>247</v>
      </c>
      <c r="I26" s="100"/>
      <c r="J26" s="100"/>
      <c r="K26" s="100"/>
      <c r="L26" s="100"/>
      <c r="M26" s="100"/>
      <c r="N26" s="100"/>
      <c r="O26" s="100"/>
      <c r="P26" s="100"/>
      <c r="Q26" s="100"/>
      <c r="R26" s="70" t="s">
        <v>248</v>
      </c>
      <c r="S26" s="100"/>
      <c r="T26" s="100"/>
      <c r="U26" s="100"/>
      <c r="V26" s="100"/>
      <c r="W26" s="100"/>
      <c r="X26" s="100" t="s">
        <v>156</v>
      </c>
      <c r="Y26" s="100"/>
      <c r="Z26" s="100"/>
      <c r="AA26" s="84"/>
      <c r="AB26" s="93">
        <f t="shared" si="0"/>
        <v>3</v>
      </c>
      <c r="AC26" s="79"/>
      <c r="AD26" s="79"/>
      <c r="AE26" s="79"/>
      <c r="AF26" s="79"/>
      <c r="AG26" s="79"/>
    </row>
    <row r="27" spans="1:33" ht="15.75" customHeight="1">
      <c r="A27" s="74">
        <v>22</v>
      </c>
      <c r="B27" s="100" t="s">
        <v>264</v>
      </c>
      <c r="C27" s="76" t="s">
        <v>266</v>
      </c>
      <c r="D27" s="77" t="s">
        <v>257</v>
      </c>
      <c r="E27" s="76" t="s">
        <v>218</v>
      </c>
      <c r="F27" s="131">
        <v>3</v>
      </c>
      <c r="G27" s="81" t="s">
        <v>80</v>
      </c>
      <c r="H27" s="70" t="s">
        <v>404</v>
      </c>
      <c r="I27" s="100"/>
      <c r="J27" s="100"/>
      <c r="K27" s="100" t="s">
        <v>280</v>
      </c>
      <c r="L27" s="100"/>
      <c r="M27" s="70" t="s">
        <v>405</v>
      </c>
      <c r="N27" s="100"/>
      <c r="O27" s="100"/>
      <c r="P27" s="70"/>
      <c r="Q27" s="100"/>
      <c r="R27" s="70" t="s">
        <v>408</v>
      </c>
      <c r="S27" s="100"/>
      <c r="T27" s="100"/>
      <c r="U27" s="100"/>
      <c r="V27" s="72" t="s">
        <v>155</v>
      </c>
      <c r="W27" s="100"/>
      <c r="X27" s="100" t="s">
        <v>156</v>
      </c>
      <c r="Y27" s="72" t="s">
        <v>198</v>
      </c>
      <c r="Z27" s="100"/>
      <c r="AA27" s="84"/>
      <c r="AB27" s="93">
        <f t="shared" si="0"/>
        <v>7</v>
      </c>
      <c r="AC27" s="79"/>
      <c r="AD27" s="79"/>
      <c r="AE27" s="79"/>
      <c r="AF27" s="79"/>
      <c r="AG27" s="79"/>
    </row>
    <row r="28" spans="1:33" ht="15.75" customHeight="1">
      <c r="A28" s="74">
        <v>23</v>
      </c>
      <c r="B28" s="100" t="s">
        <v>276</v>
      </c>
      <c r="C28" s="76" t="s">
        <v>278</v>
      </c>
      <c r="D28" s="77" t="s">
        <v>257</v>
      </c>
      <c r="E28" s="76" t="s">
        <v>218</v>
      </c>
      <c r="F28" s="131">
        <v>3</v>
      </c>
      <c r="G28" s="81" t="s">
        <v>80</v>
      </c>
      <c r="H28" s="70" t="s">
        <v>411</v>
      </c>
      <c r="I28" s="100"/>
      <c r="J28" s="100"/>
      <c r="K28" s="100" t="s">
        <v>280</v>
      </c>
      <c r="L28" s="100"/>
      <c r="M28" s="70" t="s">
        <v>412</v>
      </c>
      <c r="N28" s="100"/>
      <c r="O28" s="100"/>
      <c r="P28" s="100"/>
      <c r="Q28" s="100"/>
      <c r="R28" s="70" t="s">
        <v>415</v>
      </c>
      <c r="S28" s="100"/>
      <c r="T28" s="100"/>
      <c r="U28" s="100"/>
      <c r="V28" s="72" t="s">
        <v>155</v>
      </c>
      <c r="W28" s="100"/>
      <c r="X28" s="100" t="s">
        <v>156</v>
      </c>
      <c r="Y28" s="72" t="s">
        <v>198</v>
      </c>
      <c r="Z28" s="100"/>
      <c r="AA28" s="84"/>
      <c r="AB28" s="93">
        <f t="shared" si="0"/>
        <v>7</v>
      </c>
      <c r="AC28" s="79"/>
      <c r="AD28" s="79"/>
      <c r="AE28" s="79"/>
      <c r="AF28" s="79"/>
      <c r="AG28" s="79"/>
    </row>
    <row r="29" spans="1:33" ht="15.75" customHeight="1">
      <c r="A29" s="74">
        <v>24</v>
      </c>
      <c r="B29" s="131" t="s">
        <v>288</v>
      </c>
      <c r="C29" s="76" t="s">
        <v>289</v>
      </c>
      <c r="D29" s="77" t="s">
        <v>257</v>
      </c>
      <c r="E29" s="76" t="s">
        <v>218</v>
      </c>
      <c r="F29" s="131">
        <v>3</v>
      </c>
      <c r="G29" s="81" t="s">
        <v>80</v>
      </c>
      <c r="H29" s="70" t="s">
        <v>422</v>
      </c>
      <c r="I29" s="100"/>
      <c r="J29" s="100"/>
      <c r="K29" s="100" t="s">
        <v>425</v>
      </c>
      <c r="L29" s="100"/>
      <c r="M29" s="70" t="s">
        <v>426</v>
      </c>
      <c r="N29" s="100"/>
      <c r="O29" s="100"/>
      <c r="P29" s="100"/>
      <c r="Q29" s="100"/>
      <c r="R29" s="70" t="s">
        <v>427</v>
      </c>
      <c r="S29" s="100"/>
      <c r="T29" s="100"/>
      <c r="U29" s="100"/>
      <c r="V29" s="72" t="s">
        <v>155</v>
      </c>
      <c r="W29" s="100"/>
      <c r="X29" s="100" t="s">
        <v>156</v>
      </c>
      <c r="Y29" s="72" t="s">
        <v>198</v>
      </c>
      <c r="Z29" s="100"/>
      <c r="AA29" s="84"/>
      <c r="AB29" s="93">
        <f t="shared" si="0"/>
        <v>7</v>
      </c>
      <c r="AC29" s="79"/>
      <c r="AD29" s="79"/>
      <c r="AE29" s="79"/>
      <c r="AF29" s="79"/>
      <c r="AG29" s="79"/>
    </row>
    <row r="30" spans="1:33" ht="15.75" customHeight="1">
      <c r="A30" s="74">
        <v>25</v>
      </c>
      <c r="B30" s="100" t="s">
        <v>298</v>
      </c>
      <c r="C30" s="76" t="s">
        <v>300</v>
      </c>
      <c r="D30" s="77" t="s">
        <v>257</v>
      </c>
      <c r="E30" s="76" t="s">
        <v>218</v>
      </c>
      <c r="F30" s="131">
        <v>3</v>
      </c>
      <c r="G30" s="81" t="s">
        <v>80</v>
      </c>
      <c r="H30" s="70" t="s">
        <v>438</v>
      </c>
      <c r="I30" s="100"/>
      <c r="J30" s="100"/>
      <c r="K30" s="100" t="s">
        <v>280</v>
      </c>
      <c r="L30" s="100"/>
      <c r="M30" s="70" t="s">
        <v>440</v>
      </c>
      <c r="N30" s="100"/>
      <c r="O30" s="100"/>
      <c r="P30" s="100"/>
      <c r="Q30" s="100"/>
      <c r="R30" s="70" t="s">
        <v>442</v>
      </c>
      <c r="S30" s="100"/>
      <c r="T30" s="100"/>
      <c r="U30" s="100"/>
      <c r="V30" s="72" t="s">
        <v>155</v>
      </c>
      <c r="W30" s="100"/>
      <c r="X30" s="100" t="s">
        <v>156</v>
      </c>
      <c r="Y30" s="72" t="s">
        <v>198</v>
      </c>
      <c r="Z30" s="100"/>
      <c r="AA30" s="84"/>
      <c r="AB30" s="93">
        <f t="shared" si="0"/>
        <v>7</v>
      </c>
      <c r="AC30" s="79"/>
      <c r="AD30" s="79"/>
      <c r="AE30" s="79"/>
      <c r="AF30" s="79"/>
      <c r="AG30" s="79"/>
    </row>
    <row r="31" spans="1:33" ht="15.75" customHeight="1">
      <c r="A31" s="74">
        <v>26</v>
      </c>
      <c r="B31" s="136"/>
      <c r="C31" s="76" t="s">
        <v>305</v>
      </c>
      <c r="D31" s="77" t="s">
        <v>257</v>
      </c>
      <c r="E31" s="76" t="s">
        <v>78</v>
      </c>
      <c r="F31" s="95"/>
      <c r="G31" s="81" t="s">
        <v>250</v>
      </c>
      <c r="H31" s="70"/>
      <c r="I31" s="100"/>
      <c r="J31" s="100"/>
      <c r="K31" s="100"/>
      <c r="L31" s="100"/>
      <c r="M31" s="100"/>
      <c r="N31" s="100"/>
      <c r="O31" s="100"/>
      <c r="P31" s="100"/>
      <c r="Q31" s="100"/>
      <c r="R31" s="100"/>
      <c r="S31" s="100"/>
      <c r="T31" s="100"/>
      <c r="U31" s="100"/>
      <c r="V31" s="100"/>
      <c r="W31" s="100"/>
      <c r="X31" s="100" t="s">
        <v>156</v>
      </c>
      <c r="Y31" s="100"/>
      <c r="Z31" s="100"/>
      <c r="AA31" s="84"/>
      <c r="AB31" s="93">
        <f t="shared" si="0"/>
        <v>1</v>
      </c>
      <c r="AC31" s="79"/>
      <c r="AD31" s="79"/>
      <c r="AE31" s="79"/>
      <c r="AF31" s="79"/>
      <c r="AG31" s="79"/>
    </row>
    <row r="32" spans="1:33" ht="15.75" customHeight="1">
      <c r="A32" s="74">
        <v>27</v>
      </c>
      <c r="B32" s="136"/>
      <c r="C32" s="76" t="s">
        <v>309</v>
      </c>
      <c r="D32" s="77" t="s">
        <v>311</v>
      </c>
      <c r="E32" s="76" t="s">
        <v>78</v>
      </c>
      <c r="F32" s="131">
        <v>2</v>
      </c>
      <c r="G32" s="81" t="s">
        <v>80</v>
      </c>
      <c r="H32" s="70" t="s">
        <v>454</v>
      </c>
      <c r="I32" s="100" t="s">
        <v>455</v>
      </c>
      <c r="J32" s="100" t="s">
        <v>456</v>
      </c>
      <c r="K32" s="100"/>
      <c r="L32" s="100"/>
      <c r="M32" s="70"/>
      <c r="N32" s="100"/>
      <c r="O32" s="100"/>
      <c r="P32" s="100"/>
      <c r="Q32" s="100"/>
      <c r="R32" s="70" t="s">
        <v>457</v>
      </c>
      <c r="S32" s="100"/>
      <c r="T32" s="100"/>
      <c r="U32" s="100" t="s">
        <v>393</v>
      </c>
      <c r="V32" s="72" t="s">
        <v>394</v>
      </c>
      <c r="W32" s="100"/>
      <c r="X32" s="100" t="s">
        <v>156</v>
      </c>
      <c r="Y32" s="100"/>
      <c r="Z32" s="100"/>
      <c r="AA32" s="84"/>
      <c r="AB32" s="93">
        <f t="shared" si="0"/>
        <v>7</v>
      </c>
      <c r="AC32" s="79"/>
      <c r="AD32" s="79"/>
      <c r="AE32" s="79"/>
      <c r="AF32" s="79"/>
      <c r="AG32" s="79"/>
    </row>
    <row r="33" spans="1:33" ht="15.75" customHeight="1">
      <c r="A33" s="74">
        <v>28</v>
      </c>
      <c r="B33" s="100" t="s">
        <v>317</v>
      </c>
      <c r="C33" s="76" t="s">
        <v>319</v>
      </c>
      <c r="D33" s="77" t="s">
        <v>311</v>
      </c>
      <c r="E33" s="76" t="s">
        <v>218</v>
      </c>
      <c r="F33" s="131">
        <v>3</v>
      </c>
      <c r="G33" s="81" t="s">
        <v>80</v>
      </c>
      <c r="H33" s="70" t="s">
        <v>464</v>
      </c>
      <c r="I33" s="100"/>
      <c r="J33" s="100"/>
      <c r="K33" s="100" t="s">
        <v>368</v>
      </c>
      <c r="L33" s="100"/>
      <c r="M33" s="70" t="s">
        <v>468</v>
      </c>
      <c r="N33" s="100"/>
      <c r="O33" s="100"/>
      <c r="P33" s="100"/>
      <c r="Q33" s="100"/>
      <c r="R33" s="70" t="s">
        <v>470</v>
      </c>
      <c r="S33" s="100"/>
      <c r="T33" s="100"/>
      <c r="U33" s="100"/>
      <c r="V33" s="72" t="s">
        <v>155</v>
      </c>
      <c r="W33" s="100"/>
      <c r="X33" s="100" t="s">
        <v>156</v>
      </c>
      <c r="Y33" s="72" t="s">
        <v>198</v>
      </c>
      <c r="Z33" s="100"/>
      <c r="AA33" s="84"/>
      <c r="AB33" s="93">
        <f t="shared" si="0"/>
        <v>7</v>
      </c>
      <c r="AC33" s="79"/>
      <c r="AD33" s="79"/>
      <c r="AE33" s="79"/>
      <c r="AF33" s="79"/>
      <c r="AG33" s="79"/>
    </row>
    <row r="34" spans="1:33" ht="15.75" customHeight="1">
      <c r="A34" s="74">
        <v>29</v>
      </c>
      <c r="B34" s="100" t="s">
        <v>330</v>
      </c>
      <c r="C34" s="76" t="s">
        <v>331</v>
      </c>
      <c r="D34" s="77" t="s">
        <v>311</v>
      </c>
      <c r="E34" s="76" t="s">
        <v>218</v>
      </c>
      <c r="F34" s="131">
        <v>3</v>
      </c>
      <c r="G34" s="81" t="s">
        <v>80</v>
      </c>
      <c r="H34" s="70" t="s">
        <v>478</v>
      </c>
      <c r="I34" s="100"/>
      <c r="J34" s="100"/>
      <c r="K34" s="100" t="s">
        <v>368</v>
      </c>
      <c r="L34" s="100"/>
      <c r="M34" s="70" t="s">
        <v>484</v>
      </c>
      <c r="N34" s="100"/>
      <c r="O34" s="100"/>
      <c r="P34" s="100"/>
      <c r="Q34" s="100"/>
      <c r="R34" s="70" t="s">
        <v>489</v>
      </c>
      <c r="S34" s="85"/>
      <c r="T34" s="100"/>
      <c r="U34" s="100"/>
      <c r="V34" s="72" t="s">
        <v>155</v>
      </c>
      <c r="W34" s="100"/>
      <c r="X34" s="100" t="s">
        <v>156</v>
      </c>
      <c r="Y34" s="72" t="s">
        <v>198</v>
      </c>
      <c r="Z34" s="100"/>
      <c r="AA34" s="84"/>
      <c r="AB34" s="93">
        <f t="shared" si="0"/>
        <v>7</v>
      </c>
      <c r="AC34" s="79"/>
      <c r="AD34" s="79"/>
      <c r="AE34" s="79"/>
      <c r="AF34" s="79"/>
      <c r="AG34" s="79"/>
    </row>
    <row r="35" spans="1:33" ht="15.75" customHeight="1">
      <c r="A35" s="74">
        <v>30</v>
      </c>
      <c r="B35" s="65" t="s">
        <v>342</v>
      </c>
      <c r="C35" s="76" t="s">
        <v>343</v>
      </c>
      <c r="D35" s="77" t="s">
        <v>311</v>
      </c>
      <c r="E35" s="76" t="s">
        <v>218</v>
      </c>
      <c r="F35" s="131">
        <v>3</v>
      </c>
      <c r="G35" s="81" t="s">
        <v>80</v>
      </c>
      <c r="H35" s="70" t="s">
        <v>498</v>
      </c>
      <c r="I35" s="100"/>
      <c r="J35" s="100" t="s">
        <v>500</v>
      </c>
      <c r="K35" s="100" t="s">
        <v>368</v>
      </c>
      <c r="L35" s="100"/>
      <c r="M35" s="100" t="s">
        <v>502</v>
      </c>
      <c r="N35" s="100"/>
      <c r="O35" s="100"/>
      <c r="P35" s="100" t="s">
        <v>503</v>
      </c>
      <c r="Q35" s="100"/>
      <c r="R35" s="100" t="s">
        <v>504</v>
      </c>
      <c r="S35" s="100"/>
      <c r="T35" s="100"/>
      <c r="U35" s="100"/>
      <c r="V35" s="72" t="s">
        <v>155</v>
      </c>
      <c r="W35" s="100"/>
      <c r="X35" s="100" t="s">
        <v>156</v>
      </c>
      <c r="Y35" s="72" t="s">
        <v>198</v>
      </c>
      <c r="Z35" s="100"/>
      <c r="AA35" s="84"/>
      <c r="AB35" s="93">
        <f t="shared" si="0"/>
        <v>9</v>
      </c>
      <c r="AC35" s="79"/>
      <c r="AD35" s="79"/>
      <c r="AE35" s="79"/>
      <c r="AF35" s="79"/>
      <c r="AG35" s="79"/>
    </row>
    <row r="36" spans="1:33" ht="15.75" customHeight="1">
      <c r="A36" s="74">
        <v>31</v>
      </c>
      <c r="B36" s="159" t="s">
        <v>350</v>
      </c>
      <c r="C36" s="76" t="s">
        <v>352</v>
      </c>
      <c r="D36" s="77" t="s">
        <v>311</v>
      </c>
      <c r="E36" s="76" t="s">
        <v>218</v>
      </c>
      <c r="F36" s="131">
        <v>3</v>
      </c>
      <c r="G36" s="81" t="s">
        <v>80</v>
      </c>
      <c r="H36" s="162" t="s">
        <v>507</v>
      </c>
      <c r="I36" s="84"/>
      <c r="J36" s="84"/>
      <c r="K36" s="100" t="s">
        <v>368</v>
      </c>
      <c r="L36" s="162"/>
      <c r="M36" s="162" t="s">
        <v>510</v>
      </c>
      <c r="N36" s="84"/>
      <c r="O36" s="84"/>
      <c r="P36" s="162"/>
      <c r="Q36" s="84"/>
      <c r="R36" s="162" t="s">
        <v>511</v>
      </c>
      <c r="S36" s="84"/>
      <c r="T36" s="84"/>
      <c r="U36" s="162"/>
      <c r="V36" s="72" t="s">
        <v>155</v>
      </c>
      <c r="W36" s="162"/>
      <c r="X36" s="84" t="s">
        <v>156</v>
      </c>
      <c r="Y36" s="72" t="s">
        <v>198</v>
      </c>
      <c r="Z36" s="162"/>
      <c r="AA36" s="84"/>
      <c r="AB36" s="93">
        <f t="shared" si="0"/>
        <v>7</v>
      </c>
      <c r="AC36" s="79"/>
      <c r="AD36" s="79"/>
      <c r="AE36" s="79"/>
      <c r="AF36" s="79"/>
      <c r="AG36" s="79"/>
    </row>
    <row r="37" spans="1:33" ht="15.75" customHeight="1">
      <c r="A37" s="74">
        <v>32</v>
      </c>
      <c r="B37" s="100" t="s">
        <v>362</v>
      </c>
      <c r="C37" s="76" t="s">
        <v>363</v>
      </c>
      <c r="D37" s="77" t="s">
        <v>311</v>
      </c>
      <c r="E37" s="76" t="s">
        <v>218</v>
      </c>
      <c r="F37" s="131">
        <v>3</v>
      </c>
      <c r="G37" s="81" t="s">
        <v>80</v>
      </c>
      <c r="H37" s="84" t="s">
        <v>512</v>
      </c>
      <c r="I37" s="84"/>
      <c r="J37" s="100" t="s">
        <v>513</v>
      </c>
      <c r="K37" s="100" t="s">
        <v>368</v>
      </c>
      <c r="L37" s="162"/>
      <c r="M37" s="162" t="s">
        <v>514</v>
      </c>
      <c r="N37" s="84"/>
      <c r="O37" s="84"/>
      <c r="P37" s="84"/>
      <c r="Q37" s="84"/>
      <c r="R37" s="84" t="s">
        <v>515</v>
      </c>
      <c r="S37" s="84"/>
      <c r="T37" s="162"/>
      <c r="U37" s="162"/>
      <c r="V37" s="72" t="s">
        <v>155</v>
      </c>
      <c r="W37" s="162"/>
      <c r="X37" s="162" t="s">
        <v>156</v>
      </c>
      <c r="Y37" s="72" t="s">
        <v>198</v>
      </c>
      <c r="Z37" s="162"/>
      <c r="AA37" s="84"/>
      <c r="AB37" s="93">
        <f t="shared" si="0"/>
        <v>8</v>
      </c>
      <c r="AC37" s="79"/>
      <c r="AD37" s="79"/>
      <c r="AE37" s="79"/>
      <c r="AF37" s="79"/>
      <c r="AG37" s="79"/>
    </row>
    <row r="38" spans="1:33" ht="15.75" customHeight="1">
      <c r="A38" s="74">
        <v>33</v>
      </c>
      <c r="B38" s="136"/>
      <c r="C38" s="76" t="s">
        <v>377</v>
      </c>
      <c r="D38" s="77" t="s">
        <v>311</v>
      </c>
      <c r="E38" s="76" t="s">
        <v>78</v>
      </c>
      <c r="F38" s="131">
        <v>2</v>
      </c>
      <c r="G38" s="81" t="s">
        <v>80</v>
      </c>
      <c r="H38" s="70" t="s">
        <v>247</v>
      </c>
      <c r="I38" s="100"/>
      <c r="J38" s="100"/>
      <c r="K38" s="72"/>
      <c r="L38" s="72"/>
      <c r="M38" s="70"/>
      <c r="N38" s="100"/>
      <c r="O38" s="100"/>
      <c r="P38" s="100"/>
      <c r="Q38" s="100"/>
      <c r="R38" s="70" t="s">
        <v>248</v>
      </c>
      <c r="S38" s="100"/>
      <c r="T38" s="72"/>
      <c r="U38" s="170"/>
      <c r="V38" s="84"/>
      <c r="W38" s="72"/>
      <c r="X38" s="170" t="s">
        <v>156</v>
      </c>
      <c r="Y38" s="84"/>
      <c r="Z38" s="72"/>
      <c r="AA38" s="162"/>
      <c r="AB38" s="93">
        <f t="shared" si="0"/>
        <v>3</v>
      </c>
      <c r="AC38" s="79"/>
      <c r="AD38" s="79"/>
      <c r="AE38" s="79"/>
      <c r="AF38" s="79"/>
      <c r="AG38" s="79"/>
    </row>
    <row r="39" spans="1:33" ht="15.75" customHeight="1">
      <c r="A39" s="74">
        <v>34</v>
      </c>
      <c r="B39" s="100" t="s">
        <v>380</v>
      </c>
      <c r="C39" s="76" t="s">
        <v>381</v>
      </c>
      <c r="D39" s="77" t="s">
        <v>382</v>
      </c>
      <c r="E39" s="76" t="s">
        <v>383</v>
      </c>
      <c r="F39" s="131">
        <v>3</v>
      </c>
      <c r="G39" s="81" t="s">
        <v>80</v>
      </c>
      <c r="H39" s="170" t="s">
        <v>517</v>
      </c>
      <c r="I39" s="174"/>
      <c r="J39" s="89"/>
      <c r="K39" s="100" t="s">
        <v>368</v>
      </c>
      <c r="L39" s="89"/>
      <c r="M39" s="162" t="s">
        <v>518</v>
      </c>
      <c r="N39" s="85"/>
      <c r="O39" s="85"/>
      <c r="P39" s="162" t="s">
        <v>519</v>
      </c>
      <c r="Q39" s="85"/>
      <c r="R39" s="170" t="s">
        <v>520</v>
      </c>
      <c r="S39" s="137"/>
      <c r="T39" s="137"/>
      <c r="U39" s="176"/>
      <c r="V39" s="72" t="s">
        <v>155</v>
      </c>
      <c r="W39" s="85"/>
      <c r="X39" s="176" t="s">
        <v>156</v>
      </c>
      <c r="Y39" s="72" t="s">
        <v>198</v>
      </c>
      <c r="Z39" s="85"/>
      <c r="AA39" s="84"/>
      <c r="AB39" s="93">
        <f t="shared" si="0"/>
        <v>8</v>
      </c>
      <c r="AC39" s="79"/>
      <c r="AD39" s="79"/>
      <c r="AE39" s="79"/>
      <c r="AF39" s="79"/>
      <c r="AG39" s="79"/>
    </row>
    <row r="40" spans="1:33" ht="15.75" customHeight="1">
      <c r="A40" s="74">
        <v>35</v>
      </c>
      <c r="B40" s="100" t="s">
        <v>395</v>
      </c>
      <c r="C40" s="76" t="s">
        <v>396</v>
      </c>
      <c r="D40" s="77" t="s">
        <v>382</v>
      </c>
      <c r="E40" s="76" t="s">
        <v>218</v>
      </c>
      <c r="F40" s="131">
        <v>3</v>
      </c>
      <c r="G40" s="81" t="s">
        <v>80</v>
      </c>
      <c r="H40" s="162" t="s">
        <v>521</v>
      </c>
      <c r="I40" s="115"/>
      <c r="J40" s="115"/>
      <c r="K40" s="100" t="s">
        <v>368</v>
      </c>
      <c r="L40" s="162" t="s">
        <v>522</v>
      </c>
      <c r="M40" s="162" t="s">
        <v>523</v>
      </c>
      <c r="N40" s="115"/>
      <c r="O40" s="115"/>
      <c r="P40" s="115"/>
      <c r="Q40" s="115" t="s">
        <v>524</v>
      </c>
      <c r="R40" s="162" t="s">
        <v>522</v>
      </c>
      <c r="S40" s="115"/>
      <c r="T40" s="115"/>
      <c r="U40" s="162"/>
      <c r="V40" s="72" t="s">
        <v>155</v>
      </c>
      <c r="W40" s="162"/>
      <c r="X40" s="162" t="s">
        <v>156</v>
      </c>
      <c r="Y40" s="72" t="s">
        <v>525</v>
      </c>
      <c r="Z40" s="162"/>
      <c r="AA40" s="84"/>
      <c r="AB40" s="93">
        <f t="shared" si="0"/>
        <v>9</v>
      </c>
      <c r="AC40" s="79"/>
      <c r="AD40" s="79"/>
      <c r="AE40" s="79"/>
      <c r="AF40" s="79"/>
      <c r="AG40" s="79"/>
    </row>
    <row r="41" spans="1:33" ht="15.75" customHeight="1">
      <c r="A41" s="74">
        <v>36</v>
      </c>
      <c r="B41" s="100" t="s">
        <v>402</v>
      </c>
      <c r="C41" s="76" t="s">
        <v>403</v>
      </c>
      <c r="D41" s="77" t="s">
        <v>382</v>
      </c>
      <c r="E41" s="76" t="s">
        <v>218</v>
      </c>
      <c r="F41" s="131">
        <v>3</v>
      </c>
      <c r="G41" s="81" t="s">
        <v>80</v>
      </c>
      <c r="H41" s="170" t="s">
        <v>527</v>
      </c>
      <c r="I41" s="70"/>
      <c r="J41" s="100"/>
      <c r="K41" s="100" t="s">
        <v>368</v>
      </c>
      <c r="L41" s="72"/>
      <c r="M41" s="170" t="s">
        <v>528</v>
      </c>
      <c r="N41" s="124"/>
      <c r="O41" s="100"/>
      <c r="P41" s="124"/>
      <c r="Q41" s="100"/>
      <c r="R41" s="170" t="s">
        <v>529</v>
      </c>
      <c r="S41" s="100"/>
      <c r="T41" s="100"/>
      <c r="U41" s="72"/>
      <c r="V41" s="72" t="s">
        <v>155</v>
      </c>
      <c r="W41" s="72"/>
      <c r="X41" s="72" t="s">
        <v>156</v>
      </c>
      <c r="Y41" s="72" t="s">
        <v>198</v>
      </c>
      <c r="Z41" s="72"/>
      <c r="AA41" s="84"/>
      <c r="AB41" s="93">
        <f t="shared" si="0"/>
        <v>7</v>
      </c>
      <c r="AC41" s="79"/>
      <c r="AD41" s="79"/>
      <c r="AE41" s="79"/>
      <c r="AF41" s="79"/>
      <c r="AG41" s="79"/>
    </row>
    <row r="42" spans="1:33" ht="15.75" customHeight="1">
      <c r="A42" s="178"/>
      <c r="B42" s="159" t="s">
        <v>409</v>
      </c>
      <c r="C42" s="179" t="s">
        <v>410</v>
      </c>
      <c r="D42" s="180" t="s">
        <v>382</v>
      </c>
      <c r="E42" s="179" t="s">
        <v>218</v>
      </c>
      <c r="F42" s="181">
        <v>3</v>
      </c>
      <c r="G42" s="182" t="s">
        <v>80</v>
      </c>
      <c r="H42" s="84" t="s">
        <v>533</v>
      </c>
      <c r="I42" s="100"/>
      <c r="J42" s="100"/>
      <c r="K42" s="100" t="s">
        <v>368</v>
      </c>
      <c r="L42" s="100"/>
      <c r="M42" s="84" t="s">
        <v>536</v>
      </c>
      <c r="N42" s="100"/>
      <c r="O42" s="100"/>
      <c r="P42" s="84" t="s">
        <v>537</v>
      </c>
      <c r="Q42" s="100"/>
      <c r="R42" s="84" t="s">
        <v>539</v>
      </c>
      <c r="S42" s="100"/>
      <c r="T42" s="100"/>
      <c r="U42" s="100"/>
      <c r="V42" s="72" t="s">
        <v>155</v>
      </c>
      <c r="W42" s="100"/>
      <c r="X42" s="100" t="s">
        <v>156</v>
      </c>
      <c r="Y42" s="72" t="s">
        <v>198</v>
      </c>
      <c r="Z42" s="100"/>
      <c r="AA42" s="84"/>
      <c r="AB42" s="93">
        <f t="shared" si="0"/>
        <v>8</v>
      </c>
      <c r="AC42" s="79"/>
      <c r="AD42" s="79"/>
      <c r="AE42" s="79"/>
      <c r="AF42" s="79"/>
      <c r="AG42" s="79"/>
    </row>
    <row r="43" spans="1:33" ht="15.75" customHeight="1">
      <c r="A43" s="183"/>
      <c r="B43" s="123" t="s">
        <v>423</v>
      </c>
      <c r="C43" s="76" t="s">
        <v>424</v>
      </c>
      <c r="D43" s="77" t="s">
        <v>382</v>
      </c>
      <c r="E43" s="76" t="s">
        <v>383</v>
      </c>
      <c r="F43" s="131">
        <v>3</v>
      </c>
      <c r="G43" s="81" t="s">
        <v>80</v>
      </c>
      <c r="H43" s="115" t="s">
        <v>544</v>
      </c>
      <c r="I43" s="115"/>
      <c r="J43" s="100" t="s">
        <v>545</v>
      </c>
      <c r="K43" s="100" t="s">
        <v>368</v>
      </c>
      <c r="L43" s="115"/>
      <c r="M43" s="115" t="s">
        <v>546</v>
      </c>
      <c r="N43" s="115"/>
      <c r="O43" s="115"/>
      <c r="P43" s="115" t="s">
        <v>548</v>
      </c>
      <c r="Q43" s="162"/>
      <c r="R43" s="115" t="s">
        <v>550</v>
      </c>
      <c r="S43" s="115"/>
      <c r="T43" s="115"/>
      <c r="U43" s="115"/>
      <c r="V43" s="72" t="s">
        <v>155</v>
      </c>
      <c r="W43" s="115"/>
      <c r="X43" s="115" t="s">
        <v>156</v>
      </c>
      <c r="Y43" s="72" t="s">
        <v>525</v>
      </c>
      <c r="Z43" s="115"/>
      <c r="AA43" s="84"/>
      <c r="AB43" s="93">
        <f t="shared" si="0"/>
        <v>9</v>
      </c>
      <c r="AC43" s="79"/>
      <c r="AD43" s="79"/>
      <c r="AE43" s="79"/>
      <c r="AF43" s="79"/>
      <c r="AG43" s="79"/>
    </row>
    <row r="44" spans="1:33" ht="15.75" customHeight="1">
      <c r="A44" s="74">
        <v>37</v>
      </c>
      <c r="B44" s="65" t="s">
        <v>443</v>
      </c>
      <c r="C44" s="76" t="s">
        <v>444</v>
      </c>
      <c r="D44" s="77" t="s">
        <v>382</v>
      </c>
      <c r="E44" s="76" t="s">
        <v>218</v>
      </c>
      <c r="F44" s="131">
        <v>4</v>
      </c>
      <c r="G44" s="81" t="s">
        <v>80</v>
      </c>
      <c r="H44" s="174" t="s">
        <v>560</v>
      </c>
      <c r="I44" s="89"/>
      <c r="J44" s="89"/>
      <c r="K44" s="100" t="s">
        <v>368</v>
      </c>
      <c r="L44" s="89"/>
      <c r="M44" s="174" t="s">
        <v>562</v>
      </c>
      <c r="N44" s="89"/>
      <c r="O44" s="89"/>
      <c r="P44" s="186"/>
      <c r="Q44" s="186"/>
      <c r="R44" s="174" t="s">
        <v>564</v>
      </c>
      <c r="S44" s="89"/>
      <c r="T44" s="89"/>
      <c r="U44" s="89"/>
      <c r="V44" s="72" t="s">
        <v>155</v>
      </c>
      <c r="W44" s="89"/>
      <c r="X44" s="89" t="s">
        <v>156</v>
      </c>
      <c r="Y44" s="72" t="s">
        <v>198</v>
      </c>
      <c r="Z44" s="89"/>
      <c r="AA44" s="84"/>
      <c r="AB44" s="93">
        <f t="shared" si="0"/>
        <v>7</v>
      </c>
      <c r="AC44" s="79"/>
      <c r="AD44" s="79"/>
      <c r="AE44" s="79"/>
      <c r="AF44" s="79"/>
      <c r="AG44" s="79"/>
    </row>
    <row r="45" spans="1:33" ht="15.75" customHeight="1">
      <c r="A45" s="94">
        <v>38</v>
      </c>
      <c r="B45" s="136"/>
      <c r="C45" s="76" t="s">
        <v>452</v>
      </c>
      <c r="D45" s="77" t="s">
        <v>382</v>
      </c>
      <c r="E45" s="76" t="s">
        <v>78</v>
      </c>
      <c r="F45" s="95"/>
      <c r="G45" s="81" t="s">
        <v>250</v>
      </c>
      <c r="H45" s="70"/>
      <c r="I45" s="100"/>
      <c r="J45" s="100"/>
      <c r="K45" s="100"/>
      <c r="L45" s="100"/>
      <c r="M45" s="100"/>
      <c r="N45" s="100"/>
      <c r="O45" s="100"/>
      <c r="P45" s="100"/>
      <c r="Q45" s="100"/>
      <c r="R45" s="100"/>
      <c r="S45" s="100"/>
      <c r="T45" s="100"/>
      <c r="U45" s="100"/>
      <c r="V45" s="100"/>
      <c r="W45" s="100"/>
      <c r="X45" s="100" t="s">
        <v>156</v>
      </c>
      <c r="Y45" s="100"/>
      <c r="Z45" s="100"/>
      <c r="AA45" s="84"/>
      <c r="AB45" s="93">
        <f t="shared" si="0"/>
        <v>1</v>
      </c>
      <c r="AC45" s="79"/>
      <c r="AD45" s="79"/>
      <c r="AE45" s="79"/>
      <c r="AF45" s="79"/>
      <c r="AG45" s="79"/>
    </row>
    <row r="46" spans="1:33" ht="15.75" customHeight="1">
      <c r="A46" s="74">
        <v>39</v>
      </c>
      <c r="B46" s="65" t="s">
        <v>463</v>
      </c>
      <c r="C46" s="76" t="s">
        <v>466</v>
      </c>
      <c r="D46" s="77" t="s">
        <v>467</v>
      </c>
      <c r="E46" s="76" t="s">
        <v>383</v>
      </c>
      <c r="F46" s="131">
        <v>3</v>
      </c>
      <c r="G46" s="81" t="s">
        <v>80</v>
      </c>
      <c r="H46" s="174" t="s">
        <v>575</v>
      </c>
      <c r="I46" s="89"/>
      <c r="J46" s="89"/>
      <c r="K46" s="100" t="s">
        <v>368</v>
      </c>
      <c r="L46" s="89"/>
      <c r="M46" s="174" t="s">
        <v>576</v>
      </c>
      <c r="N46" s="89"/>
      <c r="O46" s="89"/>
      <c r="P46" s="89"/>
      <c r="Q46" s="89"/>
      <c r="R46" s="174" t="s">
        <v>578</v>
      </c>
      <c r="S46" s="89"/>
      <c r="T46" s="89"/>
      <c r="U46" s="89"/>
      <c r="V46" s="72" t="s">
        <v>155</v>
      </c>
      <c r="W46" s="89"/>
      <c r="X46" s="89" t="s">
        <v>156</v>
      </c>
      <c r="Y46" s="72" t="s">
        <v>198</v>
      </c>
      <c r="Z46" s="89"/>
      <c r="AA46" s="84"/>
      <c r="AB46" s="93">
        <f t="shared" si="0"/>
        <v>7</v>
      </c>
      <c r="AC46" s="79"/>
      <c r="AD46" s="79"/>
      <c r="AE46" s="79"/>
      <c r="AF46" s="79"/>
      <c r="AG46" s="79"/>
    </row>
    <row r="47" spans="1:33" ht="15.75" customHeight="1">
      <c r="A47" s="94">
        <v>42</v>
      </c>
      <c r="B47" s="76" t="s">
        <v>492</v>
      </c>
      <c r="C47" s="76" t="s">
        <v>494</v>
      </c>
      <c r="D47" s="77" t="s">
        <v>467</v>
      </c>
      <c r="E47" s="76" t="s">
        <v>218</v>
      </c>
      <c r="F47" s="131">
        <v>3</v>
      </c>
      <c r="G47" s="81" t="s">
        <v>80</v>
      </c>
      <c r="H47" s="89" t="s">
        <v>582</v>
      </c>
      <c r="I47" s="89"/>
      <c r="J47" s="89"/>
      <c r="K47" s="100" t="s">
        <v>368</v>
      </c>
      <c r="L47" s="89"/>
      <c r="M47" s="89" t="s">
        <v>585</v>
      </c>
      <c r="N47" s="89"/>
      <c r="O47" s="89"/>
      <c r="P47" s="89"/>
      <c r="Q47" s="89"/>
      <c r="R47" s="89" t="s">
        <v>590</v>
      </c>
      <c r="S47" s="89"/>
      <c r="T47" s="89"/>
      <c r="U47" s="174"/>
      <c r="V47" s="72" t="s">
        <v>155</v>
      </c>
      <c r="W47" s="89"/>
      <c r="X47" s="89" t="s">
        <v>156</v>
      </c>
      <c r="Y47" s="72" t="s">
        <v>198</v>
      </c>
      <c r="Z47" s="89"/>
      <c r="AA47" s="84"/>
      <c r="AB47" s="93">
        <f t="shared" si="0"/>
        <v>7</v>
      </c>
      <c r="AC47" s="79"/>
      <c r="AD47" s="79"/>
      <c r="AE47" s="79"/>
      <c r="AF47" s="79"/>
      <c r="AG47" s="79"/>
    </row>
    <row r="48" spans="1:33" ht="15.75" customHeight="1">
      <c r="A48" s="190">
        <v>40</v>
      </c>
      <c r="B48" s="179" t="s">
        <v>505</v>
      </c>
      <c r="C48" s="179" t="s">
        <v>506</v>
      </c>
      <c r="D48" s="180" t="s">
        <v>467</v>
      </c>
      <c r="E48" s="179" t="s">
        <v>218</v>
      </c>
      <c r="F48" s="181">
        <v>3</v>
      </c>
      <c r="G48" s="182" t="s">
        <v>80</v>
      </c>
      <c r="H48" s="89" t="s">
        <v>598</v>
      </c>
      <c r="I48" s="89"/>
      <c r="J48" s="174"/>
      <c r="K48" s="100" t="s">
        <v>368</v>
      </c>
      <c r="L48" s="174"/>
      <c r="M48" s="89" t="s">
        <v>603</v>
      </c>
      <c r="N48" s="89"/>
      <c r="O48" s="89"/>
      <c r="P48" s="89"/>
      <c r="Q48" s="89"/>
      <c r="R48" s="89" t="s">
        <v>605</v>
      </c>
      <c r="S48" s="89"/>
      <c r="T48" s="89"/>
      <c r="U48" s="174"/>
      <c r="V48" s="72" t="s">
        <v>155</v>
      </c>
      <c r="W48" s="89"/>
      <c r="X48" s="89" t="s">
        <v>156</v>
      </c>
      <c r="Y48" s="72" t="s">
        <v>525</v>
      </c>
      <c r="Z48" s="89"/>
      <c r="AA48" s="84"/>
      <c r="AB48" s="93">
        <f t="shared" si="0"/>
        <v>7</v>
      </c>
      <c r="AC48" s="79"/>
      <c r="AD48" s="79"/>
      <c r="AE48" s="79"/>
      <c r="AF48" s="79"/>
      <c r="AG48" s="79"/>
    </row>
    <row r="49" spans="1:33" ht="15.75" customHeight="1">
      <c r="A49" s="74">
        <v>41</v>
      </c>
      <c r="B49" s="95"/>
      <c r="C49" s="76" t="s">
        <v>516</v>
      </c>
      <c r="D49" s="77" t="s">
        <v>467</v>
      </c>
      <c r="E49" s="76" t="s">
        <v>383</v>
      </c>
      <c r="F49" s="131">
        <v>3</v>
      </c>
      <c r="G49" s="81" t="s">
        <v>80</v>
      </c>
      <c r="H49" s="174"/>
      <c r="I49" s="89"/>
      <c r="J49" s="186"/>
      <c r="K49" s="186"/>
      <c r="L49" s="89"/>
      <c r="M49" s="89"/>
      <c r="N49" s="89"/>
      <c r="O49" s="89"/>
      <c r="P49" s="89"/>
      <c r="Q49" s="89"/>
      <c r="R49" s="89"/>
      <c r="S49" s="89"/>
      <c r="T49" s="89"/>
      <c r="U49" s="89"/>
      <c r="V49" s="89"/>
      <c r="W49" s="89"/>
      <c r="X49" s="89"/>
      <c r="Y49" s="89"/>
      <c r="Z49" s="89"/>
      <c r="AA49" s="115"/>
      <c r="AB49" s="93">
        <f t="shared" si="0"/>
        <v>0</v>
      </c>
      <c r="AC49" s="79"/>
      <c r="AD49" s="79"/>
      <c r="AE49" s="79"/>
      <c r="AF49" s="79"/>
      <c r="AG49" s="79"/>
    </row>
    <row r="50" spans="1:33" ht="15.75" customHeight="1">
      <c r="A50" s="74"/>
      <c r="B50" s="76" t="s">
        <v>530</v>
      </c>
      <c r="C50" s="76" t="s">
        <v>531</v>
      </c>
      <c r="D50" s="77" t="s">
        <v>467</v>
      </c>
      <c r="E50" s="76" t="s">
        <v>383</v>
      </c>
      <c r="F50" s="131">
        <v>3</v>
      </c>
      <c r="G50" s="81" t="s">
        <v>80</v>
      </c>
      <c r="H50" s="174" t="s">
        <v>619</v>
      </c>
      <c r="I50" s="89"/>
      <c r="J50" s="89"/>
      <c r="K50" s="100" t="s">
        <v>368</v>
      </c>
      <c r="L50" s="89"/>
      <c r="M50" s="174" t="s">
        <v>621</v>
      </c>
      <c r="N50" s="89"/>
      <c r="O50" s="89"/>
      <c r="P50" s="89"/>
      <c r="Q50" s="89"/>
      <c r="R50" s="174" t="s">
        <v>623</v>
      </c>
      <c r="S50" s="89"/>
      <c r="T50" s="89"/>
      <c r="U50" s="89"/>
      <c r="V50" s="72" t="s">
        <v>155</v>
      </c>
      <c r="W50" s="89"/>
      <c r="X50" s="89" t="s">
        <v>156</v>
      </c>
      <c r="Y50" s="72" t="s">
        <v>198</v>
      </c>
      <c r="Z50" s="89"/>
      <c r="AA50" s="84"/>
      <c r="AB50" s="93">
        <f t="shared" si="0"/>
        <v>7</v>
      </c>
      <c r="AC50" s="79"/>
      <c r="AD50" s="79"/>
      <c r="AE50" s="79"/>
      <c r="AF50" s="79"/>
      <c r="AG50" s="79"/>
    </row>
    <row r="51" spans="1:33" ht="15.75" customHeight="1">
      <c r="A51" s="74"/>
      <c r="B51" s="76" t="s">
        <v>542</v>
      </c>
      <c r="C51" s="76" t="s">
        <v>543</v>
      </c>
      <c r="D51" s="77" t="s">
        <v>467</v>
      </c>
      <c r="E51" s="76" t="s">
        <v>383</v>
      </c>
      <c r="F51" s="131">
        <v>3</v>
      </c>
      <c r="G51" s="81" t="s">
        <v>80</v>
      </c>
      <c r="H51" s="174" t="s">
        <v>627</v>
      </c>
      <c r="I51" s="89"/>
      <c r="J51" s="89"/>
      <c r="K51" s="100" t="s">
        <v>368</v>
      </c>
      <c r="L51" s="89"/>
      <c r="M51" s="174" t="s">
        <v>629</v>
      </c>
      <c r="N51" s="89"/>
      <c r="O51" s="89"/>
      <c r="P51" s="174" t="s">
        <v>630</v>
      </c>
      <c r="Q51" s="89"/>
      <c r="R51" s="174" t="s">
        <v>632</v>
      </c>
      <c r="S51" s="89"/>
      <c r="T51" s="89"/>
      <c r="U51" s="89"/>
      <c r="V51" s="72" t="s">
        <v>155</v>
      </c>
      <c r="W51" s="89"/>
      <c r="X51" s="89" t="s">
        <v>156</v>
      </c>
      <c r="Y51" s="72" t="s">
        <v>198</v>
      </c>
      <c r="Z51" s="89"/>
      <c r="AA51" s="84"/>
      <c r="AB51" s="93">
        <f t="shared" si="0"/>
        <v>8</v>
      </c>
      <c r="AC51" s="79"/>
      <c r="AD51" s="79"/>
      <c r="AE51" s="79"/>
      <c r="AF51" s="79"/>
      <c r="AG51" s="79"/>
    </row>
    <row r="52" spans="1:33" ht="15.75" customHeight="1">
      <c r="A52" s="74"/>
      <c r="B52" s="95"/>
      <c r="C52" s="76" t="s">
        <v>556</v>
      </c>
      <c r="D52" s="77" t="s">
        <v>467</v>
      </c>
      <c r="E52" s="76" t="s">
        <v>383</v>
      </c>
      <c r="F52" s="131">
        <v>3</v>
      </c>
      <c r="G52" s="81" t="s">
        <v>559</v>
      </c>
      <c r="H52" s="174"/>
      <c r="I52" s="89"/>
      <c r="J52" s="89"/>
      <c r="K52" s="89"/>
      <c r="L52" s="89"/>
      <c r="M52" s="89"/>
      <c r="N52" s="89"/>
      <c r="O52" s="89"/>
      <c r="P52" s="89"/>
      <c r="Q52" s="89"/>
      <c r="R52" s="89"/>
      <c r="S52" s="89"/>
      <c r="T52" s="89"/>
      <c r="U52" s="89"/>
      <c r="V52" s="89"/>
      <c r="W52" s="89"/>
      <c r="X52" s="89"/>
      <c r="Y52" s="89"/>
      <c r="Z52" s="89"/>
      <c r="AA52" s="115"/>
      <c r="AB52" s="93">
        <f t="shared" si="0"/>
        <v>0</v>
      </c>
      <c r="AC52" s="79"/>
      <c r="AD52" s="79"/>
      <c r="AE52" s="79"/>
      <c r="AF52" s="79"/>
      <c r="AG52" s="79"/>
    </row>
    <row r="53" spans="1:33" ht="15.75" customHeight="1">
      <c r="A53" s="74"/>
      <c r="B53" s="95"/>
      <c r="C53" s="76" t="s">
        <v>566</v>
      </c>
      <c r="D53" s="77" t="s">
        <v>467</v>
      </c>
      <c r="E53" s="76" t="s">
        <v>383</v>
      </c>
      <c r="F53" s="131">
        <v>3</v>
      </c>
      <c r="G53" s="81" t="s">
        <v>559</v>
      </c>
      <c r="H53" s="174"/>
      <c r="I53" s="89"/>
      <c r="J53" s="89"/>
      <c r="K53" s="89"/>
      <c r="L53" s="89"/>
      <c r="M53" s="89"/>
      <c r="N53" s="89"/>
      <c r="O53" s="89"/>
      <c r="P53" s="89"/>
      <c r="Q53" s="89"/>
      <c r="R53" s="89"/>
      <c r="S53" s="89"/>
      <c r="T53" s="89"/>
      <c r="U53" s="89"/>
      <c r="V53" s="89"/>
      <c r="W53" s="89"/>
      <c r="X53" s="89"/>
      <c r="Y53" s="89"/>
      <c r="Z53" s="89"/>
      <c r="AA53" s="115"/>
      <c r="AB53" s="93">
        <f t="shared" si="0"/>
        <v>0</v>
      </c>
      <c r="AC53" s="79"/>
      <c r="AD53" s="79"/>
      <c r="AE53" s="79"/>
      <c r="AF53" s="79"/>
      <c r="AG53" s="79"/>
    </row>
    <row r="54" spans="1:33" ht="15.75" customHeight="1">
      <c r="A54" s="74"/>
      <c r="B54" s="95"/>
      <c r="C54" s="76" t="s">
        <v>567</v>
      </c>
      <c r="D54" s="77" t="s">
        <v>568</v>
      </c>
      <c r="E54" s="76" t="s">
        <v>383</v>
      </c>
      <c r="F54" s="131">
        <v>3</v>
      </c>
      <c r="G54" s="81" t="s">
        <v>559</v>
      </c>
      <c r="H54" s="174"/>
      <c r="I54" s="89"/>
      <c r="J54" s="89"/>
      <c r="K54" s="89"/>
      <c r="L54" s="89"/>
      <c r="M54" s="89"/>
      <c r="N54" s="89"/>
      <c r="O54" s="89"/>
      <c r="P54" s="89"/>
      <c r="Q54" s="89"/>
      <c r="R54" s="89"/>
      <c r="S54" s="89"/>
      <c r="T54" s="89"/>
      <c r="U54" s="89"/>
      <c r="V54" s="89"/>
      <c r="W54" s="89"/>
      <c r="X54" s="89"/>
      <c r="Y54" s="89"/>
      <c r="Z54" s="89"/>
      <c r="AA54" s="115"/>
      <c r="AB54" s="93">
        <f t="shared" si="0"/>
        <v>0</v>
      </c>
      <c r="AC54" s="79"/>
      <c r="AD54" s="79"/>
      <c r="AE54" s="79"/>
      <c r="AF54" s="79"/>
      <c r="AG54" s="79"/>
    </row>
    <row r="55" spans="1:33" ht="15.75" customHeight="1">
      <c r="A55" s="74"/>
      <c r="B55" s="131" t="s">
        <v>577</v>
      </c>
      <c r="C55" s="187" t="s">
        <v>580</v>
      </c>
      <c r="D55" s="77" t="s">
        <v>568</v>
      </c>
      <c r="E55" s="76" t="s">
        <v>383</v>
      </c>
      <c r="F55" s="131">
        <v>3</v>
      </c>
      <c r="G55" s="81" t="s">
        <v>559</v>
      </c>
      <c r="H55" s="115" t="s">
        <v>668</v>
      </c>
      <c r="I55" s="137"/>
      <c r="J55" s="137"/>
      <c r="K55" s="100" t="s">
        <v>368</v>
      </c>
      <c r="L55" s="115"/>
      <c r="M55" s="115" t="s">
        <v>671</v>
      </c>
      <c r="N55" s="115"/>
      <c r="O55" s="89"/>
      <c r="P55" s="89"/>
      <c r="Q55" s="89"/>
      <c r="R55" s="115" t="s">
        <v>673</v>
      </c>
      <c r="S55" s="89"/>
      <c r="T55" s="89"/>
      <c r="U55" s="89"/>
      <c r="V55" s="72" t="s">
        <v>155</v>
      </c>
      <c r="W55" s="89"/>
      <c r="X55" s="89" t="s">
        <v>156</v>
      </c>
      <c r="Y55" s="72" t="s">
        <v>198</v>
      </c>
      <c r="Z55" s="89"/>
      <c r="AA55" s="84"/>
      <c r="AB55" s="93">
        <f t="shared" si="0"/>
        <v>7</v>
      </c>
      <c r="AC55" s="79"/>
      <c r="AD55" s="79"/>
      <c r="AE55" s="79"/>
      <c r="AF55" s="79"/>
      <c r="AG55" s="79"/>
    </row>
    <row r="56" spans="1:33" ht="15.75" customHeight="1">
      <c r="A56" s="74"/>
      <c r="B56" s="131" t="s">
        <v>593</v>
      </c>
      <c r="C56" s="187" t="s">
        <v>594</v>
      </c>
      <c r="D56" s="77" t="s">
        <v>568</v>
      </c>
      <c r="E56" s="76" t="s">
        <v>383</v>
      </c>
      <c r="F56" s="131">
        <v>3</v>
      </c>
      <c r="G56" s="81" t="s">
        <v>559</v>
      </c>
      <c r="H56" s="174" t="s">
        <v>681</v>
      </c>
      <c r="I56" s="186"/>
      <c r="J56" s="186"/>
      <c r="K56" s="100" t="s">
        <v>368</v>
      </c>
      <c r="L56" s="89"/>
      <c r="M56" s="174" t="s">
        <v>682</v>
      </c>
      <c r="N56" s="89"/>
      <c r="O56" s="89"/>
      <c r="P56" s="89"/>
      <c r="Q56" s="89"/>
      <c r="R56" s="174" t="s">
        <v>685</v>
      </c>
      <c r="S56" s="89"/>
      <c r="T56" s="89"/>
      <c r="U56" s="89"/>
      <c r="V56" s="72" t="s">
        <v>155</v>
      </c>
      <c r="W56" s="89"/>
      <c r="X56" s="89" t="s">
        <v>156</v>
      </c>
      <c r="Y56" s="72" t="s">
        <v>198</v>
      </c>
      <c r="Z56" s="89"/>
      <c r="AA56" s="115"/>
      <c r="AB56" s="93">
        <f t="shared" si="0"/>
        <v>7</v>
      </c>
      <c r="AC56" s="79"/>
      <c r="AD56" s="79"/>
      <c r="AE56" s="79"/>
      <c r="AF56" s="79"/>
      <c r="AG56" s="79"/>
    </row>
    <row r="57" spans="1:33" ht="15.75" customHeight="1">
      <c r="A57" s="74"/>
      <c r="B57" s="131" t="s">
        <v>604</v>
      </c>
      <c r="C57" s="187" t="s">
        <v>606</v>
      </c>
      <c r="D57" s="77" t="s">
        <v>568</v>
      </c>
      <c r="E57" s="76" t="s">
        <v>383</v>
      </c>
      <c r="F57" s="131">
        <v>3</v>
      </c>
      <c r="G57" s="81" t="s">
        <v>559</v>
      </c>
      <c r="H57" s="89" t="s">
        <v>697</v>
      </c>
      <c r="I57" s="174"/>
      <c r="J57" s="174"/>
      <c r="K57" s="100" t="s">
        <v>368</v>
      </c>
      <c r="L57" s="89"/>
      <c r="M57" s="89" t="s">
        <v>701</v>
      </c>
      <c r="N57" s="89"/>
      <c r="O57" s="174"/>
      <c r="P57" s="89"/>
      <c r="Q57" s="89"/>
      <c r="R57" s="89" t="s">
        <v>704</v>
      </c>
      <c r="S57" s="174"/>
      <c r="T57" s="89"/>
      <c r="U57" s="89"/>
      <c r="V57" s="72" t="s">
        <v>155</v>
      </c>
      <c r="W57" s="89"/>
      <c r="X57" s="89" t="s">
        <v>156</v>
      </c>
      <c r="Y57" s="72" t="s">
        <v>198</v>
      </c>
      <c r="Z57" s="89"/>
      <c r="AA57" s="115"/>
      <c r="AB57" s="93">
        <f t="shared" si="0"/>
        <v>7</v>
      </c>
      <c r="AC57" s="79"/>
      <c r="AD57" s="79"/>
      <c r="AE57" s="79"/>
      <c r="AF57" s="79"/>
      <c r="AG57" s="79"/>
    </row>
    <row r="58" spans="1:33" ht="15.75" customHeight="1">
      <c r="A58" s="74"/>
      <c r="B58" s="131" t="s">
        <v>613</v>
      </c>
      <c r="C58" s="187" t="s">
        <v>614</v>
      </c>
      <c r="D58" s="77" t="s">
        <v>568</v>
      </c>
      <c r="E58" s="76" t="s">
        <v>383</v>
      </c>
      <c r="F58" s="131">
        <v>3</v>
      </c>
      <c r="G58" s="81" t="s">
        <v>559</v>
      </c>
      <c r="H58" s="174" t="s">
        <v>710</v>
      </c>
      <c r="I58" s="89"/>
      <c r="J58" s="89"/>
      <c r="K58" s="100" t="s">
        <v>368</v>
      </c>
      <c r="L58" s="89"/>
      <c r="M58" s="174" t="s">
        <v>711</v>
      </c>
      <c r="N58" s="89"/>
      <c r="O58" s="89"/>
      <c r="P58" s="89"/>
      <c r="Q58" s="89"/>
      <c r="R58" s="174" t="s">
        <v>712</v>
      </c>
      <c r="S58" s="89"/>
      <c r="T58" s="89"/>
      <c r="U58" s="89"/>
      <c r="V58" s="72" t="s">
        <v>155</v>
      </c>
      <c r="W58" s="89"/>
      <c r="X58" s="89" t="s">
        <v>156</v>
      </c>
      <c r="Y58" s="72" t="s">
        <v>525</v>
      </c>
      <c r="Z58" s="89"/>
      <c r="AA58" s="115"/>
      <c r="AB58" s="93">
        <f t="shared" si="0"/>
        <v>7</v>
      </c>
      <c r="AC58" s="79"/>
      <c r="AD58" s="79"/>
      <c r="AE58" s="79"/>
      <c r="AF58" s="79"/>
      <c r="AG58" s="79"/>
    </row>
    <row r="59" spans="1:33" ht="15.75" customHeight="1">
      <c r="A59" s="74"/>
      <c r="B59" s="76" t="s">
        <v>622</v>
      </c>
      <c r="C59" s="187" t="s">
        <v>624</v>
      </c>
      <c r="D59" s="77" t="s">
        <v>568</v>
      </c>
      <c r="E59" s="76" t="s">
        <v>383</v>
      </c>
      <c r="F59" s="131">
        <v>3</v>
      </c>
      <c r="G59" s="81" t="s">
        <v>559</v>
      </c>
      <c r="H59" s="89" t="s">
        <v>719</v>
      </c>
      <c r="I59" s="89"/>
      <c r="J59" s="89"/>
      <c r="K59" s="100" t="s">
        <v>368</v>
      </c>
      <c r="L59" s="170"/>
      <c r="M59" s="89" t="s">
        <v>721</v>
      </c>
      <c r="N59" s="89"/>
      <c r="O59" s="89"/>
      <c r="P59" s="89" t="s">
        <v>723</v>
      </c>
      <c r="Q59" s="89"/>
      <c r="R59" s="89" t="s">
        <v>724</v>
      </c>
      <c r="S59" s="170"/>
      <c r="T59" s="174"/>
      <c r="U59" s="89"/>
      <c r="V59" s="72" t="s">
        <v>155</v>
      </c>
      <c r="W59" s="89"/>
      <c r="X59" s="89" t="s">
        <v>156</v>
      </c>
      <c r="Y59" s="72" t="s">
        <v>198</v>
      </c>
      <c r="Z59" s="89"/>
      <c r="AA59" s="115"/>
      <c r="AB59" s="93">
        <f t="shared" si="0"/>
        <v>8</v>
      </c>
      <c r="AC59" s="79"/>
      <c r="AD59" s="79"/>
      <c r="AE59" s="79"/>
      <c r="AF59" s="79"/>
      <c r="AG59" s="79"/>
    </row>
    <row r="60" spans="1:33" ht="15.75" customHeight="1">
      <c r="A60" s="74"/>
      <c r="B60" s="131" t="s">
        <v>635</v>
      </c>
      <c r="C60" s="187" t="s">
        <v>637</v>
      </c>
      <c r="D60" s="77" t="s">
        <v>568</v>
      </c>
      <c r="E60" s="76" t="s">
        <v>383</v>
      </c>
      <c r="F60" s="131">
        <v>3</v>
      </c>
      <c r="G60" s="81" t="s">
        <v>559</v>
      </c>
      <c r="H60" s="195" t="s">
        <v>730</v>
      </c>
      <c r="I60" s="89"/>
      <c r="J60" s="89"/>
      <c r="K60" s="100" t="s">
        <v>368</v>
      </c>
      <c r="L60" s="186"/>
      <c r="M60" s="115" t="s">
        <v>732</v>
      </c>
      <c r="N60" s="89"/>
      <c r="O60" s="89"/>
      <c r="P60" s="89"/>
      <c r="Q60" s="89"/>
      <c r="R60" s="195" t="s">
        <v>735</v>
      </c>
      <c r="S60" s="186"/>
      <c r="T60" s="89"/>
      <c r="U60" s="89"/>
      <c r="V60" s="72" t="s">
        <v>155</v>
      </c>
      <c r="W60" s="89"/>
      <c r="X60" s="89" t="s">
        <v>156</v>
      </c>
      <c r="Y60" s="72" t="s">
        <v>198</v>
      </c>
      <c r="Z60" s="89"/>
      <c r="AA60" s="115"/>
      <c r="AB60" s="93">
        <f t="shared" si="0"/>
        <v>7</v>
      </c>
      <c r="AC60" s="79"/>
      <c r="AD60" s="79"/>
      <c r="AE60" s="79"/>
      <c r="AF60" s="79"/>
      <c r="AG60" s="79"/>
    </row>
    <row r="61" spans="1:33" ht="15.75" customHeight="1">
      <c r="A61" s="74"/>
      <c r="B61" s="131" t="s">
        <v>648</v>
      </c>
      <c r="C61" s="187" t="s">
        <v>649</v>
      </c>
      <c r="D61" s="77" t="s">
        <v>568</v>
      </c>
      <c r="E61" s="76" t="s">
        <v>383</v>
      </c>
      <c r="F61" s="131">
        <v>3</v>
      </c>
      <c r="G61" s="81" t="s">
        <v>559</v>
      </c>
      <c r="H61" s="115" t="s">
        <v>742</v>
      </c>
      <c r="I61" s="89"/>
      <c r="J61" s="89"/>
      <c r="K61" s="100" t="s">
        <v>368</v>
      </c>
      <c r="L61" s="89"/>
      <c r="M61" s="115" t="s">
        <v>743</v>
      </c>
      <c r="N61" s="89"/>
      <c r="O61" s="89"/>
      <c r="P61" s="89"/>
      <c r="Q61" s="89"/>
      <c r="R61" s="115" t="s">
        <v>744</v>
      </c>
      <c r="S61" s="89"/>
      <c r="T61" s="89"/>
      <c r="U61" s="89"/>
      <c r="V61" s="72" t="s">
        <v>155</v>
      </c>
      <c r="W61" s="89"/>
      <c r="X61" s="89" t="s">
        <v>156</v>
      </c>
      <c r="Y61" s="72" t="s">
        <v>198</v>
      </c>
      <c r="Z61" s="89"/>
      <c r="AA61" s="115"/>
      <c r="AB61" s="93">
        <f t="shared" si="0"/>
        <v>7</v>
      </c>
      <c r="AC61" s="79"/>
      <c r="AD61" s="79"/>
      <c r="AE61" s="79"/>
      <c r="AF61" s="79"/>
      <c r="AG61" s="79"/>
    </row>
    <row r="62" spans="1:33" ht="15.75" customHeight="1">
      <c r="A62" s="74"/>
      <c r="B62" s="131" t="s">
        <v>656</v>
      </c>
      <c r="C62" s="187" t="s">
        <v>657</v>
      </c>
      <c r="D62" s="77" t="s">
        <v>568</v>
      </c>
      <c r="E62" s="76" t="s">
        <v>383</v>
      </c>
      <c r="F62" s="131">
        <v>3</v>
      </c>
      <c r="G62" s="81" t="s">
        <v>559</v>
      </c>
      <c r="H62" s="174" t="s">
        <v>777</v>
      </c>
      <c r="I62" s="89"/>
      <c r="J62" s="100" t="s">
        <v>778</v>
      </c>
      <c r="K62" s="100" t="s">
        <v>368</v>
      </c>
      <c r="L62" s="89"/>
      <c r="M62" s="174" t="s">
        <v>780</v>
      </c>
      <c r="N62" s="89"/>
      <c r="O62" s="89"/>
      <c r="P62" s="89"/>
      <c r="Q62" s="89"/>
      <c r="R62" s="174" t="s">
        <v>783</v>
      </c>
      <c r="S62" s="89"/>
      <c r="T62" s="89"/>
      <c r="U62" s="89"/>
      <c r="V62" s="72" t="s">
        <v>155</v>
      </c>
      <c r="W62" s="89"/>
      <c r="X62" s="89" t="s">
        <v>156</v>
      </c>
      <c r="Y62" s="72" t="s">
        <v>198</v>
      </c>
      <c r="Z62" s="89"/>
      <c r="AA62" s="115"/>
      <c r="AB62" s="93">
        <f t="shared" si="0"/>
        <v>8</v>
      </c>
      <c r="AC62" s="79"/>
      <c r="AD62" s="79"/>
      <c r="AE62" s="79"/>
      <c r="AF62" s="79"/>
      <c r="AG62" s="79"/>
    </row>
    <row r="63" spans="1:33" ht="15.75" customHeight="1">
      <c r="A63" s="74"/>
      <c r="B63" s="159" t="s">
        <v>665</v>
      </c>
      <c r="C63" s="187" t="s">
        <v>667</v>
      </c>
      <c r="D63" s="77" t="s">
        <v>568</v>
      </c>
      <c r="E63" s="76" t="s">
        <v>383</v>
      </c>
      <c r="F63" s="131">
        <v>3</v>
      </c>
      <c r="G63" s="81" t="s">
        <v>559</v>
      </c>
      <c r="H63" s="174" t="s">
        <v>790</v>
      </c>
      <c r="I63" s="89"/>
      <c r="J63" s="89"/>
      <c r="K63" s="100" t="s">
        <v>368</v>
      </c>
      <c r="L63" s="89"/>
      <c r="M63" s="174" t="s">
        <v>793</v>
      </c>
      <c r="N63" s="89"/>
      <c r="O63" s="89"/>
      <c r="P63" s="89"/>
      <c r="Q63" s="89"/>
      <c r="R63" s="174" t="s">
        <v>794</v>
      </c>
      <c r="S63" s="89"/>
      <c r="T63" s="89"/>
      <c r="U63" s="89"/>
      <c r="V63" s="72" t="s">
        <v>155</v>
      </c>
      <c r="W63" s="89"/>
      <c r="X63" s="89" t="s">
        <v>156</v>
      </c>
      <c r="Y63" s="72" t="s">
        <v>198</v>
      </c>
      <c r="Z63" s="89"/>
      <c r="AA63" s="115"/>
      <c r="AB63" s="93">
        <f t="shared" si="0"/>
        <v>7</v>
      </c>
      <c r="AC63" s="79"/>
      <c r="AD63" s="79"/>
      <c r="AE63" s="79"/>
      <c r="AF63" s="79"/>
      <c r="AG63" s="79"/>
    </row>
    <row r="64" spans="1:33" ht="15.75" customHeight="1">
      <c r="A64" s="74"/>
      <c r="B64" s="100" t="s">
        <v>679</v>
      </c>
      <c r="C64" s="187" t="s">
        <v>680</v>
      </c>
      <c r="D64" s="77" t="s">
        <v>568</v>
      </c>
      <c r="E64" s="76" t="s">
        <v>383</v>
      </c>
      <c r="F64" s="131">
        <v>3</v>
      </c>
      <c r="G64" s="81" t="s">
        <v>559</v>
      </c>
      <c r="H64" s="174" t="s">
        <v>797</v>
      </c>
      <c r="I64" s="89"/>
      <c r="J64" s="89"/>
      <c r="K64" s="100" t="s">
        <v>368</v>
      </c>
      <c r="L64" s="89"/>
      <c r="M64" s="174" t="s">
        <v>798</v>
      </c>
      <c r="N64" s="89"/>
      <c r="O64" s="89"/>
      <c r="P64" s="89"/>
      <c r="Q64" s="89"/>
      <c r="R64" s="174" t="s">
        <v>799</v>
      </c>
      <c r="S64" s="89"/>
      <c r="T64" s="89"/>
      <c r="U64" s="89"/>
      <c r="V64" s="72" t="s">
        <v>155</v>
      </c>
      <c r="W64" s="89"/>
      <c r="X64" s="89" t="s">
        <v>156</v>
      </c>
      <c r="Y64" s="72" t="s">
        <v>198</v>
      </c>
      <c r="Z64" s="89"/>
      <c r="AA64" s="115"/>
      <c r="AB64" s="93">
        <f t="shared" si="0"/>
        <v>7</v>
      </c>
      <c r="AC64" s="79"/>
      <c r="AD64" s="79"/>
      <c r="AE64" s="79"/>
      <c r="AF64" s="79"/>
      <c r="AG64" s="79"/>
    </row>
    <row r="65" spans="1:33" ht="15.75" customHeight="1">
      <c r="A65" s="74"/>
      <c r="B65" s="100" t="s">
        <v>695</v>
      </c>
      <c r="C65" s="187" t="s">
        <v>696</v>
      </c>
      <c r="D65" s="77" t="s">
        <v>568</v>
      </c>
      <c r="E65" s="76" t="s">
        <v>383</v>
      </c>
      <c r="F65" s="131">
        <v>3</v>
      </c>
      <c r="G65" s="81" t="s">
        <v>559</v>
      </c>
      <c r="H65" s="174" t="s">
        <v>800</v>
      </c>
      <c r="I65" s="89"/>
      <c r="J65" s="100" t="s">
        <v>801</v>
      </c>
      <c r="K65" s="100" t="s">
        <v>368</v>
      </c>
      <c r="L65" s="89"/>
      <c r="M65" s="174" t="s">
        <v>803</v>
      </c>
      <c r="N65" s="89"/>
      <c r="O65" s="89"/>
      <c r="P65" s="89"/>
      <c r="Q65" s="89"/>
      <c r="R65" s="174" t="s">
        <v>806</v>
      </c>
      <c r="S65" s="89"/>
      <c r="T65" s="89"/>
      <c r="U65" s="89"/>
      <c r="V65" s="72" t="s">
        <v>155</v>
      </c>
      <c r="W65" s="89"/>
      <c r="X65" s="89" t="s">
        <v>156</v>
      </c>
      <c r="Y65" s="72" t="s">
        <v>198</v>
      </c>
      <c r="Z65" s="89"/>
      <c r="AA65" s="115"/>
      <c r="AB65" s="93">
        <f t="shared" si="0"/>
        <v>8</v>
      </c>
      <c r="AC65" s="79"/>
      <c r="AD65" s="79"/>
      <c r="AE65" s="79"/>
      <c r="AF65" s="79"/>
      <c r="AG65" s="79"/>
    </row>
    <row r="66" spans="1:33" ht="15.75" customHeight="1">
      <c r="A66" s="74"/>
      <c r="B66" s="136"/>
      <c r="C66" s="76" t="s">
        <v>516</v>
      </c>
      <c r="D66" s="77" t="s">
        <v>568</v>
      </c>
      <c r="E66" s="76" t="s">
        <v>383</v>
      </c>
      <c r="F66" s="131">
        <v>3</v>
      </c>
      <c r="G66" s="81" t="s">
        <v>80</v>
      </c>
      <c r="H66" s="174"/>
      <c r="I66" s="89"/>
      <c r="J66" s="89"/>
      <c r="K66" s="89"/>
      <c r="L66" s="89"/>
      <c r="M66" s="89"/>
      <c r="N66" s="89"/>
      <c r="O66" s="89"/>
      <c r="P66" s="89"/>
      <c r="Q66" s="89"/>
      <c r="R66" s="89"/>
      <c r="S66" s="89"/>
      <c r="T66" s="89"/>
      <c r="U66" s="89"/>
      <c r="V66" s="89"/>
      <c r="W66" s="89"/>
      <c r="X66" s="89"/>
      <c r="Y66" s="89"/>
      <c r="Z66" s="89"/>
      <c r="AA66" s="115"/>
      <c r="AB66" s="93">
        <f t="shared" si="0"/>
        <v>0</v>
      </c>
      <c r="AC66" s="79"/>
      <c r="AD66" s="79"/>
      <c r="AE66" s="79"/>
      <c r="AF66" s="79"/>
      <c r="AG66" s="79"/>
    </row>
    <row r="67" spans="1:33" ht="15.75" customHeight="1">
      <c r="A67" s="74"/>
      <c r="B67" s="123" t="s">
        <v>717</v>
      </c>
      <c r="C67" s="76" t="s">
        <v>718</v>
      </c>
      <c r="D67" s="77" t="s">
        <v>568</v>
      </c>
      <c r="E67" s="76" t="s">
        <v>383</v>
      </c>
      <c r="F67" s="131">
        <v>3</v>
      </c>
      <c r="G67" s="81" t="s">
        <v>80</v>
      </c>
      <c r="H67" s="174" t="s">
        <v>822</v>
      </c>
      <c r="I67" s="89"/>
      <c r="J67" s="89"/>
      <c r="K67" s="100" t="s">
        <v>368</v>
      </c>
      <c r="L67" s="89"/>
      <c r="M67" s="174" t="s">
        <v>824</v>
      </c>
      <c r="N67" s="89"/>
      <c r="O67" s="89"/>
      <c r="P67" s="89"/>
      <c r="Q67" s="89"/>
      <c r="R67" s="174" t="s">
        <v>825</v>
      </c>
      <c r="S67" s="89"/>
      <c r="T67" s="89"/>
      <c r="U67" s="89"/>
      <c r="V67" s="72" t="s">
        <v>155</v>
      </c>
      <c r="W67" s="89"/>
      <c r="X67" s="89" t="s">
        <v>156</v>
      </c>
      <c r="Y67" s="72" t="s">
        <v>198</v>
      </c>
      <c r="Z67" s="89"/>
      <c r="AA67" s="115"/>
      <c r="AB67" s="93">
        <f t="shared" si="0"/>
        <v>7</v>
      </c>
      <c r="AC67" s="79"/>
      <c r="AD67" s="79"/>
      <c r="AE67" s="79"/>
      <c r="AF67" s="79"/>
      <c r="AG67" s="79"/>
    </row>
    <row r="68" spans="1:33" ht="15.75" customHeight="1">
      <c r="A68" s="74">
        <v>43</v>
      </c>
      <c r="B68" s="123" t="s">
        <v>728</v>
      </c>
      <c r="C68" s="76" t="s">
        <v>729</v>
      </c>
      <c r="D68" s="77" t="s">
        <v>568</v>
      </c>
      <c r="E68" s="76" t="s">
        <v>383</v>
      </c>
      <c r="F68" s="131">
        <v>3</v>
      </c>
      <c r="G68" s="81" t="s">
        <v>80</v>
      </c>
      <c r="H68" s="174" t="s">
        <v>826</v>
      </c>
      <c r="I68" s="89"/>
      <c r="J68" s="89"/>
      <c r="K68" s="100" t="s">
        <v>368</v>
      </c>
      <c r="L68" s="89"/>
      <c r="M68" s="174" t="s">
        <v>827</v>
      </c>
      <c r="N68" s="89"/>
      <c r="O68" s="89"/>
      <c r="P68" s="89"/>
      <c r="Q68" s="89"/>
      <c r="R68" s="174" t="s">
        <v>829</v>
      </c>
      <c r="S68" s="89"/>
      <c r="T68" s="89"/>
      <c r="U68" s="89"/>
      <c r="V68" s="72" t="s">
        <v>155</v>
      </c>
      <c r="W68" s="89"/>
      <c r="X68" s="89" t="s">
        <v>156</v>
      </c>
      <c r="Y68" s="72" t="s">
        <v>198</v>
      </c>
      <c r="Z68" s="89"/>
      <c r="AA68" s="115"/>
      <c r="AB68" s="93">
        <f t="shared" si="0"/>
        <v>7</v>
      </c>
      <c r="AC68" s="79"/>
      <c r="AD68" s="79"/>
      <c r="AE68" s="79"/>
      <c r="AF68" s="79"/>
      <c r="AG68" s="79"/>
    </row>
    <row r="69" spans="1:33" ht="15.75" customHeight="1">
      <c r="A69" s="74">
        <v>44</v>
      </c>
      <c r="B69" s="136"/>
      <c r="C69" s="76" t="s">
        <v>516</v>
      </c>
      <c r="D69" s="77" t="s">
        <v>568</v>
      </c>
      <c r="E69" s="76" t="s">
        <v>383</v>
      </c>
      <c r="F69" s="131">
        <v>3</v>
      </c>
      <c r="G69" s="81" t="s">
        <v>80</v>
      </c>
      <c r="H69" s="174"/>
      <c r="I69" s="89"/>
      <c r="J69" s="89"/>
      <c r="K69" s="89"/>
      <c r="L69" s="89"/>
      <c r="M69" s="89"/>
      <c r="N69" s="89"/>
      <c r="O69" s="89"/>
      <c r="P69" s="89"/>
      <c r="Q69" s="89"/>
      <c r="R69" s="89"/>
      <c r="S69" s="89"/>
      <c r="T69" s="89"/>
      <c r="U69" s="89"/>
      <c r="V69" s="89"/>
      <c r="W69" s="89"/>
      <c r="X69" s="89"/>
      <c r="Y69" s="89"/>
      <c r="Z69" s="89"/>
      <c r="AA69" s="115"/>
      <c r="AB69" s="93">
        <f t="shared" si="0"/>
        <v>0</v>
      </c>
      <c r="AC69" s="79"/>
      <c r="AD69" s="79"/>
      <c r="AE69" s="79"/>
      <c r="AF69" s="79"/>
      <c r="AG69" s="79"/>
    </row>
    <row r="70" spans="1:33" ht="15.75" customHeight="1">
      <c r="A70" s="94">
        <v>45</v>
      </c>
      <c r="B70" s="123" t="s">
        <v>745</v>
      </c>
      <c r="C70" s="76" t="s">
        <v>747</v>
      </c>
      <c r="D70" s="77" t="s">
        <v>568</v>
      </c>
      <c r="E70" s="76" t="s">
        <v>383</v>
      </c>
      <c r="F70" s="131">
        <v>3</v>
      </c>
      <c r="G70" s="81" t="s">
        <v>80</v>
      </c>
      <c r="H70" s="174" t="s">
        <v>846</v>
      </c>
      <c r="I70" s="89"/>
      <c r="J70" s="89"/>
      <c r="K70" s="100" t="s">
        <v>368</v>
      </c>
      <c r="L70" s="89"/>
      <c r="M70" s="174" t="s">
        <v>847</v>
      </c>
      <c r="N70" s="89"/>
      <c r="O70" s="89"/>
      <c r="P70" s="89"/>
      <c r="Q70" s="89"/>
      <c r="R70" s="174" t="s">
        <v>848</v>
      </c>
      <c r="S70" s="89"/>
      <c r="T70" s="89"/>
      <c r="U70" s="89"/>
      <c r="V70" s="72" t="s">
        <v>155</v>
      </c>
      <c r="W70" s="89"/>
      <c r="X70" s="89" t="s">
        <v>156</v>
      </c>
      <c r="Y70" s="72" t="s">
        <v>198</v>
      </c>
      <c r="Z70" s="89"/>
      <c r="AA70" s="115"/>
      <c r="AB70" s="93">
        <f t="shared" si="0"/>
        <v>7</v>
      </c>
      <c r="AC70" s="79"/>
      <c r="AD70" s="79"/>
      <c r="AE70" s="79"/>
      <c r="AF70" s="79"/>
      <c r="AG70" s="79"/>
    </row>
    <row r="71" spans="1:33" ht="15.75" customHeight="1">
      <c r="A71" s="94">
        <v>46</v>
      </c>
      <c r="B71" s="123" t="s">
        <v>779</v>
      </c>
      <c r="C71" s="76" t="s">
        <v>781</v>
      </c>
      <c r="D71" s="77" t="s">
        <v>568</v>
      </c>
      <c r="E71" s="76" t="s">
        <v>383</v>
      </c>
      <c r="F71" s="131">
        <v>3</v>
      </c>
      <c r="G71" s="81" t="s">
        <v>80</v>
      </c>
      <c r="H71" s="174" t="s">
        <v>862</v>
      </c>
      <c r="I71" s="89"/>
      <c r="J71" s="100" t="s">
        <v>863</v>
      </c>
      <c r="K71" s="100" t="s">
        <v>368</v>
      </c>
      <c r="L71" s="89"/>
      <c r="M71" s="174" t="s">
        <v>866</v>
      </c>
      <c r="N71" s="89"/>
      <c r="O71" s="89"/>
      <c r="P71" s="174" t="s">
        <v>867</v>
      </c>
      <c r="Q71" s="89"/>
      <c r="R71" s="174" t="s">
        <v>868</v>
      </c>
      <c r="S71" s="89"/>
      <c r="T71" s="89"/>
      <c r="U71" s="89"/>
      <c r="V71" s="72" t="s">
        <v>155</v>
      </c>
      <c r="W71" s="89"/>
      <c r="X71" s="89" t="s">
        <v>156</v>
      </c>
      <c r="Y71" s="72" t="s">
        <v>525</v>
      </c>
      <c r="Z71" s="89"/>
      <c r="AA71" s="115"/>
      <c r="AB71" s="93">
        <f t="shared" si="0"/>
        <v>9</v>
      </c>
      <c r="AC71" s="79"/>
      <c r="AD71" s="79"/>
      <c r="AE71" s="79"/>
      <c r="AF71" s="79"/>
      <c r="AG71" s="79"/>
    </row>
    <row r="72" spans="1:33" ht="15.75" customHeight="1">
      <c r="A72" s="74">
        <v>47</v>
      </c>
      <c r="B72" s="62"/>
      <c r="C72" s="76" t="s">
        <v>516</v>
      </c>
      <c r="D72" s="77" t="s">
        <v>568</v>
      </c>
      <c r="E72" s="76" t="s">
        <v>383</v>
      </c>
      <c r="F72" s="131">
        <v>3</v>
      </c>
      <c r="G72" s="81" t="s">
        <v>80</v>
      </c>
      <c r="H72" s="174"/>
      <c r="I72" s="89"/>
      <c r="J72" s="89"/>
      <c r="K72" s="89"/>
      <c r="L72" s="89"/>
      <c r="M72" s="89"/>
      <c r="N72" s="89"/>
      <c r="O72" s="89"/>
      <c r="P72" s="89"/>
      <c r="Q72" s="89"/>
      <c r="R72" s="89"/>
      <c r="S72" s="89"/>
      <c r="T72" s="89"/>
      <c r="U72" s="89"/>
      <c r="V72" s="89"/>
      <c r="W72" s="89"/>
      <c r="X72" s="89"/>
      <c r="Y72" s="89"/>
      <c r="Z72" s="89"/>
      <c r="AA72" s="115"/>
      <c r="AB72" s="93">
        <f t="shared" si="0"/>
        <v>0</v>
      </c>
      <c r="AC72" s="79"/>
      <c r="AD72" s="79"/>
      <c r="AE72" s="79"/>
      <c r="AF72" s="79"/>
      <c r="AG72" s="79"/>
    </row>
    <row r="73" spans="1:33" ht="15.75" customHeight="1">
      <c r="A73" s="74">
        <v>48</v>
      </c>
      <c r="B73" s="76" t="s">
        <v>802</v>
      </c>
      <c r="C73" s="76" t="s">
        <v>804</v>
      </c>
      <c r="D73" s="77" t="s">
        <v>568</v>
      </c>
      <c r="E73" s="76" t="s">
        <v>383</v>
      </c>
      <c r="F73" s="131">
        <v>3</v>
      </c>
      <c r="G73" s="81" t="s">
        <v>80</v>
      </c>
      <c r="H73" s="174" t="s">
        <v>879</v>
      </c>
      <c r="I73" s="89"/>
      <c r="J73" s="89"/>
      <c r="K73" s="100" t="s">
        <v>368</v>
      </c>
      <c r="L73" s="89"/>
      <c r="M73" s="174" t="s">
        <v>884</v>
      </c>
      <c r="N73" s="89"/>
      <c r="O73" s="89"/>
      <c r="P73" s="89"/>
      <c r="Q73" s="89"/>
      <c r="R73" s="174" t="s">
        <v>889</v>
      </c>
      <c r="S73" s="89"/>
      <c r="T73" s="89"/>
      <c r="U73" s="89"/>
      <c r="V73" s="72" t="s">
        <v>155</v>
      </c>
      <c r="W73" s="89"/>
      <c r="X73" s="89" t="s">
        <v>156</v>
      </c>
      <c r="Y73" s="72" t="s">
        <v>198</v>
      </c>
      <c r="Z73" s="89"/>
      <c r="AA73" s="115"/>
      <c r="AB73" s="93">
        <f t="shared" si="0"/>
        <v>7</v>
      </c>
      <c r="AC73" s="79"/>
      <c r="AD73" s="79"/>
      <c r="AE73" s="79"/>
      <c r="AF73" s="79"/>
      <c r="AG73" s="79"/>
    </row>
    <row r="74" spans="1:33" ht="15.75" customHeight="1">
      <c r="A74" s="74">
        <v>49</v>
      </c>
      <c r="B74" s="76" t="s">
        <v>816</v>
      </c>
      <c r="C74" s="76" t="s">
        <v>817</v>
      </c>
      <c r="D74" s="77" t="s">
        <v>568</v>
      </c>
      <c r="E74" s="76" t="s">
        <v>383</v>
      </c>
      <c r="F74" s="131">
        <v>3</v>
      </c>
      <c r="G74" s="81" t="s">
        <v>80</v>
      </c>
      <c r="H74" s="174" t="s">
        <v>901</v>
      </c>
      <c r="I74" s="89"/>
      <c r="J74" s="100" t="s">
        <v>902</v>
      </c>
      <c r="K74" s="100" t="s">
        <v>368</v>
      </c>
      <c r="L74" s="89"/>
      <c r="M74" s="174" t="s">
        <v>903</v>
      </c>
      <c r="N74" s="89"/>
      <c r="O74" s="89"/>
      <c r="P74" s="174" t="s">
        <v>905</v>
      </c>
      <c r="Q74" s="89"/>
      <c r="R74" s="174" t="s">
        <v>901</v>
      </c>
      <c r="S74" s="89"/>
      <c r="T74" s="89"/>
      <c r="U74" s="89"/>
      <c r="V74" s="72" t="s">
        <v>155</v>
      </c>
      <c r="W74" s="89"/>
      <c r="X74" s="89" t="s">
        <v>156</v>
      </c>
      <c r="Y74" s="72" t="s">
        <v>198</v>
      </c>
      <c r="Z74" s="89"/>
      <c r="AA74" s="115"/>
      <c r="AB74" s="93">
        <f t="shared" si="0"/>
        <v>9</v>
      </c>
      <c r="AC74" s="79"/>
      <c r="AD74" s="79"/>
      <c r="AE74" s="79"/>
      <c r="AF74" s="79"/>
      <c r="AG74" s="79"/>
    </row>
    <row r="75" spans="1:33" ht="15.75" customHeight="1">
      <c r="A75" s="183"/>
      <c r="B75" s="95"/>
      <c r="C75" s="76" t="s">
        <v>516</v>
      </c>
      <c r="D75" s="77" t="s">
        <v>568</v>
      </c>
      <c r="E75" s="76" t="s">
        <v>383</v>
      </c>
      <c r="F75" s="131">
        <v>3</v>
      </c>
      <c r="G75" s="81" t="s">
        <v>80</v>
      </c>
      <c r="H75" s="174"/>
      <c r="I75" s="89"/>
      <c r="J75" s="89"/>
      <c r="K75" s="89"/>
      <c r="L75" s="89"/>
      <c r="M75" s="89"/>
      <c r="N75" s="89"/>
      <c r="O75" s="89"/>
      <c r="P75" s="89"/>
      <c r="Q75" s="89"/>
      <c r="R75" s="89"/>
      <c r="S75" s="89"/>
      <c r="T75" s="89"/>
      <c r="U75" s="89"/>
      <c r="V75" s="89"/>
      <c r="W75" s="89"/>
      <c r="X75" s="89"/>
      <c r="Y75" s="89"/>
      <c r="Z75" s="89"/>
      <c r="AA75" s="115"/>
      <c r="AB75" s="93">
        <f t="shared" si="0"/>
        <v>0</v>
      </c>
      <c r="AC75" s="79"/>
      <c r="AD75" s="79"/>
      <c r="AE75" s="79"/>
      <c r="AF75" s="79"/>
      <c r="AG75" s="79"/>
    </row>
    <row r="76" spans="1:33" ht="15.75" customHeight="1">
      <c r="A76" s="183"/>
      <c r="B76" s="76" t="s">
        <v>836</v>
      </c>
      <c r="C76" s="76" t="s">
        <v>838</v>
      </c>
      <c r="D76" s="77" t="s">
        <v>568</v>
      </c>
      <c r="E76" s="76" t="s">
        <v>383</v>
      </c>
      <c r="F76" s="131">
        <v>3</v>
      </c>
      <c r="G76" s="81" t="s">
        <v>80</v>
      </c>
      <c r="H76" s="174" t="s">
        <v>932</v>
      </c>
      <c r="I76" s="89"/>
      <c r="J76" s="89"/>
      <c r="K76" s="100" t="s">
        <v>368</v>
      </c>
      <c r="L76" s="89"/>
      <c r="M76" s="174" t="s">
        <v>934</v>
      </c>
      <c r="N76" s="89"/>
      <c r="O76" s="89"/>
      <c r="P76" s="174" t="s">
        <v>936</v>
      </c>
      <c r="Q76" s="89"/>
      <c r="R76" s="174" t="s">
        <v>938</v>
      </c>
      <c r="S76" s="89"/>
      <c r="T76" s="89"/>
      <c r="U76" s="89"/>
      <c r="V76" s="72" t="s">
        <v>155</v>
      </c>
      <c r="W76" s="89"/>
      <c r="X76" s="89" t="s">
        <v>156</v>
      </c>
      <c r="Y76" s="72" t="s">
        <v>198</v>
      </c>
      <c r="Z76" s="89"/>
      <c r="AA76" s="115"/>
      <c r="AB76" s="93">
        <f t="shared" si="0"/>
        <v>8</v>
      </c>
      <c r="AC76" s="79"/>
      <c r="AD76" s="79"/>
      <c r="AE76" s="79"/>
      <c r="AF76" s="79"/>
      <c r="AG76" s="79"/>
    </row>
    <row r="77" spans="1:33" ht="15.75" customHeight="1">
      <c r="A77" s="74">
        <v>50</v>
      </c>
      <c r="B77" s="76" t="s">
        <v>679</v>
      </c>
      <c r="C77" s="76" t="s">
        <v>849</v>
      </c>
      <c r="D77" s="77" t="s">
        <v>568</v>
      </c>
      <c r="E77" s="76" t="s">
        <v>383</v>
      </c>
      <c r="F77" s="131">
        <v>3</v>
      </c>
      <c r="G77" s="81" t="s">
        <v>80</v>
      </c>
      <c r="H77" s="174" t="s">
        <v>941</v>
      </c>
      <c r="I77" s="89"/>
      <c r="J77" s="89"/>
      <c r="K77" s="100" t="s">
        <v>368</v>
      </c>
      <c r="L77" s="89"/>
      <c r="M77" s="174" t="s">
        <v>942</v>
      </c>
      <c r="N77" s="89"/>
      <c r="O77" s="89"/>
      <c r="P77" s="89"/>
      <c r="Q77" s="89"/>
      <c r="R77" s="174" t="s">
        <v>943</v>
      </c>
      <c r="S77" s="89"/>
      <c r="T77" s="89"/>
      <c r="U77" s="89"/>
      <c r="V77" s="72" t="s">
        <v>155</v>
      </c>
      <c r="W77" s="89"/>
      <c r="X77" s="89" t="s">
        <v>156</v>
      </c>
      <c r="Y77" s="72" t="s">
        <v>198</v>
      </c>
      <c r="Z77" s="89"/>
      <c r="AA77" s="115"/>
      <c r="AB77" s="93">
        <f t="shared" si="0"/>
        <v>7</v>
      </c>
      <c r="AC77" s="79"/>
      <c r="AD77" s="79"/>
      <c r="AE77" s="79"/>
      <c r="AF77" s="79"/>
      <c r="AG77" s="79"/>
    </row>
    <row r="78" spans="1:33" ht="15.75" customHeight="1">
      <c r="A78" s="183"/>
      <c r="B78" s="95"/>
      <c r="C78" s="76" t="s">
        <v>869</v>
      </c>
      <c r="D78" s="77" t="s">
        <v>568</v>
      </c>
      <c r="E78" s="76" t="s">
        <v>78</v>
      </c>
      <c r="F78" s="131">
        <v>3</v>
      </c>
      <c r="G78" s="81" t="s">
        <v>80</v>
      </c>
      <c r="H78" s="174" t="s">
        <v>944</v>
      </c>
      <c r="I78" s="89"/>
      <c r="J78" s="89"/>
      <c r="K78" s="100" t="s">
        <v>368</v>
      </c>
      <c r="L78" s="89"/>
      <c r="M78" s="174" t="s">
        <v>945</v>
      </c>
      <c r="N78" s="89"/>
      <c r="O78" s="89"/>
      <c r="P78" s="89"/>
      <c r="Q78" s="89"/>
      <c r="R78" s="174" t="s">
        <v>946</v>
      </c>
      <c r="S78" s="89"/>
      <c r="T78" s="89"/>
      <c r="U78" s="89"/>
      <c r="V78" s="89"/>
      <c r="W78" s="89"/>
      <c r="X78" s="89" t="s">
        <v>156</v>
      </c>
      <c r="Y78" s="89"/>
      <c r="Z78" s="89"/>
      <c r="AA78" s="115"/>
      <c r="AB78" s="93">
        <f t="shared" si="0"/>
        <v>5</v>
      </c>
      <c r="AC78" s="79"/>
      <c r="AD78" s="79"/>
      <c r="AE78" s="79"/>
      <c r="AF78" s="79"/>
      <c r="AG78" s="79"/>
    </row>
    <row r="79" spans="1:33" ht="15.75" customHeight="1">
      <c r="A79" s="183"/>
      <c r="B79" s="76" t="s">
        <v>872</v>
      </c>
      <c r="C79" s="76" t="s">
        <v>873</v>
      </c>
      <c r="D79" s="77" t="s">
        <v>874</v>
      </c>
      <c r="E79" s="76" t="s">
        <v>875</v>
      </c>
      <c r="F79" s="131">
        <v>6</v>
      </c>
      <c r="G79" s="81" t="s">
        <v>80</v>
      </c>
      <c r="H79" s="89" t="s">
        <v>948</v>
      </c>
      <c r="I79" s="89"/>
      <c r="J79" s="89"/>
      <c r="K79" s="100" t="s">
        <v>368</v>
      </c>
      <c r="L79" s="89"/>
      <c r="M79" s="89" t="s">
        <v>950</v>
      </c>
      <c r="N79" s="89"/>
      <c r="O79" s="89"/>
      <c r="P79" s="89"/>
      <c r="Q79" s="89"/>
      <c r="R79" s="89" t="s">
        <v>952</v>
      </c>
      <c r="S79" s="89"/>
      <c r="T79" s="89"/>
      <c r="U79" s="89"/>
      <c r="V79" s="72" t="s">
        <v>155</v>
      </c>
      <c r="W79" s="89"/>
      <c r="X79" s="89" t="s">
        <v>156</v>
      </c>
      <c r="Y79" s="72" t="s">
        <v>198</v>
      </c>
      <c r="Z79" s="89"/>
      <c r="AA79" s="115"/>
      <c r="AB79" s="93">
        <f t="shared" si="0"/>
        <v>7</v>
      </c>
      <c r="AC79" s="79"/>
      <c r="AD79" s="79"/>
      <c r="AE79" s="79"/>
      <c r="AF79" s="79"/>
      <c r="AG79" s="79"/>
    </row>
    <row r="80" spans="1:33" ht="15.75" customHeight="1">
      <c r="A80" s="228">
        <v>51</v>
      </c>
      <c r="B80" s="179" t="s">
        <v>872</v>
      </c>
      <c r="C80" s="179" t="s">
        <v>904</v>
      </c>
      <c r="D80" s="180" t="s">
        <v>874</v>
      </c>
      <c r="E80" s="179" t="s">
        <v>875</v>
      </c>
      <c r="F80" s="181">
        <v>6</v>
      </c>
      <c r="G80" s="81" t="s">
        <v>80</v>
      </c>
      <c r="H80" s="174" t="s">
        <v>960</v>
      </c>
      <c r="I80" s="89"/>
      <c r="J80" s="89"/>
      <c r="K80" s="100" t="s">
        <v>368</v>
      </c>
      <c r="L80" s="89"/>
      <c r="M80" s="174" t="s">
        <v>961</v>
      </c>
      <c r="N80" s="89"/>
      <c r="O80" s="89"/>
      <c r="P80" s="89"/>
      <c r="Q80" s="89"/>
      <c r="R80" s="174" t="s">
        <v>964</v>
      </c>
      <c r="S80" s="89"/>
      <c r="T80" s="89"/>
      <c r="U80" s="89"/>
      <c r="V80" s="72" t="s">
        <v>155</v>
      </c>
      <c r="W80" s="89"/>
      <c r="X80" s="89" t="s">
        <v>156</v>
      </c>
      <c r="Y80" s="72" t="s">
        <v>198</v>
      </c>
      <c r="Z80" s="89"/>
      <c r="AA80" s="115"/>
      <c r="AB80" s="93">
        <f t="shared" si="0"/>
        <v>7</v>
      </c>
      <c r="AC80" s="79"/>
      <c r="AD80" s="79"/>
      <c r="AE80" s="79"/>
      <c r="AF80" s="79"/>
      <c r="AG80" s="79"/>
    </row>
    <row r="81" spans="1:33" ht="27.75" customHeight="1">
      <c r="A81" s="807" t="s">
        <v>70</v>
      </c>
      <c r="B81" s="794"/>
      <c r="C81" s="794"/>
      <c r="D81" s="794"/>
      <c r="E81" s="794"/>
      <c r="F81" s="794"/>
      <c r="G81" s="794"/>
      <c r="H81" s="239">
        <f t="shared" ref="H81:AA81" si="1">COUNTA(H4:H80)</f>
        <v>66</v>
      </c>
      <c r="I81" s="239">
        <f t="shared" si="1"/>
        <v>6</v>
      </c>
      <c r="J81" s="239">
        <f t="shared" si="1"/>
        <v>13</v>
      </c>
      <c r="K81" s="239">
        <f t="shared" si="1"/>
        <v>53</v>
      </c>
      <c r="L81" s="239">
        <f t="shared" si="1"/>
        <v>2</v>
      </c>
      <c r="M81" s="239">
        <f t="shared" si="1"/>
        <v>58</v>
      </c>
      <c r="N81" s="239">
        <f t="shared" si="1"/>
        <v>0</v>
      </c>
      <c r="O81" s="239">
        <f t="shared" si="1"/>
        <v>0</v>
      </c>
      <c r="P81" s="239">
        <f t="shared" si="1"/>
        <v>9</v>
      </c>
      <c r="Q81" s="239">
        <f t="shared" si="1"/>
        <v>2</v>
      </c>
      <c r="R81" s="239">
        <f t="shared" si="1"/>
        <v>66</v>
      </c>
      <c r="S81" s="239">
        <f t="shared" si="1"/>
        <v>0</v>
      </c>
      <c r="T81" s="239">
        <f t="shared" si="1"/>
        <v>0</v>
      </c>
      <c r="U81" s="239">
        <f t="shared" si="1"/>
        <v>2</v>
      </c>
      <c r="V81" s="239">
        <f t="shared" si="1"/>
        <v>58</v>
      </c>
      <c r="W81" s="239">
        <f t="shared" si="1"/>
        <v>0</v>
      </c>
      <c r="X81" s="239">
        <f t="shared" si="1"/>
        <v>69</v>
      </c>
      <c r="Y81" s="239">
        <f t="shared" si="1"/>
        <v>47</v>
      </c>
      <c r="Z81" s="239">
        <f t="shared" si="1"/>
        <v>0</v>
      </c>
      <c r="AA81" s="239">
        <f t="shared" si="1"/>
        <v>0</v>
      </c>
      <c r="AB81" s="240"/>
      <c r="AC81" s="240"/>
      <c r="AD81" s="240"/>
      <c r="AE81" s="240"/>
      <c r="AF81" s="240"/>
      <c r="AG81" s="240"/>
    </row>
    <row r="82" spans="1:33" ht="141.75" customHeight="1">
      <c r="A82" s="242"/>
      <c r="B82" s="242"/>
      <c r="C82" s="242"/>
      <c r="D82" s="242"/>
      <c r="E82" s="242"/>
      <c r="F82" s="242"/>
      <c r="G82" s="242"/>
      <c r="H82" s="243" t="s">
        <v>968</v>
      </c>
      <c r="I82" s="243" t="s">
        <v>968</v>
      </c>
      <c r="J82" s="244" t="s">
        <v>1002</v>
      </c>
      <c r="K82" s="244" t="s">
        <v>1005</v>
      </c>
      <c r="L82" s="244" t="s">
        <v>1006</v>
      </c>
      <c r="M82" s="244" t="s">
        <v>1008</v>
      </c>
      <c r="N82" s="245" t="s">
        <v>1010</v>
      </c>
      <c r="O82" s="245" t="s">
        <v>1010</v>
      </c>
      <c r="P82" s="244" t="s">
        <v>1011</v>
      </c>
      <c r="Q82" s="244" t="s">
        <v>1012</v>
      </c>
      <c r="R82" s="243" t="s">
        <v>968</v>
      </c>
      <c r="S82" s="245" t="s">
        <v>1010</v>
      </c>
      <c r="T82" s="245" t="s">
        <v>1010</v>
      </c>
      <c r="U82" s="244" t="s">
        <v>1013</v>
      </c>
      <c r="V82" s="244" t="s">
        <v>1014</v>
      </c>
      <c r="W82" s="245" t="s">
        <v>1010</v>
      </c>
      <c r="X82" s="244" t="s">
        <v>1015</v>
      </c>
      <c r="Y82" s="244" t="s">
        <v>1015</v>
      </c>
      <c r="Z82" s="245" t="s">
        <v>1010</v>
      </c>
      <c r="AA82" s="245" t="s">
        <v>1010</v>
      </c>
      <c r="AB82" s="9"/>
      <c r="AC82" s="10"/>
      <c r="AD82" s="10"/>
      <c r="AE82" s="10"/>
      <c r="AF82" s="10"/>
      <c r="AG82" s="10"/>
    </row>
    <row r="83" spans="1:33" ht="15.75" customHeight="1">
      <c r="A83" s="242"/>
      <c r="B83" s="242"/>
      <c r="C83" s="242"/>
      <c r="D83" s="242"/>
      <c r="E83" s="242"/>
      <c r="F83" s="242"/>
      <c r="G83" s="242"/>
      <c r="H83" s="10"/>
      <c r="I83" s="10"/>
      <c r="J83" s="10"/>
      <c r="K83" s="10"/>
      <c r="L83" s="10"/>
      <c r="M83" s="10"/>
      <c r="N83" s="10"/>
      <c r="O83" s="10"/>
      <c r="P83" s="10"/>
      <c r="Q83" s="10"/>
      <c r="R83" s="10"/>
      <c r="S83" s="10"/>
      <c r="T83" s="10"/>
      <c r="U83" s="10"/>
      <c r="V83" s="10"/>
      <c r="W83" s="10"/>
      <c r="X83" s="10"/>
      <c r="Y83" s="10"/>
      <c r="Z83" s="10"/>
      <c r="AA83" s="10"/>
      <c r="AB83" s="9"/>
      <c r="AC83" s="10"/>
      <c r="AD83" s="10"/>
      <c r="AE83" s="10"/>
      <c r="AF83" s="10"/>
      <c r="AG83" s="10"/>
    </row>
    <row r="84" spans="1:33" ht="15.75" customHeight="1">
      <c r="A84" s="242"/>
      <c r="B84" s="242"/>
      <c r="C84" s="242"/>
      <c r="D84" s="242"/>
      <c r="E84" s="242"/>
      <c r="F84" s="242"/>
      <c r="G84" s="242"/>
      <c r="H84" s="10"/>
      <c r="I84" s="10"/>
      <c r="J84" s="10"/>
      <c r="K84" s="10"/>
      <c r="L84" s="10"/>
      <c r="M84" s="10"/>
      <c r="N84" s="10"/>
      <c r="O84" s="10"/>
      <c r="P84" s="10"/>
      <c r="Q84" s="10"/>
      <c r="R84" s="10"/>
      <c r="S84" s="10"/>
      <c r="T84" s="10"/>
      <c r="U84" s="10"/>
      <c r="V84" s="10"/>
      <c r="W84" s="10"/>
      <c r="X84" s="10"/>
      <c r="Y84" s="10"/>
      <c r="Z84" s="10"/>
      <c r="AA84" s="10"/>
      <c r="AB84" s="9"/>
      <c r="AC84" s="10"/>
      <c r="AD84" s="10"/>
      <c r="AE84" s="10"/>
      <c r="AF84" s="10"/>
      <c r="AG84" s="10"/>
    </row>
    <row r="85" spans="1:33" ht="15.75" customHeight="1">
      <c r="A85" s="242"/>
      <c r="B85" s="242"/>
      <c r="C85" s="242"/>
      <c r="D85" s="242"/>
      <c r="E85" s="242"/>
      <c r="F85" s="242"/>
      <c r="G85" s="242"/>
      <c r="H85" s="10"/>
      <c r="I85" s="10"/>
      <c r="J85" s="10"/>
      <c r="K85" s="10"/>
      <c r="L85" s="10"/>
      <c r="M85" s="10"/>
      <c r="N85" s="10"/>
      <c r="O85" s="10"/>
      <c r="P85" s="10"/>
      <c r="Q85" s="10"/>
      <c r="R85" s="10"/>
      <c r="S85" s="10"/>
      <c r="T85" s="10"/>
      <c r="U85" s="10"/>
      <c r="V85" s="10"/>
      <c r="W85" s="10"/>
      <c r="X85" s="10"/>
      <c r="Y85" s="10"/>
      <c r="Z85" s="10"/>
      <c r="AA85" s="10"/>
      <c r="AB85" s="9"/>
      <c r="AC85" s="10"/>
      <c r="AD85" s="10"/>
      <c r="AE85" s="10"/>
      <c r="AF85" s="10"/>
      <c r="AG85" s="10"/>
    </row>
    <row r="86" spans="1:33" ht="15.75" customHeight="1">
      <c r="A86" s="242"/>
      <c r="B86" s="242"/>
      <c r="C86" s="242"/>
      <c r="D86" s="242"/>
      <c r="E86" s="242"/>
      <c r="F86" s="242"/>
      <c r="G86" s="242"/>
      <c r="H86" s="10"/>
      <c r="I86" s="10"/>
      <c r="J86" s="10"/>
      <c r="K86" s="10"/>
      <c r="L86" s="10"/>
      <c r="M86" s="10"/>
      <c r="N86" s="10"/>
      <c r="O86" s="10"/>
      <c r="P86" s="10"/>
      <c r="Q86" s="10"/>
      <c r="R86" s="10"/>
      <c r="S86" s="10"/>
      <c r="T86" s="10"/>
      <c r="U86" s="10"/>
      <c r="V86" s="10"/>
      <c r="W86" s="10"/>
      <c r="X86" s="10"/>
      <c r="Y86" s="10"/>
      <c r="Z86" s="10"/>
      <c r="AA86" s="10"/>
      <c r="AB86" s="9"/>
      <c r="AC86" s="10"/>
      <c r="AD86" s="10"/>
      <c r="AE86" s="10"/>
      <c r="AF86" s="10"/>
      <c r="AG86" s="10"/>
    </row>
    <row r="87" spans="1:33" ht="15.75" customHeight="1">
      <c r="A87" s="242"/>
      <c r="B87" s="242"/>
      <c r="C87" s="242"/>
      <c r="D87" s="242"/>
      <c r="E87" s="242"/>
      <c r="F87" s="242"/>
      <c r="G87" s="242"/>
      <c r="H87" s="10"/>
      <c r="I87" s="10"/>
      <c r="J87" s="10"/>
      <c r="K87" s="10"/>
      <c r="L87" s="10"/>
      <c r="M87" s="10"/>
      <c r="N87" s="10"/>
      <c r="O87" s="10"/>
      <c r="P87" s="10"/>
      <c r="Q87" s="10"/>
      <c r="R87" s="10"/>
      <c r="S87" s="10"/>
      <c r="T87" s="10"/>
      <c r="U87" s="10"/>
      <c r="V87" s="10"/>
      <c r="W87" s="10"/>
      <c r="X87" s="10"/>
      <c r="Y87" s="10"/>
      <c r="Z87" s="10"/>
      <c r="AA87" s="10"/>
      <c r="AB87" s="9"/>
      <c r="AC87" s="10"/>
      <c r="AD87" s="10"/>
      <c r="AE87" s="10"/>
      <c r="AF87" s="10"/>
      <c r="AG87" s="10"/>
    </row>
    <row r="88" spans="1:33" ht="15.75" customHeight="1">
      <c r="A88" s="242"/>
      <c r="B88" s="242"/>
      <c r="C88" s="242"/>
      <c r="D88" s="242"/>
      <c r="E88" s="242"/>
      <c r="F88" s="242"/>
      <c r="G88" s="242"/>
      <c r="H88" s="10"/>
      <c r="I88" s="10"/>
      <c r="J88" s="10"/>
      <c r="K88" s="10"/>
      <c r="L88" s="10"/>
      <c r="M88" s="10"/>
      <c r="N88" s="10"/>
      <c r="O88" s="10"/>
      <c r="P88" s="10"/>
      <c r="Q88" s="10"/>
      <c r="R88" s="10"/>
      <c r="S88" s="10"/>
      <c r="T88" s="10"/>
      <c r="U88" s="10"/>
      <c r="V88" s="10"/>
      <c r="W88" s="10"/>
      <c r="X88" s="10"/>
      <c r="Y88" s="10"/>
      <c r="Z88" s="10"/>
      <c r="AA88" s="10"/>
      <c r="AB88" s="9"/>
      <c r="AC88" s="10"/>
      <c r="AD88" s="10"/>
      <c r="AE88" s="10"/>
      <c r="AF88" s="10"/>
      <c r="AG88" s="10"/>
    </row>
    <row r="89" spans="1:33" ht="15.75" customHeight="1">
      <c r="A89" s="242"/>
      <c r="B89" s="242"/>
      <c r="C89" s="242"/>
      <c r="D89" s="242"/>
      <c r="E89" s="242"/>
      <c r="F89" s="242"/>
      <c r="G89" s="242"/>
      <c r="H89" s="10"/>
      <c r="I89" s="10"/>
      <c r="J89" s="10"/>
      <c r="K89" s="10"/>
      <c r="L89" s="10"/>
      <c r="M89" s="10"/>
      <c r="N89" s="10"/>
      <c r="O89" s="10"/>
      <c r="P89" s="10"/>
      <c r="Q89" s="10"/>
      <c r="R89" s="10"/>
      <c r="S89" s="10"/>
      <c r="T89" s="10"/>
      <c r="U89" s="10"/>
      <c r="V89" s="10"/>
      <c r="W89" s="10"/>
      <c r="X89" s="10"/>
      <c r="Y89" s="10"/>
      <c r="Z89" s="10"/>
      <c r="AA89" s="10"/>
      <c r="AB89" s="9"/>
      <c r="AC89" s="10"/>
      <c r="AD89" s="10"/>
      <c r="AE89" s="10"/>
      <c r="AF89" s="10"/>
      <c r="AG89" s="10"/>
    </row>
    <row r="90" spans="1:33" ht="15.75" customHeight="1">
      <c r="A90" s="242"/>
      <c r="B90" s="242"/>
      <c r="C90" s="242"/>
      <c r="D90" s="242"/>
      <c r="E90" s="242"/>
      <c r="F90" s="242"/>
      <c r="G90" s="242"/>
      <c r="H90" s="10"/>
      <c r="I90" s="10"/>
      <c r="J90" s="10"/>
      <c r="K90" s="10"/>
      <c r="L90" s="10"/>
      <c r="M90" s="10"/>
      <c r="N90" s="10"/>
      <c r="O90" s="10"/>
      <c r="P90" s="10"/>
      <c r="Q90" s="10"/>
      <c r="R90" s="10"/>
      <c r="S90" s="10"/>
      <c r="T90" s="10"/>
      <c r="U90" s="10"/>
      <c r="V90" s="10"/>
      <c r="W90" s="10"/>
      <c r="X90" s="10"/>
      <c r="Y90" s="10"/>
      <c r="Z90" s="10"/>
      <c r="AA90" s="10"/>
      <c r="AB90" s="9"/>
      <c r="AC90" s="10"/>
      <c r="AD90" s="10"/>
      <c r="AE90" s="10"/>
      <c r="AF90" s="10"/>
      <c r="AG90" s="10"/>
    </row>
    <row r="91" spans="1:33" ht="15.75" customHeight="1"/>
    <row r="92" spans="1:33" ht="15.75" customHeight="1"/>
    <row r="93" spans="1:33" ht="15.75" customHeight="1"/>
    <row r="94" spans="1:33" ht="15.75" customHeight="1"/>
    <row r="95" spans="1:33" ht="15.75" customHeight="1"/>
    <row r="96" spans="1:33"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81:G81"/>
    <mergeCell ref="A1:G2"/>
    <mergeCell ref="H1:AA1"/>
    <mergeCell ref="H2:L2"/>
    <mergeCell ref="M2:Q2"/>
    <mergeCell ref="R2:T2"/>
    <mergeCell ref="U2:AA2"/>
  </mergeCells>
  <hyperlinks>
    <hyperlink ref="H1"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F1000"/>
  <sheetViews>
    <sheetView workbookViewId="0">
      <pane xSplit="7" ySplit="3" topLeftCell="H4" activePane="bottomRight" state="frozen"/>
      <selection pane="topRight" activeCell="H1" sqref="H1"/>
      <selection pane="bottomLeft" activeCell="A4" sqref="A4"/>
      <selection pane="bottomRight" activeCell="H4" sqref="H4"/>
    </sheetView>
  </sheetViews>
  <sheetFormatPr defaultColWidth="14.42578125" defaultRowHeight="15" customHeight="1"/>
  <cols>
    <col min="1" max="1" width="4.140625" customWidth="1"/>
    <col min="2" max="2" width="8.85546875" customWidth="1"/>
    <col min="3" max="3" width="9" customWidth="1"/>
    <col min="4" max="4" width="6.28515625" customWidth="1"/>
    <col min="5" max="5" width="8.140625" customWidth="1"/>
    <col min="6" max="6" width="6.42578125" customWidth="1"/>
    <col min="7" max="7" width="8.28515625" customWidth="1"/>
    <col min="8" max="8" width="21.28515625" customWidth="1"/>
    <col min="9" max="9" width="19.5703125" customWidth="1"/>
    <col min="10" max="10" width="20.140625" customWidth="1"/>
    <col min="11" max="11" width="18.42578125" customWidth="1"/>
    <col min="12" max="12" width="22.140625" customWidth="1"/>
    <col min="13" max="13" width="22" customWidth="1"/>
    <col min="14" max="14" width="18.42578125" customWidth="1"/>
    <col min="15" max="15" width="25.42578125" customWidth="1"/>
    <col min="16" max="16" width="19.7109375" customWidth="1"/>
    <col min="17" max="17" width="19.85546875" customWidth="1"/>
    <col min="18" max="18" width="22.140625" customWidth="1"/>
    <col min="19" max="19" width="20.7109375" customWidth="1"/>
    <col min="20" max="20" width="22.7109375" customWidth="1"/>
    <col min="21" max="21" width="28.85546875" customWidth="1"/>
    <col min="22" max="22" width="42.140625" customWidth="1"/>
    <col min="23" max="23" width="35.140625" customWidth="1"/>
    <col min="24" max="24" width="18.140625" customWidth="1"/>
    <col min="25" max="25" width="24.28515625" customWidth="1"/>
    <col min="26" max="26" width="32.85546875" customWidth="1"/>
    <col min="27" max="27" width="31.85546875" customWidth="1"/>
    <col min="28" max="28" width="30" customWidth="1"/>
    <col min="29" max="29" width="24.28515625" customWidth="1"/>
    <col min="30" max="30" width="24.85546875" customWidth="1"/>
    <col min="31" max="31" width="26.42578125" customWidth="1"/>
  </cols>
  <sheetData>
    <row r="1" spans="1:32" ht="21">
      <c r="A1" s="815"/>
      <c r="B1" s="785"/>
      <c r="C1" s="816"/>
      <c r="D1" s="785"/>
      <c r="E1" s="785"/>
      <c r="F1" s="785"/>
      <c r="G1" s="785"/>
      <c r="H1" s="817" t="s">
        <v>3</v>
      </c>
      <c r="I1" s="818"/>
      <c r="J1" s="818"/>
      <c r="K1" s="818"/>
      <c r="L1" s="818"/>
      <c r="M1" s="818"/>
      <c r="N1" s="818"/>
      <c r="O1" s="818"/>
      <c r="P1" s="818"/>
      <c r="Q1" s="818"/>
      <c r="R1" s="818"/>
      <c r="S1" s="818"/>
      <c r="T1" s="818"/>
      <c r="U1" s="818"/>
      <c r="V1" s="818"/>
      <c r="W1" s="818"/>
      <c r="X1" s="818"/>
      <c r="Y1" s="818"/>
      <c r="Z1" s="818"/>
      <c r="AA1" s="818"/>
      <c r="AB1" s="818"/>
      <c r="AC1" s="818"/>
      <c r="AD1" s="818"/>
      <c r="AE1" s="818"/>
      <c r="AF1" s="8"/>
    </row>
    <row r="2" spans="1:32" ht="76.5" customHeight="1">
      <c r="A2" s="785"/>
      <c r="B2" s="785"/>
      <c r="C2" s="785"/>
      <c r="D2" s="785"/>
      <c r="E2" s="785"/>
      <c r="F2" s="785"/>
      <c r="G2" s="785"/>
      <c r="H2" s="819" t="s">
        <v>6</v>
      </c>
      <c r="I2" s="809"/>
      <c r="J2" s="809"/>
      <c r="K2" s="820" t="s">
        <v>8</v>
      </c>
      <c r="L2" s="809"/>
      <c r="M2" s="809"/>
      <c r="N2" s="809"/>
      <c r="O2" s="809"/>
      <c r="P2" s="809"/>
      <c r="Q2" s="821" t="s">
        <v>11</v>
      </c>
      <c r="R2" s="809"/>
      <c r="S2" s="809"/>
      <c r="T2" s="822"/>
      <c r="U2" s="823" t="s">
        <v>14</v>
      </c>
      <c r="V2" s="809"/>
      <c r="W2" s="809"/>
      <c r="X2" s="809"/>
      <c r="Y2" s="808" t="s">
        <v>19</v>
      </c>
      <c r="Z2" s="809"/>
      <c r="AA2" s="809"/>
      <c r="AB2" s="809"/>
      <c r="AC2" s="810" t="s">
        <v>22</v>
      </c>
      <c r="AD2" s="809"/>
      <c r="AE2" s="809"/>
      <c r="AF2" s="14"/>
    </row>
    <row r="3" spans="1:32" ht="207" customHeight="1">
      <c r="A3" s="15" t="s">
        <v>25</v>
      </c>
      <c r="B3" s="16" t="s">
        <v>26</v>
      </c>
      <c r="C3" s="18" t="s">
        <v>27</v>
      </c>
      <c r="D3" s="18" t="s">
        <v>28</v>
      </c>
      <c r="E3" s="19" t="s">
        <v>29</v>
      </c>
      <c r="F3" s="18" t="s">
        <v>31</v>
      </c>
      <c r="G3" s="18" t="s">
        <v>33</v>
      </c>
      <c r="H3" s="20" t="s">
        <v>34</v>
      </c>
      <c r="I3" s="21" t="s">
        <v>35</v>
      </c>
      <c r="J3" s="21" t="s">
        <v>37</v>
      </c>
      <c r="K3" s="21" t="s">
        <v>38</v>
      </c>
      <c r="L3" s="21" t="s">
        <v>39</v>
      </c>
      <c r="M3" s="21" t="s">
        <v>40</v>
      </c>
      <c r="N3" s="21" t="s">
        <v>42</v>
      </c>
      <c r="O3" s="21" t="s">
        <v>43</v>
      </c>
      <c r="P3" s="21" t="s">
        <v>44</v>
      </c>
      <c r="Q3" s="21" t="s">
        <v>45</v>
      </c>
      <c r="R3" s="21" t="s">
        <v>46</v>
      </c>
      <c r="S3" s="21" t="s">
        <v>48</v>
      </c>
      <c r="T3" s="21" t="s">
        <v>49</v>
      </c>
      <c r="U3" s="21" t="s">
        <v>50</v>
      </c>
      <c r="V3" s="21" t="s">
        <v>51</v>
      </c>
      <c r="W3" s="21" t="s">
        <v>53</v>
      </c>
      <c r="X3" s="21" t="s">
        <v>54</v>
      </c>
      <c r="Y3" s="21" t="s">
        <v>55</v>
      </c>
      <c r="Z3" s="21" t="s">
        <v>58</v>
      </c>
      <c r="AA3" s="21" t="s">
        <v>59</v>
      </c>
      <c r="AB3" s="21" t="s">
        <v>61</v>
      </c>
      <c r="AC3" s="21" t="s">
        <v>64</v>
      </c>
      <c r="AD3" s="21" t="s">
        <v>65</v>
      </c>
      <c r="AE3" s="21" t="s">
        <v>68</v>
      </c>
      <c r="AF3" s="29" t="s">
        <v>70</v>
      </c>
    </row>
    <row r="4" spans="1:32" ht="87">
      <c r="A4" s="31">
        <v>1</v>
      </c>
      <c r="B4" s="32"/>
      <c r="C4" s="33" t="s">
        <v>75</v>
      </c>
      <c r="D4" s="34" t="s">
        <v>77</v>
      </c>
      <c r="E4" s="33" t="s">
        <v>78</v>
      </c>
      <c r="F4" s="35">
        <v>3</v>
      </c>
      <c r="G4" s="36" t="s">
        <v>80</v>
      </c>
      <c r="H4" s="37"/>
      <c r="I4" s="38"/>
      <c r="J4" s="39"/>
      <c r="K4" s="39"/>
      <c r="L4" s="39"/>
      <c r="M4" s="38"/>
      <c r="N4" s="39"/>
      <c r="O4" s="38"/>
      <c r="P4" s="39"/>
      <c r="Q4" s="39"/>
      <c r="R4" s="39"/>
      <c r="S4" s="39"/>
      <c r="T4" s="39"/>
      <c r="U4" s="39"/>
      <c r="V4" s="39"/>
      <c r="W4" s="38"/>
      <c r="X4" s="38"/>
      <c r="Y4" s="39"/>
      <c r="Z4" s="39"/>
      <c r="AA4" s="38"/>
      <c r="AB4" s="39"/>
      <c r="AC4" s="39"/>
      <c r="AD4" s="39"/>
      <c r="AE4" s="39"/>
      <c r="AF4" s="50">
        <f t="shared" ref="AF4:AF80" si="0">COUNTA(H4:AE4)</f>
        <v>0</v>
      </c>
    </row>
    <row r="5" spans="1:32" ht="87">
      <c r="A5" s="52">
        <v>2</v>
      </c>
      <c r="B5" s="53"/>
      <c r="C5" s="55" t="s">
        <v>99</v>
      </c>
      <c r="D5" s="57" t="s">
        <v>77</v>
      </c>
      <c r="E5" s="55" t="s">
        <v>78</v>
      </c>
      <c r="F5" s="35">
        <v>3</v>
      </c>
      <c r="G5" s="58" t="s">
        <v>80</v>
      </c>
      <c r="H5" s="59"/>
      <c r="I5" s="61"/>
      <c r="J5" s="61"/>
      <c r="K5" s="61"/>
      <c r="L5" s="61"/>
      <c r="M5" s="61"/>
      <c r="N5" s="61"/>
      <c r="O5" s="61"/>
      <c r="P5" s="61"/>
      <c r="Q5" s="61"/>
      <c r="R5" s="61"/>
      <c r="S5" s="61"/>
      <c r="T5" s="64"/>
      <c r="U5" s="61"/>
      <c r="V5" s="61"/>
      <c r="W5" s="61"/>
      <c r="X5" s="61"/>
      <c r="Y5" s="64"/>
      <c r="Z5" s="64"/>
      <c r="AA5" s="64"/>
      <c r="AB5" s="61"/>
      <c r="AC5" s="61"/>
      <c r="AD5" s="61"/>
      <c r="AE5" s="61"/>
      <c r="AF5" s="50">
        <f t="shared" si="0"/>
        <v>0</v>
      </c>
    </row>
    <row r="6" spans="1:32" ht="150">
      <c r="A6" s="52">
        <v>3</v>
      </c>
      <c r="B6" s="53"/>
      <c r="C6" s="55" t="s">
        <v>109</v>
      </c>
      <c r="D6" s="57" t="s">
        <v>77</v>
      </c>
      <c r="E6" s="55" t="s">
        <v>78</v>
      </c>
      <c r="F6" s="35">
        <v>2</v>
      </c>
      <c r="G6" s="58" t="s">
        <v>80</v>
      </c>
      <c r="H6" s="61" t="s">
        <v>111</v>
      </c>
      <c r="I6" s="61"/>
      <c r="J6" s="64" t="s">
        <v>113</v>
      </c>
      <c r="K6" s="64" t="s">
        <v>114</v>
      </c>
      <c r="L6" s="64" t="s">
        <v>116</v>
      </c>
      <c r="M6" s="61" t="s">
        <v>117</v>
      </c>
      <c r="N6" s="61" t="s">
        <v>118</v>
      </c>
      <c r="O6" s="61" t="s">
        <v>120</v>
      </c>
      <c r="P6" s="61" t="s">
        <v>121</v>
      </c>
      <c r="Q6" s="64" t="s">
        <v>122</v>
      </c>
      <c r="R6" s="64" t="s">
        <v>124</v>
      </c>
      <c r="S6" s="64"/>
      <c r="T6" s="64" t="s">
        <v>126</v>
      </c>
      <c r="U6" s="64" t="s">
        <v>127</v>
      </c>
      <c r="V6" s="64" t="s">
        <v>129</v>
      </c>
      <c r="W6" s="64" t="s">
        <v>130</v>
      </c>
      <c r="X6" s="61"/>
      <c r="Y6" s="61" t="s">
        <v>133</v>
      </c>
      <c r="Z6" s="61" t="s">
        <v>134</v>
      </c>
      <c r="AA6" s="64"/>
      <c r="AB6" s="61"/>
      <c r="AC6" s="61"/>
      <c r="AD6" s="61"/>
      <c r="AE6" s="61"/>
      <c r="AF6" s="50">
        <f t="shared" si="0"/>
        <v>16</v>
      </c>
    </row>
    <row r="7" spans="1:32" ht="87">
      <c r="A7" s="71">
        <v>4</v>
      </c>
      <c r="B7" s="53"/>
      <c r="C7" s="55" t="s">
        <v>140</v>
      </c>
      <c r="D7" s="57" t="s">
        <v>77</v>
      </c>
      <c r="E7" s="55" t="s">
        <v>78</v>
      </c>
      <c r="F7" s="35">
        <v>3</v>
      </c>
      <c r="G7" s="58" t="s">
        <v>80</v>
      </c>
      <c r="H7" s="73"/>
      <c r="I7" s="64"/>
      <c r="J7" s="64"/>
      <c r="K7" s="61"/>
      <c r="L7" s="64"/>
      <c r="M7" s="61"/>
      <c r="N7" s="64"/>
      <c r="O7" s="61"/>
      <c r="P7" s="61"/>
      <c r="Q7" s="64"/>
      <c r="R7" s="64"/>
      <c r="S7" s="61"/>
      <c r="T7" s="64"/>
      <c r="U7" s="61"/>
      <c r="V7" s="61"/>
      <c r="W7" s="61"/>
      <c r="X7" s="61"/>
      <c r="Y7" s="64"/>
      <c r="Z7" s="64"/>
      <c r="AA7" s="61"/>
      <c r="AB7" s="61"/>
      <c r="AC7" s="61"/>
      <c r="AD7" s="61"/>
      <c r="AE7" s="61"/>
      <c r="AF7" s="50">
        <f t="shared" si="0"/>
        <v>0</v>
      </c>
    </row>
    <row r="8" spans="1:32" ht="87">
      <c r="A8" s="74">
        <v>5</v>
      </c>
      <c r="B8" s="75"/>
      <c r="C8" s="76" t="s">
        <v>154</v>
      </c>
      <c r="D8" s="77" t="s">
        <v>77</v>
      </c>
      <c r="E8" s="76" t="s">
        <v>78</v>
      </c>
      <c r="F8" s="79"/>
      <c r="G8" s="81" t="s">
        <v>80</v>
      </c>
      <c r="H8" s="83"/>
      <c r="I8" s="85"/>
      <c r="J8" s="85"/>
      <c r="K8" s="85"/>
      <c r="L8" s="85"/>
      <c r="M8" s="85"/>
      <c r="N8" s="85"/>
      <c r="O8" s="85"/>
      <c r="P8" s="85"/>
      <c r="Q8" s="85"/>
      <c r="R8" s="85"/>
      <c r="S8" s="85"/>
      <c r="T8" s="85"/>
      <c r="U8" s="85"/>
      <c r="V8" s="85"/>
      <c r="W8" s="89"/>
      <c r="X8" s="89"/>
      <c r="Y8" s="85"/>
      <c r="Z8" s="85"/>
      <c r="AA8" s="89"/>
      <c r="AB8" s="89"/>
      <c r="AC8" s="85"/>
      <c r="AD8" s="85"/>
      <c r="AE8" s="85"/>
      <c r="AF8" s="50">
        <f t="shared" si="0"/>
        <v>0</v>
      </c>
    </row>
    <row r="9" spans="1:32" ht="87">
      <c r="A9" s="74">
        <v>6</v>
      </c>
      <c r="B9" s="75"/>
      <c r="C9" s="76" t="s">
        <v>157</v>
      </c>
      <c r="D9" s="77" t="s">
        <v>77</v>
      </c>
      <c r="E9" s="76" t="s">
        <v>78</v>
      </c>
      <c r="F9" s="79"/>
      <c r="G9" s="81" t="s">
        <v>80</v>
      </c>
      <c r="H9" s="83"/>
      <c r="I9" s="85"/>
      <c r="J9" s="85"/>
      <c r="K9" s="85"/>
      <c r="L9" s="85"/>
      <c r="M9" s="89"/>
      <c r="N9" s="85"/>
      <c r="O9" s="89"/>
      <c r="P9" s="85"/>
      <c r="Q9" s="85"/>
      <c r="R9" s="85"/>
      <c r="S9" s="85"/>
      <c r="T9" s="85"/>
      <c r="U9" s="89"/>
      <c r="V9" s="89"/>
      <c r="W9" s="89"/>
      <c r="X9" s="89"/>
      <c r="Y9" s="85"/>
      <c r="Z9" s="85"/>
      <c r="AA9" s="85"/>
      <c r="AB9" s="85"/>
      <c r="AC9" s="85"/>
      <c r="AD9" s="85"/>
      <c r="AE9" s="85"/>
      <c r="AF9" s="50">
        <f t="shared" si="0"/>
        <v>0</v>
      </c>
    </row>
    <row r="10" spans="1:32" ht="108.75">
      <c r="A10" s="52">
        <v>7</v>
      </c>
      <c r="B10" s="53"/>
      <c r="C10" s="55" t="s">
        <v>158</v>
      </c>
      <c r="D10" s="57" t="s">
        <v>159</v>
      </c>
      <c r="E10" s="55" t="s">
        <v>78</v>
      </c>
      <c r="F10" s="35">
        <v>2</v>
      </c>
      <c r="G10" s="58" t="s">
        <v>80</v>
      </c>
      <c r="H10" s="73"/>
      <c r="I10" s="64"/>
      <c r="J10" s="64"/>
      <c r="K10" s="64"/>
      <c r="L10" s="64"/>
      <c r="M10" s="64"/>
      <c r="N10" s="64"/>
      <c r="O10" s="64"/>
      <c r="P10" s="64"/>
      <c r="Q10" s="64"/>
      <c r="R10" s="64"/>
      <c r="S10" s="64"/>
      <c r="T10" s="61"/>
      <c r="U10" s="64"/>
      <c r="V10" s="61"/>
      <c r="W10" s="61"/>
      <c r="X10" s="61"/>
      <c r="Y10" s="61"/>
      <c r="Z10" s="61"/>
      <c r="AA10" s="61"/>
      <c r="AB10" s="61"/>
      <c r="AC10" s="61"/>
      <c r="AD10" s="61"/>
      <c r="AE10" s="61"/>
      <c r="AF10" s="50">
        <f t="shared" si="0"/>
        <v>0</v>
      </c>
    </row>
    <row r="11" spans="1:32" ht="87">
      <c r="A11" s="71">
        <v>8</v>
      </c>
      <c r="B11" s="53"/>
      <c r="C11" s="55" t="s">
        <v>162</v>
      </c>
      <c r="D11" s="57" t="s">
        <v>159</v>
      </c>
      <c r="E11" s="55" t="s">
        <v>78</v>
      </c>
      <c r="F11" s="35">
        <v>4</v>
      </c>
      <c r="G11" s="58" t="s">
        <v>80</v>
      </c>
      <c r="H11" s="59"/>
      <c r="I11" s="61"/>
      <c r="J11" s="61"/>
      <c r="K11" s="64"/>
      <c r="L11" s="64"/>
      <c r="M11" s="61"/>
      <c r="N11" s="64"/>
      <c r="O11" s="64"/>
      <c r="P11" s="61"/>
      <c r="Q11" s="64"/>
      <c r="R11" s="64"/>
      <c r="S11" s="61"/>
      <c r="T11" s="61"/>
      <c r="U11" s="61"/>
      <c r="V11" s="61"/>
      <c r="W11" s="61"/>
      <c r="X11" s="61"/>
      <c r="Y11" s="61"/>
      <c r="Z11" s="61"/>
      <c r="AA11" s="61"/>
      <c r="AB11" s="61"/>
      <c r="AC11" s="61"/>
      <c r="AD11" s="61"/>
      <c r="AE11" s="61"/>
      <c r="AF11" s="50">
        <f t="shared" si="0"/>
        <v>0</v>
      </c>
    </row>
    <row r="12" spans="1:32" ht="87">
      <c r="A12" s="71">
        <v>9</v>
      </c>
      <c r="B12" s="53"/>
      <c r="C12" s="55" t="s">
        <v>168</v>
      </c>
      <c r="D12" s="57" t="s">
        <v>159</v>
      </c>
      <c r="E12" s="55" t="s">
        <v>78</v>
      </c>
      <c r="F12" s="35">
        <v>3</v>
      </c>
      <c r="G12" s="58" t="s">
        <v>80</v>
      </c>
      <c r="H12" s="64"/>
      <c r="I12" s="64"/>
      <c r="J12" s="61"/>
      <c r="K12" s="61"/>
      <c r="L12" s="61"/>
      <c r="M12" s="61"/>
      <c r="N12" s="61"/>
      <c r="O12" s="61"/>
      <c r="P12" s="61"/>
      <c r="Q12" s="64"/>
      <c r="R12" s="61"/>
      <c r="S12" s="61"/>
      <c r="T12" s="61"/>
      <c r="U12" s="61"/>
      <c r="V12" s="61"/>
      <c r="W12" s="61"/>
      <c r="X12" s="61"/>
      <c r="Y12" s="61"/>
      <c r="Z12" s="61"/>
      <c r="AA12" s="64"/>
      <c r="AB12" s="61"/>
      <c r="AC12" s="61"/>
      <c r="AD12" s="61"/>
      <c r="AE12" s="61"/>
      <c r="AF12" s="50">
        <f t="shared" si="0"/>
        <v>0</v>
      </c>
    </row>
    <row r="13" spans="1:32" ht="87">
      <c r="A13" s="52">
        <v>10</v>
      </c>
      <c r="B13" s="53"/>
      <c r="C13" s="55" t="s">
        <v>174</v>
      </c>
      <c r="D13" s="57" t="s">
        <v>159</v>
      </c>
      <c r="E13" s="55" t="s">
        <v>78</v>
      </c>
      <c r="F13" s="35">
        <v>4</v>
      </c>
      <c r="G13" s="58" t="s">
        <v>80</v>
      </c>
      <c r="H13" s="59"/>
      <c r="I13" s="61"/>
      <c r="J13" s="61"/>
      <c r="K13" s="61"/>
      <c r="L13" s="61"/>
      <c r="M13" s="61"/>
      <c r="N13" s="61"/>
      <c r="O13" s="61"/>
      <c r="P13" s="61"/>
      <c r="Q13" s="61"/>
      <c r="R13" s="61"/>
      <c r="S13" s="61"/>
      <c r="T13" s="61"/>
      <c r="U13" s="61"/>
      <c r="V13" s="61"/>
      <c r="W13" s="61"/>
      <c r="X13" s="61"/>
      <c r="Y13" s="64"/>
      <c r="Z13" s="64"/>
      <c r="AA13" s="64"/>
      <c r="AB13" s="61"/>
      <c r="AC13" s="64"/>
      <c r="AD13" s="61"/>
      <c r="AE13" s="64"/>
      <c r="AF13" s="50">
        <f t="shared" si="0"/>
        <v>0</v>
      </c>
    </row>
    <row r="14" spans="1:32" ht="90">
      <c r="A14" s="52">
        <v>11</v>
      </c>
      <c r="B14" s="55" t="s">
        <v>175</v>
      </c>
      <c r="C14" s="55" t="s">
        <v>176</v>
      </c>
      <c r="D14" s="57" t="s">
        <v>159</v>
      </c>
      <c r="E14" s="55" t="s">
        <v>78</v>
      </c>
      <c r="F14" s="35">
        <v>2</v>
      </c>
      <c r="G14" s="58" t="s">
        <v>80</v>
      </c>
      <c r="H14" s="61" t="s">
        <v>181</v>
      </c>
      <c r="I14" s="61"/>
      <c r="J14" s="64" t="s">
        <v>182</v>
      </c>
      <c r="K14" s="64"/>
      <c r="L14" s="64"/>
      <c r="M14" s="61"/>
      <c r="N14" s="61"/>
      <c r="O14" s="61"/>
      <c r="P14" s="61"/>
      <c r="Q14" s="64"/>
      <c r="R14" s="61"/>
      <c r="S14" s="64"/>
      <c r="T14" s="64" t="s">
        <v>184</v>
      </c>
      <c r="U14" s="61"/>
      <c r="V14" s="61"/>
      <c r="W14" s="64"/>
      <c r="X14" s="61"/>
      <c r="Y14" s="61" t="s">
        <v>186</v>
      </c>
      <c r="Z14" s="61" t="s">
        <v>187</v>
      </c>
      <c r="AA14" s="64"/>
      <c r="AB14" s="61"/>
      <c r="AC14" s="61"/>
      <c r="AD14" s="61"/>
      <c r="AE14" s="61"/>
      <c r="AF14" s="50">
        <f t="shared" si="0"/>
        <v>5</v>
      </c>
    </row>
    <row r="15" spans="1:32" ht="90">
      <c r="A15" s="71">
        <v>12</v>
      </c>
      <c r="B15" s="53"/>
      <c r="C15" s="55" t="s">
        <v>188</v>
      </c>
      <c r="D15" s="57" t="s">
        <v>159</v>
      </c>
      <c r="E15" s="55" t="s">
        <v>78</v>
      </c>
      <c r="F15" s="35">
        <v>2</v>
      </c>
      <c r="G15" s="58" t="s">
        <v>80</v>
      </c>
      <c r="H15" s="61"/>
      <c r="I15" s="61"/>
      <c r="J15" s="61"/>
      <c r="K15" s="61"/>
      <c r="L15" s="61"/>
      <c r="M15" s="61"/>
      <c r="N15" s="61"/>
      <c r="O15" s="61"/>
      <c r="P15" s="61"/>
      <c r="Q15" s="64"/>
      <c r="R15" s="61"/>
      <c r="S15" s="61"/>
      <c r="T15" s="64"/>
      <c r="U15" s="61"/>
      <c r="V15" s="61"/>
      <c r="W15" s="61"/>
      <c r="X15" s="61"/>
      <c r="Y15" s="61" t="s">
        <v>192</v>
      </c>
      <c r="Z15" s="61" t="s">
        <v>194</v>
      </c>
      <c r="AA15" s="64"/>
      <c r="AB15" s="61"/>
      <c r="AC15" s="64"/>
      <c r="AD15" s="61"/>
      <c r="AE15" s="64"/>
      <c r="AF15" s="50">
        <f t="shared" si="0"/>
        <v>2</v>
      </c>
    </row>
    <row r="16" spans="1:32" ht="87">
      <c r="A16" s="71">
        <v>13</v>
      </c>
      <c r="B16" s="53"/>
      <c r="C16" s="55" t="s">
        <v>197</v>
      </c>
      <c r="D16" s="57" t="s">
        <v>159</v>
      </c>
      <c r="E16" s="55" t="s">
        <v>78</v>
      </c>
      <c r="F16" s="35">
        <v>2</v>
      </c>
      <c r="G16" s="58" t="s">
        <v>80</v>
      </c>
      <c r="H16" s="59"/>
      <c r="I16" s="64"/>
      <c r="J16" s="61"/>
      <c r="K16" s="61"/>
      <c r="L16" s="61"/>
      <c r="M16" s="64"/>
      <c r="N16" s="61"/>
      <c r="O16" s="64"/>
      <c r="P16" s="61"/>
      <c r="Q16" s="61"/>
      <c r="R16" s="61"/>
      <c r="S16" s="64" t="s">
        <v>201</v>
      </c>
      <c r="T16" s="61"/>
      <c r="U16" s="61"/>
      <c r="V16" s="64"/>
      <c r="W16" s="64"/>
      <c r="X16" s="64"/>
      <c r="Y16" s="61"/>
      <c r="Z16" s="61"/>
      <c r="AA16" s="64"/>
      <c r="AB16" s="61"/>
      <c r="AC16" s="61"/>
      <c r="AD16" s="64"/>
      <c r="AE16" s="64"/>
      <c r="AF16" s="50">
        <f t="shared" si="0"/>
        <v>1</v>
      </c>
    </row>
    <row r="17" spans="1:32" ht="87">
      <c r="A17" s="94">
        <v>14</v>
      </c>
      <c r="B17" s="75"/>
      <c r="C17" s="76" t="s">
        <v>204</v>
      </c>
      <c r="D17" s="77" t="s">
        <v>159</v>
      </c>
      <c r="E17" s="76" t="s">
        <v>78</v>
      </c>
      <c r="F17" s="79"/>
      <c r="G17" s="81" t="s">
        <v>80</v>
      </c>
      <c r="H17" s="83"/>
      <c r="I17" s="89"/>
      <c r="J17" s="85"/>
      <c r="K17" s="89"/>
      <c r="L17" s="89"/>
      <c r="M17" s="85"/>
      <c r="N17" s="89"/>
      <c r="O17" s="89"/>
      <c r="P17" s="85"/>
      <c r="Q17" s="85"/>
      <c r="R17" s="85"/>
      <c r="S17" s="85"/>
      <c r="T17" s="85"/>
      <c r="U17" s="85"/>
      <c r="V17" s="85"/>
      <c r="W17" s="89"/>
      <c r="X17" s="89"/>
      <c r="Y17" s="85"/>
      <c r="Z17" s="85"/>
      <c r="AA17" s="89"/>
      <c r="AB17" s="89"/>
      <c r="AC17" s="85"/>
      <c r="AD17" s="85"/>
      <c r="AE17" s="85"/>
      <c r="AF17" s="50">
        <f t="shared" si="0"/>
        <v>0</v>
      </c>
    </row>
    <row r="18" spans="1:32" ht="108.75">
      <c r="A18" s="104"/>
      <c r="B18" s="105"/>
      <c r="C18" s="55" t="s">
        <v>209</v>
      </c>
      <c r="D18" s="57" t="s">
        <v>211</v>
      </c>
      <c r="E18" s="55" t="s">
        <v>78</v>
      </c>
      <c r="F18" s="107">
        <v>2</v>
      </c>
      <c r="G18" s="58" t="s">
        <v>80</v>
      </c>
      <c r="H18" s="59"/>
      <c r="I18" s="64"/>
      <c r="J18" s="61"/>
      <c r="K18" s="61"/>
      <c r="L18" s="64"/>
      <c r="M18" s="64"/>
      <c r="N18" s="64"/>
      <c r="O18" s="64"/>
      <c r="P18" s="64"/>
      <c r="Q18" s="64"/>
      <c r="R18" s="64"/>
      <c r="S18" s="61"/>
      <c r="T18" s="64"/>
      <c r="U18" s="64"/>
      <c r="V18" s="61"/>
      <c r="W18" s="64"/>
      <c r="X18" s="64"/>
      <c r="Y18" s="64"/>
      <c r="Z18" s="64"/>
      <c r="AA18" s="64"/>
      <c r="AB18" s="64"/>
      <c r="AC18" s="64"/>
      <c r="AD18" s="64"/>
      <c r="AE18" s="64"/>
      <c r="AF18" s="50">
        <f t="shared" si="0"/>
        <v>0</v>
      </c>
    </row>
    <row r="19" spans="1:32" ht="87">
      <c r="A19" s="104"/>
      <c r="B19" s="53"/>
      <c r="C19" s="55" t="s">
        <v>213</v>
      </c>
      <c r="D19" s="57" t="s">
        <v>211</v>
      </c>
      <c r="E19" s="55" t="s">
        <v>78</v>
      </c>
      <c r="F19" s="112">
        <v>4</v>
      </c>
      <c r="G19" s="58" t="s">
        <v>80</v>
      </c>
      <c r="H19" s="73"/>
      <c r="I19" s="64"/>
      <c r="J19" s="61"/>
      <c r="K19" s="64"/>
      <c r="L19" s="64"/>
      <c r="M19" s="61"/>
      <c r="N19" s="61"/>
      <c r="O19" s="64"/>
      <c r="P19" s="61"/>
      <c r="Q19" s="64"/>
      <c r="R19" s="64"/>
      <c r="S19" s="61"/>
      <c r="T19" s="61"/>
      <c r="U19" s="61"/>
      <c r="V19" s="61"/>
      <c r="W19" s="61"/>
      <c r="X19" s="61"/>
      <c r="Y19" s="61"/>
      <c r="Z19" s="61"/>
      <c r="AA19" s="61"/>
      <c r="AB19" s="64"/>
      <c r="AC19" s="61"/>
      <c r="AD19" s="61"/>
      <c r="AE19" s="61"/>
      <c r="AF19" s="50">
        <f t="shared" si="0"/>
        <v>0</v>
      </c>
    </row>
    <row r="20" spans="1:32" ht="90">
      <c r="A20" s="52">
        <v>15</v>
      </c>
      <c r="B20" s="55" t="s">
        <v>216</v>
      </c>
      <c r="C20" s="55" t="s">
        <v>217</v>
      </c>
      <c r="D20" s="57" t="s">
        <v>211</v>
      </c>
      <c r="E20" s="55" t="s">
        <v>218</v>
      </c>
      <c r="F20" s="112">
        <v>3</v>
      </c>
      <c r="G20" s="58" t="s">
        <v>80</v>
      </c>
      <c r="H20" s="61" t="s">
        <v>219</v>
      </c>
      <c r="I20" s="64"/>
      <c r="J20" s="64"/>
      <c r="K20" s="64"/>
      <c r="L20" s="64"/>
      <c r="M20" s="61"/>
      <c r="N20" s="61"/>
      <c r="O20" s="64"/>
      <c r="P20" s="64"/>
      <c r="Q20" s="64"/>
      <c r="R20" s="61"/>
      <c r="S20" s="64"/>
      <c r="T20" s="64" t="s">
        <v>220</v>
      </c>
      <c r="U20" s="61"/>
      <c r="V20" s="61"/>
      <c r="W20" s="64"/>
      <c r="X20" s="61"/>
      <c r="Y20" s="61" t="s">
        <v>221</v>
      </c>
      <c r="Z20" s="61" t="s">
        <v>222</v>
      </c>
      <c r="AA20" s="64"/>
      <c r="AB20" s="61"/>
      <c r="AC20" s="64"/>
      <c r="AD20" s="61"/>
      <c r="AE20" s="61"/>
      <c r="AF20" s="50">
        <f t="shared" si="0"/>
        <v>4</v>
      </c>
    </row>
    <row r="21" spans="1:32" ht="15.75" customHeight="1">
      <c r="A21" s="71">
        <v>16</v>
      </c>
      <c r="B21" s="117"/>
      <c r="C21" s="55" t="s">
        <v>225</v>
      </c>
      <c r="D21" s="57" t="s">
        <v>211</v>
      </c>
      <c r="E21" s="55" t="s">
        <v>78</v>
      </c>
      <c r="F21" s="112">
        <v>3</v>
      </c>
      <c r="G21" s="58" t="s">
        <v>80</v>
      </c>
      <c r="H21" s="73"/>
      <c r="I21" s="64" t="s">
        <v>226</v>
      </c>
      <c r="J21" s="64"/>
      <c r="K21" s="61"/>
      <c r="L21" s="61"/>
      <c r="M21" s="61"/>
      <c r="N21" s="61"/>
      <c r="O21" s="61"/>
      <c r="P21" s="61"/>
      <c r="Q21" s="61"/>
      <c r="R21" s="64"/>
      <c r="S21" s="61"/>
      <c r="T21" s="61"/>
      <c r="U21" s="61"/>
      <c r="V21" s="61"/>
      <c r="W21" s="61"/>
      <c r="X21" s="61"/>
      <c r="Y21" s="64"/>
      <c r="Z21" s="64"/>
      <c r="AA21" s="64"/>
      <c r="AB21" s="61"/>
      <c r="AC21" s="61"/>
      <c r="AD21" s="61"/>
      <c r="AE21" s="61"/>
      <c r="AF21" s="50">
        <f t="shared" si="0"/>
        <v>1</v>
      </c>
    </row>
    <row r="22" spans="1:32" ht="15.75" customHeight="1">
      <c r="A22" s="71">
        <v>17</v>
      </c>
      <c r="B22" s="55" t="s">
        <v>228</v>
      </c>
      <c r="C22" s="55" t="s">
        <v>229</v>
      </c>
      <c r="D22" s="57" t="s">
        <v>211</v>
      </c>
      <c r="E22" s="55" t="s">
        <v>218</v>
      </c>
      <c r="F22" s="112">
        <v>2</v>
      </c>
      <c r="G22" s="58" t="s">
        <v>80</v>
      </c>
      <c r="H22" s="61"/>
      <c r="I22" s="64" t="s">
        <v>230</v>
      </c>
      <c r="J22" s="64"/>
      <c r="K22" s="64"/>
      <c r="L22" s="61"/>
      <c r="M22" s="61"/>
      <c r="N22" s="61"/>
      <c r="O22" s="61"/>
      <c r="P22" s="61"/>
      <c r="Q22" s="64"/>
      <c r="R22" s="61"/>
      <c r="S22" s="61"/>
      <c r="T22" s="64" t="s">
        <v>231</v>
      </c>
      <c r="U22" s="61"/>
      <c r="V22" s="61"/>
      <c r="W22" s="64"/>
      <c r="X22" s="61"/>
      <c r="Y22" s="61" t="s">
        <v>232</v>
      </c>
      <c r="Z22" s="61" t="s">
        <v>233</v>
      </c>
      <c r="AA22" s="64"/>
      <c r="AB22" s="61"/>
      <c r="AC22" s="64"/>
      <c r="AD22" s="61"/>
      <c r="AE22" s="64"/>
      <c r="AF22" s="50">
        <f t="shared" si="0"/>
        <v>4</v>
      </c>
    </row>
    <row r="23" spans="1:32" ht="90" customHeight="1">
      <c r="A23" s="71">
        <v>18</v>
      </c>
      <c r="B23" s="118" t="s">
        <v>237</v>
      </c>
      <c r="C23" s="55" t="s">
        <v>239</v>
      </c>
      <c r="D23" s="57" t="s">
        <v>211</v>
      </c>
      <c r="E23" s="55" t="s">
        <v>218</v>
      </c>
      <c r="F23" s="112">
        <v>3</v>
      </c>
      <c r="G23" s="58" t="s">
        <v>80</v>
      </c>
      <c r="H23" s="61" t="s">
        <v>242</v>
      </c>
      <c r="I23" s="61"/>
      <c r="J23" s="64" t="s">
        <v>243</v>
      </c>
      <c r="K23" s="64"/>
      <c r="L23" s="64"/>
      <c r="M23" s="61"/>
      <c r="N23" s="61"/>
      <c r="O23" s="61"/>
      <c r="P23" s="61"/>
      <c r="Q23" s="73"/>
      <c r="R23" s="73"/>
      <c r="S23" s="73"/>
      <c r="T23" s="73" t="s">
        <v>244</v>
      </c>
      <c r="U23" s="64"/>
      <c r="V23" s="61"/>
      <c r="W23" s="64"/>
      <c r="X23" s="61"/>
      <c r="Y23" s="61" t="s">
        <v>245</v>
      </c>
      <c r="Z23" s="61" t="s">
        <v>246</v>
      </c>
      <c r="AA23" s="73"/>
      <c r="AB23" s="61"/>
      <c r="AC23" s="64"/>
      <c r="AD23" s="64"/>
      <c r="AE23" s="64"/>
      <c r="AF23" s="50">
        <f t="shared" si="0"/>
        <v>5</v>
      </c>
    </row>
    <row r="24" spans="1:32" ht="15.75" customHeight="1">
      <c r="A24" s="71">
        <v>19</v>
      </c>
      <c r="B24" s="119"/>
      <c r="C24" s="55" t="s">
        <v>249</v>
      </c>
      <c r="D24" s="57" t="s">
        <v>211</v>
      </c>
      <c r="E24" s="55" t="s">
        <v>78</v>
      </c>
      <c r="F24" s="121"/>
      <c r="G24" s="58" t="s">
        <v>250</v>
      </c>
      <c r="H24" s="59"/>
      <c r="I24" s="61"/>
      <c r="J24" s="61"/>
      <c r="K24" s="61"/>
      <c r="L24" s="61"/>
      <c r="M24" s="61"/>
      <c r="N24" s="61"/>
      <c r="O24" s="61"/>
      <c r="P24" s="61"/>
      <c r="Q24" s="61"/>
      <c r="R24" s="61"/>
      <c r="S24" s="61"/>
      <c r="T24" s="61"/>
      <c r="U24" s="61"/>
      <c r="V24" s="61"/>
      <c r="W24" s="61"/>
      <c r="X24" s="61"/>
      <c r="Y24" s="61"/>
      <c r="Z24" s="61"/>
      <c r="AA24" s="61"/>
      <c r="AB24" s="61"/>
      <c r="AC24" s="61"/>
      <c r="AD24" s="61"/>
      <c r="AE24" s="61"/>
      <c r="AF24" s="50">
        <f t="shared" si="0"/>
        <v>0</v>
      </c>
    </row>
    <row r="25" spans="1:32" ht="15.75" customHeight="1">
      <c r="A25" s="71">
        <v>20</v>
      </c>
      <c r="B25" s="119"/>
      <c r="C25" s="55" t="s">
        <v>256</v>
      </c>
      <c r="D25" s="57" t="s">
        <v>257</v>
      </c>
      <c r="E25" s="55" t="s">
        <v>78</v>
      </c>
      <c r="F25" s="112">
        <v>2</v>
      </c>
      <c r="G25" s="58" t="s">
        <v>80</v>
      </c>
      <c r="H25" s="59"/>
      <c r="I25" s="61"/>
      <c r="J25" s="61"/>
      <c r="K25" s="61"/>
      <c r="L25" s="61"/>
      <c r="M25" s="64"/>
      <c r="N25" s="61"/>
      <c r="O25" s="64"/>
      <c r="P25" s="61"/>
      <c r="Q25" s="61"/>
      <c r="R25" s="61"/>
      <c r="S25" s="64"/>
      <c r="T25" s="61"/>
      <c r="U25" s="64"/>
      <c r="V25" s="64"/>
      <c r="W25" s="64"/>
      <c r="X25" s="61"/>
      <c r="Y25" s="64"/>
      <c r="Z25" s="64"/>
      <c r="AA25" s="64"/>
      <c r="AB25" s="64"/>
      <c r="AC25" s="61"/>
      <c r="AD25" s="64"/>
      <c r="AE25" s="64"/>
      <c r="AF25" s="50">
        <f t="shared" si="0"/>
        <v>0</v>
      </c>
    </row>
    <row r="26" spans="1:32" ht="15.75" customHeight="1">
      <c r="A26" s="74">
        <v>21</v>
      </c>
      <c r="B26" s="119"/>
      <c r="C26" s="55" t="s">
        <v>258</v>
      </c>
      <c r="D26" s="57" t="s">
        <v>257</v>
      </c>
      <c r="E26" s="55" t="s">
        <v>78</v>
      </c>
      <c r="F26" s="112">
        <v>4</v>
      </c>
      <c r="G26" s="58" t="s">
        <v>80</v>
      </c>
      <c r="H26" s="73"/>
      <c r="I26" s="64"/>
      <c r="J26" s="61"/>
      <c r="K26" s="64"/>
      <c r="L26" s="64"/>
      <c r="M26" s="61"/>
      <c r="N26" s="64"/>
      <c r="O26" s="64"/>
      <c r="P26" s="61"/>
      <c r="Q26" s="64"/>
      <c r="R26" s="64"/>
      <c r="S26" s="61"/>
      <c r="T26" s="61"/>
      <c r="U26" s="61"/>
      <c r="V26" s="61"/>
      <c r="W26" s="61"/>
      <c r="X26" s="61"/>
      <c r="Y26" s="61"/>
      <c r="Z26" s="61"/>
      <c r="AA26" s="61"/>
      <c r="AB26" s="64"/>
      <c r="AC26" s="61"/>
      <c r="AD26" s="61"/>
      <c r="AE26" s="61"/>
      <c r="AF26" s="50">
        <f t="shared" si="0"/>
        <v>0</v>
      </c>
    </row>
    <row r="27" spans="1:32" ht="15.75" customHeight="1">
      <c r="A27" s="71">
        <v>22</v>
      </c>
      <c r="B27" s="123" t="s">
        <v>264</v>
      </c>
      <c r="C27" s="55" t="s">
        <v>266</v>
      </c>
      <c r="D27" s="57" t="s">
        <v>257</v>
      </c>
      <c r="E27" s="55" t="s">
        <v>218</v>
      </c>
      <c r="F27" s="112">
        <v>3</v>
      </c>
      <c r="G27" s="58" t="s">
        <v>80</v>
      </c>
      <c r="H27" s="61"/>
      <c r="I27" s="64"/>
      <c r="J27" s="64"/>
      <c r="K27" s="64"/>
      <c r="L27" s="64"/>
      <c r="M27" s="64"/>
      <c r="N27" s="61"/>
      <c r="O27" s="61"/>
      <c r="P27" s="61"/>
      <c r="Q27" s="64"/>
      <c r="R27" s="61"/>
      <c r="S27" s="61"/>
      <c r="T27" s="64" t="s">
        <v>272</v>
      </c>
      <c r="U27" s="64"/>
      <c r="V27" s="61"/>
      <c r="W27" s="64"/>
      <c r="X27" s="61"/>
      <c r="Y27" s="61" t="s">
        <v>273</v>
      </c>
      <c r="Z27" s="61" t="s">
        <v>274</v>
      </c>
      <c r="AA27" s="64"/>
      <c r="AB27" s="61"/>
      <c r="AC27" s="64"/>
      <c r="AD27" s="61"/>
      <c r="AE27" s="64"/>
      <c r="AF27" s="50">
        <f t="shared" si="0"/>
        <v>3</v>
      </c>
    </row>
    <row r="28" spans="1:32" ht="15.75" customHeight="1">
      <c r="A28" s="71">
        <v>23</v>
      </c>
      <c r="B28" s="123" t="s">
        <v>276</v>
      </c>
      <c r="C28" s="55" t="s">
        <v>278</v>
      </c>
      <c r="D28" s="57" t="s">
        <v>257</v>
      </c>
      <c r="E28" s="55" t="s">
        <v>218</v>
      </c>
      <c r="F28" s="112">
        <v>3</v>
      </c>
      <c r="G28" s="58" t="s">
        <v>80</v>
      </c>
      <c r="H28" s="61" t="s">
        <v>281</v>
      </c>
      <c r="I28" s="64"/>
      <c r="J28" s="64" t="s">
        <v>283</v>
      </c>
      <c r="K28" s="64"/>
      <c r="L28" s="64"/>
      <c r="M28" s="61"/>
      <c r="N28" s="61"/>
      <c r="O28" s="61"/>
      <c r="P28" s="61"/>
      <c r="Q28" s="64"/>
      <c r="R28" s="61"/>
      <c r="S28" s="61"/>
      <c r="T28" s="64" t="s">
        <v>285</v>
      </c>
      <c r="U28" s="61"/>
      <c r="V28" s="61"/>
      <c r="W28" s="64"/>
      <c r="X28" s="61"/>
      <c r="Y28" s="61" t="s">
        <v>286</v>
      </c>
      <c r="Z28" s="61" t="s">
        <v>287</v>
      </c>
      <c r="AA28" s="61"/>
      <c r="AB28" s="61"/>
      <c r="AC28" s="61"/>
      <c r="AD28" s="61"/>
      <c r="AE28" s="61"/>
      <c r="AF28" s="50">
        <f t="shared" si="0"/>
        <v>5</v>
      </c>
    </row>
    <row r="29" spans="1:32" ht="15.75" customHeight="1">
      <c r="A29" s="71">
        <v>24</v>
      </c>
      <c r="B29" s="76" t="s">
        <v>288</v>
      </c>
      <c r="C29" s="55" t="s">
        <v>289</v>
      </c>
      <c r="D29" s="57" t="s">
        <v>257</v>
      </c>
      <c r="E29" s="55" t="s">
        <v>218</v>
      </c>
      <c r="F29" s="112">
        <v>3</v>
      </c>
      <c r="G29" s="58" t="s">
        <v>80</v>
      </c>
      <c r="H29" s="61" t="s">
        <v>292</v>
      </c>
      <c r="I29" s="64"/>
      <c r="J29" s="64"/>
      <c r="K29" s="64"/>
      <c r="L29" s="61"/>
      <c r="M29" s="61"/>
      <c r="N29" s="61"/>
      <c r="O29" s="61"/>
      <c r="P29" s="61"/>
      <c r="Q29" s="61"/>
      <c r="R29" s="61"/>
      <c r="S29" s="61"/>
      <c r="T29" s="64" t="s">
        <v>295</v>
      </c>
      <c r="U29" s="61"/>
      <c r="V29" s="61"/>
      <c r="W29" s="64"/>
      <c r="X29" s="61"/>
      <c r="Y29" s="61" t="s">
        <v>297</v>
      </c>
      <c r="Z29" s="61" t="s">
        <v>297</v>
      </c>
      <c r="AA29" s="64"/>
      <c r="AB29" s="61"/>
      <c r="AC29" s="61"/>
      <c r="AD29" s="61"/>
      <c r="AE29" s="61"/>
      <c r="AF29" s="50">
        <f t="shared" si="0"/>
        <v>4</v>
      </c>
    </row>
    <row r="30" spans="1:32" ht="15.75" customHeight="1">
      <c r="A30" s="71">
        <v>25</v>
      </c>
      <c r="B30" s="123" t="s">
        <v>298</v>
      </c>
      <c r="C30" s="55" t="s">
        <v>300</v>
      </c>
      <c r="D30" s="57" t="s">
        <v>257</v>
      </c>
      <c r="E30" s="55" t="s">
        <v>218</v>
      </c>
      <c r="F30" s="112">
        <v>3</v>
      </c>
      <c r="G30" s="58" t="s">
        <v>80</v>
      </c>
      <c r="H30" s="61"/>
      <c r="I30" s="61"/>
      <c r="J30" s="64"/>
      <c r="K30" s="64"/>
      <c r="L30" s="64"/>
      <c r="M30" s="61"/>
      <c r="N30" s="61"/>
      <c r="O30" s="61"/>
      <c r="P30" s="61"/>
      <c r="Q30" s="64"/>
      <c r="R30" s="64"/>
      <c r="S30" s="61"/>
      <c r="T30" s="64"/>
      <c r="U30" s="61"/>
      <c r="V30" s="61"/>
      <c r="W30" s="61"/>
      <c r="X30" s="61"/>
      <c r="Y30" s="61" t="s">
        <v>303</v>
      </c>
      <c r="Z30" s="61" t="s">
        <v>304</v>
      </c>
      <c r="AA30" s="64"/>
      <c r="AB30" s="64"/>
      <c r="AC30" s="61"/>
      <c r="AD30" s="61"/>
      <c r="AE30" s="61"/>
      <c r="AF30" s="50">
        <f t="shared" si="0"/>
        <v>2</v>
      </c>
    </row>
    <row r="31" spans="1:32" ht="15.75" customHeight="1">
      <c r="A31" s="71">
        <v>26</v>
      </c>
      <c r="B31" s="119"/>
      <c r="C31" s="55" t="s">
        <v>305</v>
      </c>
      <c r="D31" s="57" t="s">
        <v>257</v>
      </c>
      <c r="E31" s="55" t="s">
        <v>78</v>
      </c>
      <c r="F31" s="121"/>
      <c r="G31" s="58" t="s">
        <v>250</v>
      </c>
      <c r="H31" s="59"/>
      <c r="I31" s="61"/>
      <c r="J31" s="61"/>
      <c r="K31" s="61"/>
      <c r="L31" s="61"/>
      <c r="M31" s="61"/>
      <c r="N31" s="61"/>
      <c r="O31" s="61"/>
      <c r="P31" s="61"/>
      <c r="Q31" s="61"/>
      <c r="R31" s="61"/>
      <c r="S31" s="61"/>
      <c r="T31" s="61"/>
      <c r="U31" s="61"/>
      <c r="V31" s="61"/>
      <c r="W31" s="61"/>
      <c r="X31" s="61"/>
      <c r="Y31" s="61"/>
      <c r="Z31" s="61"/>
      <c r="AA31" s="61"/>
      <c r="AB31" s="61"/>
      <c r="AC31" s="61"/>
      <c r="AD31" s="61"/>
      <c r="AE31" s="61"/>
      <c r="AF31" s="50">
        <f t="shared" si="0"/>
        <v>0</v>
      </c>
    </row>
    <row r="32" spans="1:32" ht="15.75" customHeight="1">
      <c r="A32" s="71">
        <v>27</v>
      </c>
      <c r="B32" s="119"/>
      <c r="C32" s="55" t="s">
        <v>309</v>
      </c>
      <c r="D32" s="57" t="s">
        <v>311</v>
      </c>
      <c r="E32" s="55" t="s">
        <v>78</v>
      </c>
      <c r="F32" s="112">
        <v>2</v>
      </c>
      <c r="G32" s="58" t="s">
        <v>80</v>
      </c>
      <c r="H32" s="73"/>
      <c r="I32" s="64"/>
      <c r="J32" s="64"/>
      <c r="K32" s="64"/>
      <c r="L32" s="64"/>
      <c r="M32" s="64"/>
      <c r="N32" s="64"/>
      <c r="O32" s="61"/>
      <c r="P32" s="61"/>
      <c r="Q32" s="64"/>
      <c r="R32" s="64"/>
      <c r="S32" s="61"/>
      <c r="T32" s="61"/>
      <c r="U32" s="61"/>
      <c r="V32" s="61"/>
      <c r="W32" s="61"/>
      <c r="X32" s="61"/>
      <c r="Y32" s="61"/>
      <c r="Z32" s="61"/>
      <c r="AA32" s="61"/>
      <c r="AB32" s="61"/>
      <c r="AC32" s="61"/>
      <c r="AD32" s="61"/>
      <c r="AE32" s="61"/>
      <c r="AF32" s="50">
        <f t="shared" si="0"/>
        <v>0</v>
      </c>
    </row>
    <row r="33" spans="1:32" ht="15.75" customHeight="1">
      <c r="A33" s="71">
        <v>28</v>
      </c>
      <c r="B33" s="123" t="s">
        <v>317</v>
      </c>
      <c r="C33" s="55" t="s">
        <v>319</v>
      </c>
      <c r="D33" s="57" t="s">
        <v>311</v>
      </c>
      <c r="E33" s="55" t="s">
        <v>218</v>
      </c>
      <c r="F33" s="112">
        <v>3</v>
      </c>
      <c r="G33" s="58" t="s">
        <v>80</v>
      </c>
      <c r="H33" s="61" t="s">
        <v>321</v>
      </c>
      <c r="I33" s="64"/>
      <c r="J33" s="64" t="s">
        <v>243</v>
      </c>
      <c r="K33" s="64"/>
      <c r="L33" s="64"/>
      <c r="M33" s="64"/>
      <c r="N33" s="61"/>
      <c r="O33" s="61"/>
      <c r="P33" s="64"/>
      <c r="Q33" s="64"/>
      <c r="R33" s="61"/>
      <c r="S33" s="61"/>
      <c r="T33" s="64" t="s">
        <v>326</v>
      </c>
      <c r="U33" s="61"/>
      <c r="V33" s="64"/>
      <c r="W33" s="64"/>
      <c r="X33" s="61"/>
      <c r="Y33" s="61" t="s">
        <v>328</v>
      </c>
      <c r="Z33" s="61" t="s">
        <v>329</v>
      </c>
      <c r="AA33" s="61"/>
      <c r="AB33" s="61"/>
      <c r="AC33" s="61"/>
      <c r="AD33" s="61"/>
      <c r="AE33" s="61"/>
      <c r="AF33" s="50">
        <f t="shared" si="0"/>
        <v>5</v>
      </c>
    </row>
    <row r="34" spans="1:32" ht="15.75" customHeight="1">
      <c r="A34" s="71">
        <v>29</v>
      </c>
      <c r="B34" s="123" t="s">
        <v>330</v>
      </c>
      <c r="C34" s="55" t="s">
        <v>331</v>
      </c>
      <c r="D34" s="57" t="s">
        <v>311</v>
      </c>
      <c r="E34" s="55" t="s">
        <v>218</v>
      </c>
      <c r="F34" s="112">
        <v>3</v>
      </c>
      <c r="G34" s="58" t="s">
        <v>80</v>
      </c>
      <c r="H34" s="61"/>
      <c r="I34" s="64"/>
      <c r="J34" s="64" t="s">
        <v>333</v>
      </c>
      <c r="K34" s="64"/>
      <c r="L34" s="61"/>
      <c r="M34" s="61"/>
      <c r="N34" s="61"/>
      <c r="O34" s="61"/>
      <c r="P34" s="64"/>
      <c r="Q34" s="64"/>
      <c r="R34" s="61"/>
      <c r="S34" s="61"/>
      <c r="T34" s="64" t="s">
        <v>336</v>
      </c>
      <c r="U34" s="61" t="s">
        <v>337</v>
      </c>
      <c r="V34" s="61" t="s">
        <v>337</v>
      </c>
      <c r="W34" s="61" t="s">
        <v>339</v>
      </c>
      <c r="X34" s="61"/>
      <c r="Y34" s="61" t="s">
        <v>340</v>
      </c>
      <c r="Z34" s="61" t="s">
        <v>341</v>
      </c>
      <c r="AA34" s="61"/>
      <c r="AB34" s="61"/>
      <c r="AC34" s="61"/>
      <c r="AD34" s="61"/>
      <c r="AE34" s="61"/>
      <c r="AF34" s="50">
        <f t="shared" si="0"/>
        <v>7</v>
      </c>
    </row>
    <row r="35" spans="1:32" ht="15.75" customHeight="1">
      <c r="A35" s="71">
        <v>30</v>
      </c>
      <c r="B35" s="33" t="s">
        <v>342</v>
      </c>
      <c r="C35" s="55" t="s">
        <v>343</v>
      </c>
      <c r="D35" s="57" t="s">
        <v>311</v>
      </c>
      <c r="E35" s="55" t="s">
        <v>218</v>
      </c>
      <c r="F35" s="112">
        <v>3</v>
      </c>
      <c r="G35" s="58" t="s">
        <v>80</v>
      </c>
      <c r="H35" s="61"/>
      <c r="I35" s="64"/>
      <c r="J35" s="64"/>
      <c r="K35" s="64"/>
      <c r="L35" s="64"/>
      <c r="M35" s="64"/>
      <c r="N35" s="64"/>
      <c r="O35" s="64"/>
      <c r="P35" s="64"/>
      <c r="Q35" s="61"/>
      <c r="R35" s="61"/>
      <c r="S35" s="61"/>
      <c r="T35" s="61"/>
      <c r="U35" s="61"/>
      <c r="V35" s="64"/>
      <c r="W35" s="64"/>
      <c r="X35" s="61"/>
      <c r="Y35" s="61" t="s">
        <v>346</v>
      </c>
      <c r="Z35" s="61" t="s">
        <v>347</v>
      </c>
      <c r="AA35" s="64"/>
      <c r="AB35" s="61"/>
      <c r="AC35" s="64"/>
      <c r="AD35" s="64"/>
      <c r="AE35" s="64"/>
      <c r="AF35" s="50">
        <f t="shared" si="0"/>
        <v>2</v>
      </c>
    </row>
    <row r="36" spans="1:32" ht="15.75" customHeight="1">
      <c r="A36" s="71">
        <v>31</v>
      </c>
      <c r="B36" s="134" t="s">
        <v>350</v>
      </c>
      <c r="C36" s="55" t="s">
        <v>352</v>
      </c>
      <c r="D36" s="57" t="s">
        <v>311</v>
      </c>
      <c r="E36" s="55" t="s">
        <v>218</v>
      </c>
      <c r="F36" s="112">
        <v>3</v>
      </c>
      <c r="G36" s="58" t="s">
        <v>80</v>
      </c>
      <c r="H36" s="61" t="s">
        <v>354</v>
      </c>
      <c r="I36" s="61"/>
      <c r="J36" s="64" t="s">
        <v>243</v>
      </c>
      <c r="K36" s="64"/>
      <c r="L36" s="64"/>
      <c r="M36" s="61"/>
      <c r="N36" s="61"/>
      <c r="O36" s="61"/>
      <c r="P36" s="61"/>
      <c r="Q36" s="64"/>
      <c r="R36" s="61"/>
      <c r="S36" s="64"/>
      <c r="T36" s="64" t="s">
        <v>358</v>
      </c>
      <c r="U36" s="61"/>
      <c r="V36" s="64"/>
      <c r="W36" s="64"/>
      <c r="X36" s="61"/>
      <c r="Y36" s="61" t="s">
        <v>359</v>
      </c>
      <c r="Z36" s="61" t="s">
        <v>360</v>
      </c>
      <c r="AA36" s="64"/>
      <c r="AB36" s="61"/>
      <c r="AC36" s="64"/>
      <c r="AD36" s="64"/>
      <c r="AE36" s="64"/>
      <c r="AF36" s="50">
        <f t="shared" si="0"/>
        <v>5</v>
      </c>
    </row>
    <row r="37" spans="1:32" ht="15.75" customHeight="1">
      <c r="A37" s="71">
        <v>32</v>
      </c>
      <c r="B37" s="118" t="s">
        <v>362</v>
      </c>
      <c r="C37" s="55" t="s">
        <v>363</v>
      </c>
      <c r="D37" s="57" t="s">
        <v>311</v>
      </c>
      <c r="E37" s="55" t="s">
        <v>218</v>
      </c>
      <c r="F37" s="112">
        <v>3</v>
      </c>
      <c r="G37" s="58" t="s">
        <v>80</v>
      </c>
      <c r="H37" s="61" t="s">
        <v>364</v>
      </c>
      <c r="I37" s="64" t="s">
        <v>365</v>
      </c>
      <c r="J37" s="64" t="s">
        <v>366</v>
      </c>
      <c r="K37" s="64"/>
      <c r="L37" s="64"/>
      <c r="M37" s="61"/>
      <c r="N37" s="61"/>
      <c r="O37" s="61"/>
      <c r="P37" s="61"/>
      <c r="Q37" s="64"/>
      <c r="R37" s="61" t="s">
        <v>370</v>
      </c>
      <c r="S37" s="64"/>
      <c r="T37" s="64" t="s">
        <v>371</v>
      </c>
      <c r="U37" s="61"/>
      <c r="V37" s="64"/>
      <c r="W37" s="64"/>
      <c r="X37" s="61"/>
      <c r="Y37" s="61" t="s">
        <v>373</v>
      </c>
      <c r="Z37" s="61" t="s">
        <v>374</v>
      </c>
      <c r="AA37" s="64"/>
      <c r="AB37" s="61"/>
      <c r="AC37" s="64"/>
      <c r="AD37" s="64"/>
      <c r="AE37" s="64"/>
      <c r="AF37" s="50">
        <f t="shared" si="0"/>
        <v>7</v>
      </c>
    </row>
    <row r="38" spans="1:32" ht="15.75" customHeight="1">
      <c r="A38" s="71">
        <v>33</v>
      </c>
      <c r="B38" s="135"/>
      <c r="C38" s="55" t="s">
        <v>377</v>
      </c>
      <c r="D38" s="57" t="s">
        <v>311</v>
      </c>
      <c r="E38" s="55" t="s">
        <v>78</v>
      </c>
      <c r="F38" s="112">
        <v>2</v>
      </c>
      <c r="G38" s="58" t="s">
        <v>80</v>
      </c>
      <c r="H38" s="73"/>
      <c r="I38" s="64"/>
      <c r="J38" s="61"/>
      <c r="K38" s="64"/>
      <c r="L38" s="64"/>
      <c r="M38" s="61"/>
      <c r="N38" s="64"/>
      <c r="O38" s="64"/>
      <c r="P38" s="61"/>
      <c r="Q38" s="64"/>
      <c r="R38" s="64"/>
      <c r="S38" s="64"/>
      <c r="T38" s="61"/>
      <c r="U38" s="61"/>
      <c r="V38" s="61"/>
      <c r="W38" s="64"/>
      <c r="X38" s="61"/>
      <c r="Y38" s="64"/>
      <c r="Z38" s="64"/>
      <c r="AA38" s="61"/>
      <c r="AB38" s="64"/>
      <c r="AC38" s="61"/>
      <c r="AD38" s="61"/>
      <c r="AE38" s="61"/>
      <c r="AF38" s="50">
        <f t="shared" si="0"/>
        <v>0</v>
      </c>
    </row>
    <row r="39" spans="1:32" ht="15.75" customHeight="1">
      <c r="A39" s="71">
        <v>34</v>
      </c>
      <c r="B39" s="118" t="s">
        <v>380</v>
      </c>
      <c r="C39" s="55" t="s">
        <v>381</v>
      </c>
      <c r="D39" s="57" t="s">
        <v>382</v>
      </c>
      <c r="E39" s="55" t="s">
        <v>383</v>
      </c>
      <c r="F39" s="112">
        <v>3</v>
      </c>
      <c r="G39" s="58" t="s">
        <v>80</v>
      </c>
      <c r="H39" s="61" t="s">
        <v>384</v>
      </c>
      <c r="I39" s="64"/>
      <c r="J39" s="64" t="s">
        <v>385</v>
      </c>
      <c r="K39" s="64" t="s">
        <v>386</v>
      </c>
      <c r="L39" s="64"/>
      <c r="M39" s="61"/>
      <c r="N39" s="61"/>
      <c r="O39" s="61"/>
      <c r="P39" s="61"/>
      <c r="Q39" s="64"/>
      <c r="R39" s="61"/>
      <c r="S39" s="61"/>
      <c r="T39" s="61" t="s">
        <v>326</v>
      </c>
      <c r="U39" s="61"/>
      <c r="V39" s="64"/>
      <c r="W39" s="64"/>
      <c r="X39" s="61"/>
      <c r="Y39" s="61" t="s">
        <v>391</v>
      </c>
      <c r="Z39" s="61" t="s">
        <v>392</v>
      </c>
      <c r="AA39" s="61"/>
      <c r="AB39" s="61"/>
      <c r="AC39" s="61"/>
      <c r="AD39" s="61"/>
      <c r="AE39" s="61"/>
      <c r="AF39" s="50">
        <f t="shared" si="0"/>
        <v>6</v>
      </c>
    </row>
    <row r="40" spans="1:32" ht="15.75" customHeight="1">
      <c r="A40" s="71">
        <v>35</v>
      </c>
      <c r="B40" s="118" t="s">
        <v>395</v>
      </c>
      <c r="C40" s="55" t="s">
        <v>396</v>
      </c>
      <c r="D40" s="57" t="s">
        <v>382</v>
      </c>
      <c r="E40" s="55" t="s">
        <v>218</v>
      </c>
      <c r="F40" s="112">
        <v>3</v>
      </c>
      <c r="G40" s="58" t="s">
        <v>80</v>
      </c>
      <c r="H40" s="61"/>
      <c r="I40" s="61"/>
      <c r="J40" s="64" t="s">
        <v>397</v>
      </c>
      <c r="K40" s="64"/>
      <c r="L40" s="64"/>
      <c r="M40" s="61"/>
      <c r="N40" s="61"/>
      <c r="O40" s="64"/>
      <c r="P40" s="64"/>
      <c r="Q40" s="64"/>
      <c r="R40" s="64"/>
      <c r="S40" s="61"/>
      <c r="T40" s="64"/>
      <c r="U40" s="61" t="s">
        <v>398</v>
      </c>
      <c r="V40" s="61" t="s">
        <v>399</v>
      </c>
      <c r="W40" s="61" t="s">
        <v>399</v>
      </c>
      <c r="X40" s="64"/>
      <c r="Y40" s="61" t="s">
        <v>400</v>
      </c>
      <c r="Z40" s="61" t="s">
        <v>401</v>
      </c>
      <c r="AA40" s="64"/>
      <c r="AB40" s="64"/>
      <c r="AC40" s="61"/>
      <c r="AD40" s="61"/>
      <c r="AE40" s="61"/>
      <c r="AF40" s="50">
        <f t="shared" si="0"/>
        <v>6</v>
      </c>
    </row>
    <row r="41" spans="1:32" ht="15.75" customHeight="1">
      <c r="A41" s="71">
        <v>36</v>
      </c>
      <c r="B41" s="118" t="s">
        <v>402</v>
      </c>
      <c r="C41" s="55" t="s">
        <v>403</v>
      </c>
      <c r="D41" s="57" t="s">
        <v>382</v>
      </c>
      <c r="E41" s="55" t="s">
        <v>218</v>
      </c>
      <c r="F41" s="112">
        <v>3</v>
      </c>
      <c r="G41" s="58" t="s">
        <v>80</v>
      </c>
      <c r="H41" s="61"/>
      <c r="I41" s="64"/>
      <c r="J41" s="64"/>
      <c r="K41" s="64"/>
      <c r="L41" s="64"/>
      <c r="M41" s="61"/>
      <c r="N41" s="61"/>
      <c r="O41" s="61"/>
      <c r="P41" s="61"/>
      <c r="Q41" s="64"/>
      <c r="R41" s="61"/>
      <c r="S41" s="61"/>
      <c r="T41" s="64"/>
      <c r="U41" s="61"/>
      <c r="V41" s="61"/>
      <c r="W41" s="64"/>
      <c r="X41" s="61"/>
      <c r="Y41" s="61" t="s">
        <v>406</v>
      </c>
      <c r="Z41" s="61" t="s">
        <v>407</v>
      </c>
      <c r="AA41" s="64"/>
      <c r="AB41" s="61"/>
      <c r="AC41" s="61"/>
      <c r="AD41" s="61"/>
      <c r="AE41" s="61"/>
      <c r="AF41" s="50">
        <f t="shared" si="0"/>
        <v>2</v>
      </c>
    </row>
    <row r="42" spans="1:32" ht="15.75" customHeight="1">
      <c r="A42" s="142"/>
      <c r="B42" s="134" t="s">
        <v>409</v>
      </c>
      <c r="C42" s="144" t="s">
        <v>410</v>
      </c>
      <c r="D42" s="145" t="s">
        <v>382</v>
      </c>
      <c r="E42" s="144" t="s">
        <v>218</v>
      </c>
      <c r="F42" s="147">
        <v>3</v>
      </c>
      <c r="G42" s="148" t="s">
        <v>80</v>
      </c>
      <c r="H42" s="61" t="s">
        <v>413</v>
      </c>
      <c r="I42" s="64" t="s">
        <v>414</v>
      </c>
      <c r="J42" s="64"/>
      <c r="K42" s="64"/>
      <c r="L42" s="64"/>
      <c r="M42" s="61"/>
      <c r="N42" s="64"/>
      <c r="O42" s="64"/>
      <c r="P42" s="64"/>
      <c r="Q42" s="64"/>
      <c r="R42" s="64"/>
      <c r="S42" s="64"/>
      <c r="T42" s="64" t="s">
        <v>416</v>
      </c>
      <c r="U42" s="64"/>
      <c r="V42" s="64"/>
      <c r="W42" s="64"/>
      <c r="X42" s="64"/>
      <c r="Y42" s="61" t="s">
        <v>417</v>
      </c>
      <c r="Z42" s="61" t="s">
        <v>419</v>
      </c>
      <c r="AA42" s="64"/>
      <c r="AB42" s="61"/>
      <c r="AC42" s="64" t="s">
        <v>420</v>
      </c>
      <c r="AD42" s="64" t="s">
        <v>421</v>
      </c>
      <c r="AE42" s="64"/>
      <c r="AF42" s="50">
        <f t="shared" si="0"/>
        <v>7</v>
      </c>
    </row>
    <row r="43" spans="1:32" ht="15.75" customHeight="1">
      <c r="A43" s="149"/>
      <c r="B43" s="118" t="s">
        <v>423</v>
      </c>
      <c r="C43" s="55" t="s">
        <v>424</v>
      </c>
      <c r="D43" s="57" t="s">
        <v>382</v>
      </c>
      <c r="E43" s="55" t="s">
        <v>383</v>
      </c>
      <c r="F43" s="112">
        <v>3</v>
      </c>
      <c r="G43" s="58" t="s">
        <v>80</v>
      </c>
      <c r="H43" s="61" t="s">
        <v>428</v>
      </c>
      <c r="I43" s="64"/>
      <c r="J43" s="64" t="s">
        <v>366</v>
      </c>
      <c r="K43" s="64" t="s">
        <v>429</v>
      </c>
      <c r="L43" s="64"/>
      <c r="M43" s="64"/>
      <c r="N43" s="64"/>
      <c r="O43" s="64"/>
      <c r="P43" s="64"/>
      <c r="Q43" s="64"/>
      <c r="R43" s="64"/>
      <c r="S43" s="64"/>
      <c r="T43" s="64" t="s">
        <v>431</v>
      </c>
      <c r="U43" s="61" t="s">
        <v>433</v>
      </c>
      <c r="V43" s="64"/>
      <c r="W43" s="64"/>
      <c r="X43" s="64"/>
      <c r="Y43" s="61" t="s">
        <v>437</v>
      </c>
      <c r="Z43" s="61" t="s">
        <v>439</v>
      </c>
      <c r="AA43" s="64"/>
      <c r="AB43" s="61"/>
      <c r="AC43" s="64"/>
      <c r="AD43" s="64"/>
      <c r="AE43" s="64"/>
      <c r="AF43" s="50">
        <f t="shared" si="0"/>
        <v>7</v>
      </c>
    </row>
    <row r="44" spans="1:32" ht="15.75" customHeight="1">
      <c r="A44" s="74">
        <v>37</v>
      </c>
      <c r="B44" s="65" t="s">
        <v>443</v>
      </c>
      <c r="C44" s="76" t="s">
        <v>444</v>
      </c>
      <c r="D44" s="77" t="s">
        <v>382</v>
      </c>
      <c r="E44" s="76" t="s">
        <v>218</v>
      </c>
      <c r="F44" s="131">
        <v>4</v>
      </c>
      <c r="G44" s="81" t="s">
        <v>80</v>
      </c>
      <c r="H44" s="61"/>
      <c r="I44" s="61"/>
      <c r="J44" s="61"/>
      <c r="K44" s="61"/>
      <c r="L44" s="61"/>
      <c r="M44" s="61"/>
      <c r="N44" s="61"/>
      <c r="O44" s="61"/>
      <c r="P44" s="61"/>
      <c r="Q44" s="61"/>
      <c r="R44" s="61"/>
      <c r="S44" s="61"/>
      <c r="T44" s="61" t="s">
        <v>445</v>
      </c>
      <c r="U44" s="61"/>
      <c r="V44" s="61"/>
      <c r="W44" s="64"/>
      <c r="X44" s="61"/>
      <c r="Y44" s="61" t="s">
        <v>447</v>
      </c>
      <c r="Z44" s="61" t="s">
        <v>448</v>
      </c>
      <c r="AA44" s="61"/>
      <c r="AB44" s="61"/>
      <c r="AC44" s="61"/>
      <c r="AD44" s="61"/>
      <c r="AE44" s="61"/>
      <c r="AF44" s="50">
        <f t="shared" si="0"/>
        <v>3</v>
      </c>
    </row>
    <row r="45" spans="1:32" ht="15.75" customHeight="1">
      <c r="A45" s="52">
        <v>38</v>
      </c>
      <c r="B45" s="135"/>
      <c r="C45" s="55" t="s">
        <v>452</v>
      </c>
      <c r="D45" s="57" t="s">
        <v>382</v>
      </c>
      <c r="E45" s="55" t="s">
        <v>78</v>
      </c>
      <c r="F45" s="121"/>
      <c r="G45" s="58" t="s">
        <v>250</v>
      </c>
      <c r="H45" s="59"/>
      <c r="I45" s="61"/>
      <c r="J45" s="61"/>
      <c r="K45" s="61"/>
      <c r="L45" s="61"/>
      <c r="M45" s="61"/>
      <c r="N45" s="61"/>
      <c r="O45" s="61"/>
      <c r="P45" s="61"/>
      <c r="Q45" s="61"/>
      <c r="R45" s="61"/>
      <c r="S45" s="61"/>
      <c r="T45" s="61"/>
      <c r="U45" s="61"/>
      <c r="V45" s="61"/>
      <c r="W45" s="61"/>
      <c r="X45" s="61"/>
      <c r="Y45" s="61"/>
      <c r="Z45" s="61"/>
      <c r="AA45" s="61"/>
      <c r="AB45" s="61"/>
      <c r="AC45" s="61"/>
      <c r="AD45" s="61"/>
      <c r="AE45" s="61"/>
      <c r="AF45" s="50">
        <f t="shared" si="0"/>
        <v>0</v>
      </c>
    </row>
    <row r="46" spans="1:32" ht="15.75" customHeight="1">
      <c r="A46" s="71">
        <v>39</v>
      </c>
      <c r="B46" s="33" t="s">
        <v>463</v>
      </c>
      <c r="C46" s="55" t="s">
        <v>466</v>
      </c>
      <c r="D46" s="57" t="s">
        <v>467</v>
      </c>
      <c r="E46" s="55" t="s">
        <v>383</v>
      </c>
      <c r="F46" s="112">
        <v>3</v>
      </c>
      <c r="G46" s="58" t="s">
        <v>80</v>
      </c>
      <c r="H46" s="61" t="s">
        <v>469</v>
      </c>
      <c r="I46" s="61" t="s">
        <v>471</v>
      </c>
      <c r="J46" s="61" t="s">
        <v>472</v>
      </c>
      <c r="K46" s="59"/>
      <c r="L46" s="61"/>
      <c r="M46" s="61"/>
      <c r="N46" s="61"/>
      <c r="O46" s="61"/>
      <c r="P46" s="61"/>
      <c r="Q46" s="61" t="s">
        <v>473</v>
      </c>
      <c r="R46" s="61" t="s">
        <v>474</v>
      </c>
      <c r="S46" s="61"/>
      <c r="T46" s="61" t="s">
        <v>475</v>
      </c>
      <c r="U46" s="61"/>
      <c r="V46" s="61"/>
      <c r="W46" s="64"/>
      <c r="X46" s="61"/>
      <c r="Y46" s="61" t="s">
        <v>476</v>
      </c>
      <c r="Z46" s="61" t="s">
        <v>479</v>
      </c>
      <c r="AA46" s="61"/>
      <c r="AB46" s="61"/>
      <c r="AC46" s="61" t="s">
        <v>482</v>
      </c>
      <c r="AD46" s="61" t="s">
        <v>485</v>
      </c>
      <c r="AE46" s="61"/>
      <c r="AF46" s="50">
        <f t="shared" si="0"/>
        <v>10</v>
      </c>
    </row>
    <row r="47" spans="1:32" ht="15.75" customHeight="1">
      <c r="A47" s="52">
        <v>42</v>
      </c>
      <c r="B47" s="55" t="s">
        <v>492</v>
      </c>
      <c r="C47" s="55" t="s">
        <v>494</v>
      </c>
      <c r="D47" s="57" t="s">
        <v>467</v>
      </c>
      <c r="E47" s="55" t="s">
        <v>218</v>
      </c>
      <c r="F47" s="112">
        <v>3</v>
      </c>
      <c r="G47" s="58" t="s">
        <v>80</v>
      </c>
      <c r="H47" s="61"/>
      <c r="I47" s="61"/>
      <c r="J47" s="61" t="s">
        <v>497</v>
      </c>
      <c r="K47" s="61"/>
      <c r="L47" s="61"/>
      <c r="M47" s="61"/>
      <c r="N47" s="61"/>
      <c r="O47" s="61"/>
      <c r="P47" s="61"/>
      <c r="Q47" s="61"/>
      <c r="R47" s="61"/>
      <c r="S47" s="61"/>
      <c r="T47" s="61"/>
      <c r="U47" s="61"/>
      <c r="V47" s="61"/>
      <c r="W47" s="64"/>
      <c r="X47" s="61"/>
      <c r="Y47" s="61" t="s">
        <v>499</v>
      </c>
      <c r="Z47" s="61" t="s">
        <v>501</v>
      </c>
      <c r="AA47" s="61"/>
      <c r="AB47" s="61"/>
      <c r="AC47" s="61"/>
      <c r="AD47" s="61"/>
      <c r="AE47" s="61"/>
      <c r="AF47" s="50">
        <f t="shared" si="0"/>
        <v>3</v>
      </c>
    </row>
    <row r="48" spans="1:32" ht="15.75" customHeight="1">
      <c r="A48" s="156">
        <v>40</v>
      </c>
      <c r="B48" s="144" t="s">
        <v>505</v>
      </c>
      <c r="C48" s="144" t="s">
        <v>506</v>
      </c>
      <c r="D48" s="145" t="s">
        <v>467</v>
      </c>
      <c r="E48" s="144" t="s">
        <v>218</v>
      </c>
      <c r="F48" s="147">
        <v>3</v>
      </c>
      <c r="G48" s="148" t="s">
        <v>80</v>
      </c>
      <c r="H48" s="59"/>
      <c r="I48" s="61"/>
      <c r="J48" s="61" t="s">
        <v>243</v>
      </c>
      <c r="K48" s="61"/>
      <c r="L48" s="61"/>
      <c r="M48" s="61"/>
      <c r="N48" s="61"/>
      <c r="O48" s="61"/>
      <c r="P48" s="61"/>
      <c r="Q48" s="61"/>
      <c r="R48" s="61"/>
      <c r="S48" s="61"/>
      <c r="T48" s="61"/>
      <c r="U48" s="61"/>
      <c r="V48" s="61"/>
      <c r="W48" s="64"/>
      <c r="X48" s="61"/>
      <c r="Y48" s="61" t="s">
        <v>508</v>
      </c>
      <c r="Z48" s="61" t="s">
        <v>509</v>
      </c>
      <c r="AA48" s="61"/>
      <c r="AB48" s="61"/>
      <c r="AC48" s="61"/>
      <c r="AD48" s="61"/>
      <c r="AE48" s="61"/>
      <c r="AF48" s="50">
        <f t="shared" si="0"/>
        <v>3</v>
      </c>
    </row>
    <row r="49" spans="1:32" ht="15.75" customHeight="1">
      <c r="A49" s="164">
        <v>41</v>
      </c>
      <c r="B49" s="166"/>
      <c r="C49" s="167" t="s">
        <v>516</v>
      </c>
      <c r="D49" s="168" t="s">
        <v>467</v>
      </c>
      <c r="E49" s="167" t="s">
        <v>383</v>
      </c>
      <c r="F49" s="171">
        <v>3</v>
      </c>
      <c r="G49" s="172" t="s">
        <v>80</v>
      </c>
      <c r="H49" s="173"/>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50">
        <f t="shared" si="0"/>
        <v>0</v>
      </c>
    </row>
    <row r="50" spans="1:32" ht="15.75" customHeight="1">
      <c r="A50" s="71"/>
      <c r="B50" s="55" t="s">
        <v>530</v>
      </c>
      <c r="C50" s="55" t="s">
        <v>531</v>
      </c>
      <c r="D50" s="57" t="s">
        <v>467</v>
      </c>
      <c r="E50" s="55" t="s">
        <v>383</v>
      </c>
      <c r="F50" s="112">
        <v>3</v>
      </c>
      <c r="G50" s="58" t="s">
        <v>80</v>
      </c>
      <c r="H50" s="59"/>
      <c r="I50" s="61"/>
      <c r="J50" s="61"/>
      <c r="K50" s="61"/>
      <c r="L50" s="61"/>
      <c r="M50" s="61"/>
      <c r="N50" s="61"/>
      <c r="O50" s="61"/>
      <c r="P50" s="61"/>
      <c r="Q50" s="61"/>
      <c r="R50" s="61"/>
      <c r="S50" s="61"/>
      <c r="T50" s="61" t="s">
        <v>532</v>
      </c>
      <c r="U50" s="61"/>
      <c r="V50" s="61"/>
      <c r="W50" s="64"/>
      <c r="X50" s="61"/>
      <c r="Y50" s="61" t="s">
        <v>534</v>
      </c>
      <c r="Z50" s="61" t="s">
        <v>535</v>
      </c>
      <c r="AA50" s="61"/>
      <c r="AB50" s="61"/>
      <c r="AC50" s="61" t="s">
        <v>538</v>
      </c>
      <c r="AD50" s="61" t="s">
        <v>540</v>
      </c>
      <c r="AE50" s="61"/>
      <c r="AF50" s="50">
        <f t="shared" si="0"/>
        <v>5</v>
      </c>
    </row>
    <row r="51" spans="1:32" ht="15.75" customHeight="1">
      <c r="A51" s="71"/>
      <c r="B51" s="55" t="s">
        <v>542</v>
      </c>
      <c r="C51" s="55" t="s">
        <v>543</v>
      </c>
      <c r="D51" s="57" t="s">
        <v>467</v>
      </c>
      <c r="E51" s="55" t="s">
        <v>383</v>
      </c>
      <c r="F51" s="112">
        <v>3</v>
      </c>
      <c r="G51" s="58" t="s">
        <v>80</v>
      </c>
      <c r="H51" s="59"/>
      <c r="I51" s="61"/>
      <c r="J51" s="61"/>
      <c r="K51" s="61"/>
      <c r="L51" s="61"/>
      <c r="M51" s="61"/>
      <c r="N51" s="61"/>
      <c r="O51" s="61"/>
      <c r="P51" s="61"/>
      <c r="Q51" s="61"/>
      <c r="R51" s="61"/>
      <c r="S51" s="61"/>
      <c r="T51" s="64" t="s">
        <v>547</v>
      </c>
      <c r="U51" s="61"/>
      <c r="V51" s="61"/>
      <c r="W51" s="61"/>
      <c r="X51" s="61"/>
      <c r="Y51" s="61" t="s">
        <v>551</v>
      </c>
      <c r="Z51" s="61" t="s">
        <v>553</v>
      </c>
      <c r="AA51" s="61"/>
      <c r="AB51" s="61"/>
      <c r="AC51" s="61" t="s">
        <v>554</v>
      </c>
      <c r="AD51" s="61"/>
      <c r="AE51" s="61"/>
      <c r="AF51" s="50">
        <f t="shared" si="0"/>
        <v>4</v>
      </c>
    </row>
    <row r="52" spans="1:32" ht="15.75" customHeight="1">
      <c r="A52" s="164"/>
      <c r="B52" s="166"/>
      <c r="C52" s="167" t="s">
        <v>556</v>
      </c>
      <c r="D52" s="168" t="s">
        <v>467</v>
      </c>
      <c r="E52" s="167" t="s">
        <v>383</v>
      </c>
      <c r="F52" s="171">
        <v>3</v>
      </c>
      <c r="G52" s="172" t="s">
        <v>559</v>
      </c>
      <c r="H52" s="173"/>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50">
        <f t="shared" si="0"/>
        <v>0</v>
      </c>
    </row>
    <row r="53" spans="1:32" ht="15.75" customHeight="1">
      <c r="A53" s="164"/>
      <c r="B53" s="166"/>
      <c r="C53" s="167" t="s">
        <v>566</v>
      </c>
      <c r="D53" s="168" t="s">
        <v>467</v>
      </c>
      <c r="E53" s="167" t="s">
        <v>383</v>
      </c>
      <c r="F53" s="171">
        <v>3</v>
      </c>
      <c r="G53" s="172" t="s">
        <v>559</v>
      </c>
      <c r="H53" s="173"/>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50">
        <f t="shared" si="0"/>
        <v>0</v>
      </c>
    </row>
    <row r="54" spans="1:32" ht="15.75" customHeight="1">
      <c r="A54" s="164"/>
      <c r="B54" s="166"/>
      <c r="C54" s="167" t="s">
        <v>567</v>
      </c>
      <c r="D54" s="168" t="s">
        <v>568</v>
      </c>
      <c r="E54" s="167" t="s">
        <v>383</v>
      </c>
      <c r="F54" s="171">
        <v>3</v>
      </c>
      <c r="G54" s="172" t="s">
        <v>559</v>
      </c>
      <c r="H54" s="173"/>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50">
        <f t="shared" si="0"/>
        <v>0</v>
      </c>
    </row>
    <row r="55" spans="1:32" ht="15.75" customHeight="1">
      <c r="A55" s="71"/>
      <c r="B55" s="76" t="s">
        <v>577</v>
      </c>
      <c r="C55" s="187" t="s">
        <v>580</v>
      </c>
      <c r="D55" s="77" t="s">
        <v>568</v>
      </c>
      <c r="E55" s="76" t="s">
        <v>383</v>
      </c>
      <c r="F55" s="131">
        <v>3</v>
      </c>
      <c r="G55" s="58" t="s">
        <v>559</v>
      </c>
      <c r="H55" s="73"/>
      <c r="I55" s="61"/>
      <c r="J55" s="64"/>
      <c r="K55" s="64"/>
      <c r="L55" s="64"/>
      <c r="M55" s="61"/>
      <c r="N55" s="64"/>
      <c r="O55" s="61"/>
      <c r="P55" s="61"/>
      <c r="Q55" s="64"/>
      <c r="R55" s="64"/>
      <c r="S55" s="61"/>
      <c r="T55" s="64" t="s">
        <v>583</v>
      </c>
      <c r="U55" s="61"/>
      <c r="V55" s="61"/>
      <c r="W55" s="64"/>
      <c r="X55" s="61"/>
      <c r="Y55" s="61" t="s">
        <v>586</v>
      </c>
      <c r="Z55" s="61" t="s">
        <v>588</v>
      </c>
      <c r="AA55" s="64"/>
      <c r="AB55" s="61"/>
      <c r="AC55" s="64"/>
      <c r="AD55" s="64"/>
      <c r="AE55" s="64"/>
      <c r="AF55" s="50">
        <f t="shared" si="0"/>
        <v>3</v>
      </c>
    </row>
    <row r="56" spans="1:32" ht="15.75" customHeight="1">
      <c r="A56" s="71"/>
      <c r="B56" s="76" t="s">
        <v>593</v>
      </c>
      <c r="C56" s="187" t="s">
        <v>594</v>
      </c>
      <c r="D56" s="77" t="s">
        <v>568</v>
      </c>
      <c r="E56" s="76" t="s">
        <v>383</v>
      </c>
      <c r="F56" s="131">
        <v>3</v>
      </c>
      <c r="G56" s="58" t="s">
        <v>559</v>
      </c>
      <c r="H56" s="59"/>
      <c r="I56" s="61"/>
      <c r="J56" s="61"/>
      <c r="K56" s="61"/>
      <c r="L56" s="61"/>
      <c r="M56" s="61"/>
      <c r="N56" s="61"/>
      <c r="O56" s="61"/>
      <c r="P56" s="61"/>
      <c r="Q56" s="61"/>
      <c r="R56" s="61"/>
      <c r="S56" s="61"/>
      <c r="T56" s="61"/>
      <c r="U56" s="61"/>
      <c r="V56" s="61"/>
      <c r="W56" s="61" t="s">
        <v>596</v>
      </c>
      <c r="X56" s="61"/>
      <c r="Y56" s="61" t="s">
        <v>597</v>
      </c>
      <c r="Z56" s="61" t="s">
        <v>599</v>
      </c>
      <c r="AA56" s="61"/>
      <c r="AB56" s="61"/>
      <c r="AC56" s="61"/>
      <c r="AD56" s="61"/>
      <c r="AE56" s="61"/>
      <c r="AF56" s="50">
        <f t="shared" si="0"/>
        <v>3</v>
      </c>
    </row>
    <row r="57" spans="1:32" ht="15.75" customHeight="1">
      <c r="A57" s="71"/>
      <c r="B57" s="76" t="s">
        <v>604</v>
      </c>
      <c r="C57" s="187" t="s">
        <v>606</v>
      </c>
      <c r="D57" s="77" t="s">
        <v>568</v>
      </c>
      <c r="E57" s="76" t="s">
        <v>383</v>
      </c>
      <c r="F57" s="131">
        <v>3</v>
      </c>
      <c r="G57" s="58" t="s">
        <v>559</v>
      </c>
      <c r="H57" s="59" t="s">
        <v>607</v>
      </c>
      <c r="I57" s="61"/>
      <c r="J57" s="61"/>
      <c r="K57" s="61"/>
      <c r="L57" s="61"/>
      <c r="M57" s="61"/>
      <c r="N57" s="61"/>
      <c r="O57" s="61"/>
      <c r="P57" s="61"/>
      <c r="Q57" s="61"/>
      <c r="R57" s="61"/>
      <c r="S57" s="61"/>
      <c r="T57" s="61" t="s">
        <v>609</v>
      </c>
      <c r="U57" s="61"/>
      <c r="V57" s="61"/>
      <c r="W57" s="61"/>
      <c r="X57" s="61"/>
      <c r="Y57" s="61" t="s">
        <v>611</v>
      </c>
      <c r="Z57" s="61" t="s">
        <v>612</v>
      </c>
      <c r="AA57" s="61"/>
      <c r="AB57" s="61"/>
      <c r="AC57" s="61"/>
      <c r="AD57" s="61"/>
      <c r="AE57" s="61"/>
      <c r="AF57" s="50">
        <f t="shared" si="0"/>
        <v>4</v>
      </c>
    </row>
    <row r="58" spans="1:32" ht="15.75" customHeight="1">
      <c r="A58" s="71"/>
      <c r="B58" s="76" t="s">
        <v>613</v>
      </c>
      <c r="C58" s="187" t="s">
        <v>614</v>
      </c>
      <c r="D58" s="77" t="s">
        <v>568</v>
      </c>
      <c r="E58" s="76" t="s">
        <v>383</v>
      </c>
      <c r="F58" s="131">
        <v>3</v>
      </c>
      <c r="G58" s="58" t="s">
        <v>559</v>
      </c>
      <c r="H58" s="59"/>
      <c r="I58" s="61"/>
      <c r="J58" s="61" t="s">
        <v>615</v>
      </c>
      <c r="K58" s="61"/>
      <c r="L58" s="61"/>
      <c r="M58" s="61"/>
      <c r="N58" s="61"/>
      <c r="O58" s="61"/>
      <c r="P58" s="61"/>
      <c r="Q58" s="61"/>
      <c r="R58" s="61"/>
      <c r="S58" s="61"/>
      <c r="T58" s="61"/>
      <c r="U58" s="61" t="s">
        <v>616</v>
      </c>
      <c r="V58" s="61" t="s">
        <v>617</v>
      </c>
      <c r="W58" s="61" t="s">
        <v>617</v>
      </c>
      <c r="X58" s="61"/>
      <c r="Y58" s="61" t="s">
        <v>618</v>
      </c>
      <c r="Z58" s="61" t="s">
        <v>620</v>
      </c>
      <c r="AA58" s="61"/>
      <c r="AB58" s="61"/>
      <c r="AC58" s="61"/>
      <c r="AD58" s="61"/>
      <c r="AE58" s="61"/>
      <c r="AF58" s="50">
        <f t="shared" si="0"/>
        <v>6</v>
      </c>
    </row>
    <row r="59" spans="1:32" ht="15.75" customHeight="1">
      <c r="A59" s="71"/>
      <c r="B59" s="55" t="s">
        <v>622</v>
      </c>
      <c r="C59" s="187" t="s">
        <v>624</v>
      </c>
      <c r="D59" s="77" t="s">
        <v>568</v>
      </c>
      <c r="E59" s="76" t="s">
        <v>383</v>
      </c>
      <c r="F59" s="131">
        <v>3</v>
      </c>
      <c r="G59" s="58" t="s">
        <v>559</v>
      </c>
      <c r="H59" s="59" t="s">
        <v>626</v>
      </c>
      <c r="I59" s="61"/>
      <c r="J59" s="61" t="s">
        <v>243</v>
      </c>
      <c r="K59" s="61" t="s">
        <v>628</v>
      </c>
      <c r="L59" s="61"/>
      <c r="M59" s="61"/>
      <c r="N59" s="61"/>
      <c r="O59" s="61"/>
      <c r="P59" s="61"/>
      <c r="Q59" s="61"/>
      <c r="R59" s="61"/>
      <c r="S59" s="61"/>
      <c r="T59" s="61" t="s">
        <v>631</v>
      </c>
      <c r="U59" s="61"/>
      <c r="V59" s="64"/>
      <c r="W59" s="64"/>
      <c r="X59" s="61"/>
      <c r="Y59" s="61" t="s">
        <v>633</v>
      </c>
      <c r="Z59" s="61" t="s">
        <v>634</v>
      </c>
      <c r="AA59" s="61"/>
      <c r="AB59" s="61"/>
      <c r="AC59" s="61"/>
      <c r="AD59" s="61"/>
      <c r="AE59" s="61"/>
      <c r="AF59" s="50">
        <f t="shared" si="0"/>
        <v>6</v>
      </c>
    </row>
    <row r="60" spans="1:32" ht="15.75" customHeight="1">
      <c r="A60" s="71"/>
      <c r="B60" s="76" t="s">
        <v>635</v>
      </c>
      <c r="C60" s="187" t="s">
        <v>637</v>
      </c>
      <c r="D60" s="77" t="s">
        <v>568</v>
      </c>
      <c r="E60" s="76" t="s">
        <v>383</v>
      </c>
      <c r="F60" s="131">
        <v>3</v>
      </c>
      <c r="G60" s="58" t="s">
        <v>559</v>
      </c>
      <c r="H60" s="59"/>
      <c r="I60" s="61"/>
      <c r="J60" s="61"/>
      <c r="K60" s="61"/>
      <c r="L60" s="61"/>
      <c r="M60" s="61"/>
      <c r="N60" s="61"/>
      <c r="O60" s="61"/>
      <c r="P60" s="61"/>
      <c r="Q60" s="61"/>
      <c r="R60" s="61"/>
      <c r="S60" s="61"/>
      <c r="T60" s="61"/>
      <c r="U60" s="61"/>
      <c r="V60" s="61"/>
      <c r="W60" s="64"/>
      <c r="X60" s="61"/>
      <c r="Y60" s="61" t="s">
        <v>644</v>
      </c>
      <c r="Z60" s="61" t="s">
        <v>645</v>
      </c>
      <c r="AA60" s="61"/>
      <c r="AB60" s="61"/>
      <c r="AC60" s="61"/>
      <c r="AD60" s="61"/>
      <c r="AE60" s="61"/>
      <c r="AF60" s="50">
        <f t="shared" si="0"/>
        <v>2</v>
      </c>
    </row>
    <row r="61" spans="1:32" ht="15.75" customHeight="1">
      <c r="A61" s="71"/>
      <c r="B61" s="76" t="s">
        <v>648</v>
      </c>
      <c r="C61" s="187" t="s">
        <v>649</v>
      </c>
      <c r="D61" s="77" t="s">
        <v>568</v>
      </c>
      <c r="E61" s="76" t="s">
        <v>383</v>
      </c>
      <c r="F61" s="131">
        <v>3</v>
      </c>
      <c r="G61" s="58" t="s">
        <v>559</v>
      </c>
      <c r="H61" s="61" t="s">
        <v>651</v>
      </c>
      <c r="I61" s="61" t="s">
        <v>652</v>
      </c>
      <c r="J61" s="61"/>
      <c r="K61" s="61"/>
      <c r="L61" s="61"/>
      <c r="M61" s="61"/>
      <c r="N61" s="61"/>
      <c r="O61" s="61"/>
      <c r="P61" s="61"/>
      <c r="Q61" s="61"/>
      <c r="R61" s="61"/>
      <c r="S61" s="61"/>
      <c r="T61" s="61"/>
      <c r="U61" s="61"/>
      <c r="V61" s="61"/>
      <c r="W61" s="64"/>
      <c r="X61" s="61"/>
      <c r="Y61" s="61" t="s">
        <v>654</v>
      </c>
      <c r="Z61" s="61" t="s">
        <v>655</v>
      </c>
      <c r="AA61" s="61"/>
      <c r="AB61" s="61"/>
      <c r="AC61" s="61"/>
      <c r="AD61" s="61"/>
      <c r="AE61" s="61"/>
      <c r="AF61" s="50">
        <f t="shared" si="0"/>
        <v>4</v>
      </c>
    </row>
    <row r="62" spans="1:32" ht="15.75" customHeight="1">
      <c r="A62" s="71"/>
      <c r="B62" s="76" t="s">
        <v>656</v>
      </c>
      <c r="C62" s="187" t="s">
        <v>657</v>
      </c>
      <c r="D62" s="77" t="s">
        <v>568</v>
      </c>
      <c r="E62" s="76" t="s">
        <v>383</v>
      </c>
      <c r="F62" s="131">
        <v>3</v>
      </c>
      <c r="G62" s="58" t="s">
        <v>559</v>
      </c>
      <c r="H62" s="59" t="s">
        <v>658</v>
      </c>
      <c r="I62" s="61"/>
      <c r="J62" s="61" t="s">
        <v>243</v>
      </c>
      <c r="K62" s="61"/>
      <c r="L62" s="61"/>
      <c r="M62" s="61"/>
      <c r="N62" s="61"/>
      <c r="O62" s="61"/>
      <c r="P62" s="61"/>
      <c r="Q62" s="61"/>
      <c r="R62" s="61"/>
      <c r="S62" s="61"/>
      <c r="T62" s="61" t="s">
        <v>659</v>
      </c>
      <c r="U62" s="61"/>
      <c r="V62" s="64"/>
      <c r="W62" s="64"/>
      <c r="X62" s="61"/>
      <c r="Y62" s="61" t="s">
        <v>661</v>
      </c>
      <c r="Z62" s="61" t="s">
        <v>662</v>
      </c>
      <c r="AA62" s="61"/>
      <c r="AB62" s="61"/>
      <c r="AC62" s="61"/>
      <c r="AD62" s="61"/>
      <c r="AE62" s="61"/>
      <c r="AF62" s="50">
        <f t="shared" si="0"/>
        <v>5</v>
      </c>
    </row>
    <row r="63" spans="1:32" ht="15.75" customHeight="1">
      <c r="A63" s="71"/>
      <c r="B63" s="192" t="s">
        <v>665</v>
      </c>
      <c r="C63" s="187" t="s">
        <v>667</v>
      </c>
      <c r="D63" s="77" t="s">
        <v>568</v>
      </c>
      <c r="E63" s="76" t="s">
        <v>383</v>
      </c>
      <c r="F63" s="131">
        <v>3</v>
      </c>
      <c r="G63" s="58" t="s">
        <v>559</v>
      </c>
      <c r="H63" s="59"/>
      <c r="I63" s="61" t="s">
        <v>670</v>
      </c>
      <c r="J63" s="61"/>
      <c r="K63" s="61"/>
      <c r="L63" s="61"/>
      <c r="M63" s="61"/>
      <c r="N63" s="61"/>
      <c r="O63" s="61"/>
      <c r="P63" s="61"/>
      <c r="Q63" s="61"/>
      <c r="R63" s="61"/>
      <c r="S63" s="61"/>
      <c r="T63" s="61"/>
      <c r="U63" s="61"/>
      <c r="V63" s="64" t="s">
        <v>675</v>
      </c>
      <c r="W63" s="64" t="s">
        <v>675</v>
      </c>
      <c r="X63" s="61"/>
      <c r="Y63" s="61" t="s">
        <v>677</v>
      </c>
      <c r="Z63" s="61" t="s">
        <v>678</v>
      </c>
      <c r="AA63" s="61"/>
      <c r="AB63" s="61"/>
      <c r="AC63" s="61"/>
      <c r="AD63" s="61"/>
      <c r="AE63" s="61"/>
      <c r="AF63" s="50">
        <f t="shared" si="0"/>
        <v>5</v>
      </c>
    </row>
    <row r="64" spans="1:32" ht="15.75" customHeight="1">
      <c r="A64" s="71"/>
      <c r="B64" s="118" t="s">
        <v>679</v>
      </c>
      <c r="C64" s="187" t="s">
        <v>680</v>
      </c>
      <c r="D64" s="77" t="s">
        <v>568</v>
      </c>
      <c r="E64" s="76" t="s">
        <v>383</v>
      </c>
      <c r="F64" s="131">
        <v>3</v>
      </c>
      <c r="G64" s="58" t="s">
        <v>559</v>
      </c>
      <c r="H64" s="59"/>
      <c r="I64" s="61"/>
      <c r="J64" s="61" t="s">
        <v>243</v>
      </c>
      <c r="K64" s="61"/>
      <c r="L64" s="61"/>
      <c r="M64" s="61"/>
      <c r="N64" s="61"/>
      <c r="O64" s="61"/>
      <c r="P64" s="61"/>
      <c r="Q64" s="61"/>
      <c r="R64" s="61"/>
      <c r="S64" s="61"/>
      <c r="T64" s="61" t="s">
        <v>686</v>
      </c>
      <c r="U64" s="61"/>
      <c r="V64" s="61"/>
      <c r="W64" s="64" t="s">
        <v>689</v>
      </c>
      <c r="X64" s="61"/>
      <c r="Y64" s="61" t="s">
        <v>690</v>
      </c>
      <c r="Z64" s="61" t="s">
        <v>692</v>
      </c>
      <c r="AA64" s="61"/>
      <c r="AB64" s="61"/>
      <c r="AC64" s="61"/>
      <c r="AD64" s="61"/>
      <c r="AE64" s="61"/>
      <c r="AF64" s="50">
        <f t="shared" si="0"/>
        <v>5</v>
      </c>
    </row>
    <row r="65" spans="1:32" ht="15.75" customHeight="1">
      <c r="A65" s="71"/>
      <c r="B65" s="118" t="s">
        <v>695</v>
      </c>
      <c r="C65" s="187" t="s">
        <v>696</v>
      </c>
      <c r="D65" s="77" t="s">
        <v>568</v>
      </c>
      <c r="E65" s="76" t="s">
        <v>383</v>
      </c>
      <c r="F65" s="131">
        <v>3</v>
      </c>
      <c r="G65" s="58" t="s">
        <v>559</v>
      </c>
      <c r="H65" s="59" t="s">
        <v>698</v>
      </c>
      <c r="I65" s="61" t="s">
        <v>700</v>
      </c>
      <c r="J65" s="61"/>
      <c r="K65" s="61"/>
      <c r="L65" s="61"/>
      <c r="M65" s="61"/>
      <c r="N65" s="61"/>
      <c r="O65" s="61"/>
      <c r="P65" s="61"/>
      <c r="Q65" s="61"/>
      <c r="R65" s="61"/>
      <c r="S65" s="61"/>
      <c r="T65" s="64" t="s">
        <v>706</v>
      </c>
      <c r="U65" s="61"/>
      <c r="V65" s="61"/>
      <c r="W65" s="64"/>
      <c r="X65" s="61"/>
      <c r="Y65" s="61" t="s">
        <v>707</v>
      </c>
      <c r="Z65" s="61" t="s">
        <v>708</v>
      </c>
      <c r="AA65" s="61"/>
      <c r="AB65" s="61"/>
      <c r="AC65" s="61" t="s">
        <v>709</v>
      </c>
      <c r="AD65" s="61"/>
      <c r="AE65" s="61"/>
      <c r="AF65" s="50">
        <f t="shared" si="0"/>
        <v>6</v>
      </c>
    </row>
    <row r="66" spans="1:32" ht="15.75" customHeight="1">
      <c r="A66" s="164"/>
      <c r="B66" s="193"/>
      <c r="C66" s="167" t="s">
        <v>516</v>
      </c>
      <c r="D66" s="168" t="s">
        <v>568</v>
      </c>
      <c r="E66" s="167" t="s">
        <v>383</v>
      </c>
      <c r="F66" s="171">
        <v>3</v>
      </c>
      <c r="G66" s="172" t="s">
        <v>80</v>
      </c>
      <c r="H66" s="173"/>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50">
        <f t="shared" si="0"/>
        <v>0</v>
      </c>
    </row>
    <row r="67" spans="1:32" ht="15.75" customHeight="1">
      <c r="A67" s="71"/>
      <c r="B67" s="118" t="s">
        <v>717</v>
      </c>
      <c r="C67" s="55" t="s">
        <v>718</v>
      </c>
      <c r="D67" s="57" t="s">
        <v>568</v>
      </c>
      <c r="E67" s="55" t="s">
        <v>383</v>
      </c>
      <c r="F67" s="112">
        <v>3</v>
      </c>
      <c r="G67" s="58" t="s">
        <v>80</v>
      </c>
      <c r="H67" s="59"/>
      <c r="I67" s="61"/>
      <c r="J67" s="61"/>
      <c r="K67" s="61"/>
      <c r="L67" s="61"/>
      <c r="M67" s="61"/>
      <c r="N67" s="61"/>
      <c r="O67" s="61"/>
      <c r="P67" s="61"/>
      <c r="Q67" s="61"/>
      <c r="R67" s="61"/>
      <c r="S67" s="61"/>
      <c r="T67" s="61"/>
      <c r="U67" s="61"/>
      <c r="V67" s="61"/>
      <c r="W67" s="64"/>
      <c r="X67" s="61"/>
      <c r="Y67" s="61" t="s">
        <v>725</v>
      </c>
      <c r="Z67" s="61" t="s">
        <v>726</v>
      </c>
      <c r="AA67" s="61"/>
      <c r="AB67" s="61"/>
      <c r="AC67" s="61"/>
      <c r="AD67" s="61"/>
      <c r="AE67" s="61"/>
      <c r="AF67" s="50">
        <f t="shared" si="0"/>
        <v>2</v>
      </c>
    </row>
    <row r="68" spans="1:32" ht="15.75" customHeight="1">
      <c r="A68" s="71">
        <v>43</v>
      </c>
      <c r="B68" s="118" t="s">
        <v>728</v>
      </c>
      <c r="C68" s="55" t="s">
        <v>729</v>
      </c>
      <c r="D68" s="57" t="s">
        <v>568</v>
      </c>
      <c r="E68" s="55" t="s">
        <v>383</v>
      </c>
      <c r="F68" s="112">
        <v>3</v>
      </c>
      <c r="G68" s="58" t="s">
        <v>80</v>
      </c>
      <c r="H68" s="59"/>
      <c r="I68" s="61"/>
      <c r="J68" s="61" t="s">
        <v>243</v>
      </c>
      <c r="K68" s="61"/>
      <c r="L68" s="61"/>
      <c r="M68" s="61"/>
      <c r="N68" s="61"/>
      <c r="O68" s="61"/>
      <c r="P68" s="61"/>
      <c r="Q68" s="61"/>
      <c r="R68" s="61"/>
      <c r="S68" s="61"/>
      <c r="T68" s="61" t="s">
        <v>731</v>
      </c>
      <c r="U68" s="61"/>
      <c r="V68" s="64"/>
      <c r="W68" s="64"/>
      <c r="X68" s="61"/>
      <c r="Y68" s="61" t="s">
        <v>733</v>
      </c>
      <c r="Z68" s="61" t="s">
        <v>734</v>
      </c>
      <c r="AA68" s="61"/>
      <c r="AB68" s="61"/>
      <c r="AC68" s="61"/>
      <c r="AD68" s="61"/>
      <c r="AE68" s="61"/>
      <c r="AF68" s="50">
        <f t="shared" si="0"/>
        <v>4</v>
      </c>
    </row>
    <row r="69" spans="1:32" ht="15.75" customHeight="1">
      <c r="A69" s="164">
        <v>44</v>
      </c>
      <c r="B69" s="193"/>
      <c r="C69" s="167" t="s">
        <v>516</v>
      </c>
      <c r="D69" s="168" t="s">
        <v>568</v>
      </c>
      <c r="E69" s="167" t="s">
        <v>383</v>
      </c>
      <c r="F69" s="171">
        <v>3</v>
      </c>
      <c r="G69" s="172" t="s">
        <v>80</v>
      </c>
      <c r="H69" s="173"/>
      <c r="I69" s="177"/>
      <c r="J69" s="177"/>
      <c r="K69" s="177"/>
      <c r="L69" s="177"/>
      <c r="M69" s="177"/>
      <c r="N69" s="177"/>
      <c r="O69" s="177"/>
      <c r="P69" s="177"/>
      <c r="Q69" s="177"/>
      <c r="R69" s="177"/>
      <c r="S69" s="177"/>
      <c r="T69" s="177"/>
      <c r="U69" s="177"/>
      <c r="V69" s="177"/>
      <c r="W69" s="177"/>
      <c r="X69" s="177"/>
      <c r="Y69" s="177"/>
      <c r="Z69" s="177"/>
      <c r="AA69" s="177"/>
      <c r="AB69" s="177"/>
      <c r="AC69" s="177"/>
      <c r="AD69" s="177"/>
      <c r="AE69" s="177"/>
      <c r="AF69" s="50">
        <f t="shared" si="0"/>
        <v>0</v>
      </c>
    </row>
    <row r="70" spans="1:32" ht="15.75" customHeight="1">
      <c r="A70" s="52">
        <v>45</v>
      </c>
      <c r="B70" s="118" t="s">
        <v>745</v>
      </c>
      <c r="C70" s="55" t="s">
        <v>747</v>
      </c>
      <c r="D70" s="57" t="s">
        <v>568</v>
      </c>
      <c r="E70" s="55" t="s">
        <v>383</v>
      </c>
      <c r="F70" s="112">
        <v>3</v>
      </c>
      <c r="G70" s="58" t="s">
        <v>80</v>
      </c>
      <c r="H70" s="59"/>
      <c r="I70" s="61"/>
      <c r="J70" s="61" t="s">
        <v>749</v>
      </c>
      <c r="K70" s="61"/>
      <c r="L70" s="61"/>
      <c r="M70" s="61"/>
      <c r="N70" s="61"/>
      <c r="O70" s="61"/>
      <c r="P70" s="61"/>
      <c r="Q70" s="61"/>
      <c r="R70" s="61"/>
      <c r="S70" s="61"/>
      <c r="T70" s="61"/>
      <c r="U70" s="61"/>
      <c r="V70" s="61"/>
      <c r="W70" s="64"/>
      <c r="X70" s="61"/>
      <c r="Y70" s="61" t="s">
        <v>751</v>
      </c>
      <c r="Z70" s="61" t="s">
        <v>752</v>
      </c>
      <c r="AA70" s="61"/>
      <c r="AB70" s="61"/>
      <c r="AC70" s="61"/>
      <c r="AD70" s="61"/>
      <c r="AE70" s="61"/>
      <c r="AF70" s="50">
        <f t="shared" si="0"/>
        <v>3</v>
      </c>
    </row>
    <row r="71" spans="1:32" ht="15.75" customHeight="1">
      <c r="A71" s="52">
        <v>46</v>
      </c>
      <c r="B71" s="118" t="s">
        <v>779</v>
      </c>
      <c r="C71" s="55" t="s">
        <v>781</v>
      </c>
      <c r="D71" s="57" t="s">
        <v>568</v>
      </c>
      <c r="E71" s="55" t="s">
        <v>383</v>
      </c>
      <c r="F71" s="112">
        <v>3</v>
      </c>
      <c r="G71" s="58" t="s">
        <v>80</v>
      </c>
      <c r="H71" s="59" t="s">
        <v>785</v>
      </c>
      <c r="I71" s="61"/>
      <c r="J71" s="61" t="s">
        <v>787</v>
      </c>
      <c r="K71" s="61" t="s">
        <v>788</v>
      </c>
      <c r="L71" s="61"/>
      <c r="M71" s="61"/>
      <c r="N71" s="61"/>
      <c r="O71" s="61"/>
      <c r="P71" s="61"/>
      <c r="Q71" s="61"/>
      <c r="R71" s="61"/>
      <c r="S71" s="61"/>
      <c r="T71" s="61" t="s">
        <v>791</v>
      </c>
      <c r="U71" s="61" t="s">
        <v>792</v>
      </c>
      <c r="V71" s="64"/>
      <c r="W71" s="64"/>
      <c r="X71" s="61"/>
      <c r="Y71" s="61" t="s">
        <v>795</v>
      </c>
      <c r="Z71" s="61" t="s">
        <v>796</v>
      </c>
      <c r="AA71" s="61"/>
      <c r="AB71" s="61"/>
      <c r="AC71" s="61"/>
      <c r="AD71" s="61"/>
      <c r="AE71" s="61"/>
      <c r="AF71" s="50">
        <f t="shared" si="0"/>
        <v>7</v>
      </c>
    </row>
    <row r="72" spans="1:32" ht="15.75" customHeight="1">
      <c r="A72" s="164">
        <v>47</v>
      </c>
      <c r="B72" s="198"/>
      <c r="C72" s="167" t="s">
        <v>516</v>
      </c>
      <c r="D72" s="168" t="s">
        <v>568</v>
      </c>
      <c r="E72" s="167" t="s">
        <v>383</v>
      </c>
      <c r="F72" s="171">
        <v>3</v>
      </c>
      <c r="G72" s="172" t="s">
        <v>80</v>
      </c>
      <c r="H72" s="173"/>
      <c r="I72" s="177"/>
      <c r="J72" s="177"/>
      <c r="K72" s="177"/>
      <c r="L72" s="177"/>
      <c r="M72" s="177"/>
      <c r="N72" s="177"/>
      <c r="O72" s="177"/>
      <c r="P72" s="177"/>
      <c r="Q72" s="177"/>
      <c r="R72" s="177"/>
      <c r="S72" s="177"/>
      <c r="T72" s="177"/>
      <c r="U72" s="177"/>
      <c r="V72" s="177"/>
      <c r="W72" s="177"/>
      <c r="X72" s="177"/>
      <c r="Y72" s="177"/>
      <c r="Z72" s="177"/>
      <c r="AA72" s="177"/>
      <c r="AB72" s="177"/>
      <c r="AC72" s="177"/>
      <c r="AD72" s="177"/>
      <c r="AE72" s="177"/>
      <c r="AF72" s="50">
        <f t="shared" si="0"/>
        <v>0</v>
      </c>
    </row>
    <row r="73" spans="1:32" ht="15.75" customHeight="1">
      <c r="A73" s="71">
        <v>48</v>
      </c>
      <c r="B73" s="55" t="s">
        <v>802</v>
      </c>
      <c r="C73" s="55" t="s">
        <v>804</v>
      </c>
      <c r="D73" s="57" t="s">
        <v>568</v>
      </c>
      <c r="E73" s="55" t="s">
        <v>383</v>
      </c>
      <c r="F73" s="112">
        <v>3</v>
      </c>
      <c r="G73" s="58" t="s">
        <v>80</v>
      </c>
      <c r="H73" s="59"/>
      <c r="I73" s="61"/>
      <c r="J73" s="61"/>
      <c r="K73" s="61"/>
      <c r="L73" s="61"/>
      <c r="M73" s="61"/>
      <c r="N73" s="61"/>
      <c r="O73" s="61"/>
      <c r="P73" s="61"/>
      <c r="Q73" s="61"/>
      <c r="R73" s="61"/>
      <c r="S73" s="61"/>
      <c r="T73" s="61"/>
      <c r="U73" s="61" t="s">
        <v>812</v>
      </c>
      <c r="V73" s="61"/>
      <c r="W73" s="61"/>
      <c r="X73" s="61"/>
      <c r="Y73" s="61" t="s">
        <v>814</v>
      </c>
      <c r="Z73" s="61" t="s">
        <v>815</v>
      </c>
      <c r="AA73" s="61"/>
      <c r="AB73" s="61"/>
      <c r="AC73" s="61"/>
      <c r="AD73" s="61"/>
      <c r="AE73" s="61"/>
      <c r="AF73" s="50">
        <f t="shared" si="0"/>
        <v>3</v>
      </c>
    </row>
    <row r="74" spans="1:32" ht="15.75" customHeight="1">
      <c r="A74" s="71">
        <v>49</v>
      </c>
      <c r="B74" s="55" t="s">
        <v>816</v>
      </c>
      <c r="C74" s="55" t="s">
        <v>817</v>
      </c>
      <c r="D74" s="57" t="s">
        <v>568</v>
      </c>
      <c r="E74" s="55" t="s">
        <v>383</v>
      </c>
      <c r="F74" s="112">
        <v>3</v>
      </c>
      <c r="G74" s="58" t="s">
        <v>80</v>
      </c>
      <c r="H74" s="59" t="s">
        <v>819</v>
      </c>
      <c r="I74" s="61" t="s">
        <v>820</v>
      </c>
      <c r="J74" s="61" t="s">
        <v>821</v>
      </c>
      <c r="K74" s="61"/>
      <c r="L74" s="61"/>
      <c r="M74" s="61"/>
      <c r="N74" s="61"/>
      <c r="O74" s="61"/>
      <c r="P74" s="61"/>
      <c r="Q74" s="61"/>
      <c r="R74" s="61"/>
      <c r="S74" s="61"/>
      <c r="T74" s="61"/>
      <c r="U74" s="61"/>
      <c r="V74" s="61"/>
      <c r="W74" s="64"/>
      <c r="X74" s="61"/>
      <c r="Y74" s="61" t="s">
        <v>823</v>
      </c>
      <c r="Z74" s="61" t="s">
        <v>823</v>
      </c>
      <c r="AA74" s="61"/>
      <c r="AB74" s="61"/>
      <c r="AC74" s="61"/>
      <c r="AD74" s="61"/>
      <c r="AE74" s="61"/>
      <c r="AF74" s="50">
        <f t="shared" si="0"/>
        <v>5</v>
      </c>
    </row>
    <row r="75" spans="1:32" ht="15.75" customHeight="1">
      <c r="A75" s="207"/>
      <c r="B75" s="166"/>
      <c r="C75" s="167" t="s">
        <v>516</v>
      </c>
      <c r="D75" s="168" t="s">
        <v>568</v>
      </c>
      <c r="E75" s="167" t="s">
        <v>383</v>
      </c>
      <c r="F75" s="171">
        <v>3</v>
      </c>
      <c r="G75" s="172" t="s">
        <v>80</v>
      </c>
      <c r="H75" s="173"/>
      <c r="I75" s="177"/>
      <c r="J75" s="177"/>
      <c r="K75" s="177"/>
      <c r="L75" s="177"/>
      <c r="M75" s="177"/>
      <c r="N75" s="177"/>
      <c r="O75" s="177"/>
      <c r="P75" s="177"/>
      <c r="Q75" s="177"/>
      <c r="R75" s="177"/>
      <c r="S75" s="177"/>
      <c r="T75" s="177"/>
      <c r="U75" s="177"/>
      <c r="V75" s="177"/>
      <c r="W75" s="177"/>
      <c r="X75" s="177"/>
      <c r="Y75" s="177"/>
      <c r="Z75" s="177"/>
      <c r="AA75" s="177"/>
      <c r="AB75" s="177"/>
      <c r="AC75" s="177"/>
      <c r="AD75" s="177"/>
      <c r="AE75" s="177"/>
      <c r="AF75" s="50">
        <f t="shared" si="0"/>
        <v>0</v>
      </c>
    </row>
    <row r="76" spans="1:32" ht="15.75" customHeight="1">
      <c r="A76" s="149"/>
      <c r="B76" s="55" t="s">
        <v>836</v>
      </c>
      <c r="C76" s="55" t="s">
        <v>838</v>
      </c>
      <c r="D76" s="57" t="s">
        <v>568</v>
      </c>
      <c r="E76" s="55" t="s">
        <v>383</v>
      </c>
      <c r="F76" s="112">
        <v>3</v>
      </c>
      <c r="G76" s="58" t="s">
        <v>80</v>
      </c>
      <c r="H76" s="59" t="s">
        <v>841</v>
      </c>
      <c r="I76" s="61"/>
      <c r="J76" s="61" t="s">
        <v>842</v>
      </c>
      <c r="K76" s="61"/>
      <c r="L76" s="61"/>
      <c r="M76" s="61"/>
      <c r="N76" s="61"/>
      <c r="O76" s="61"/>
      <c r="P76" s="61"/>
      <c r="Q76" s="61"/>
      <c r="R76" s="61"/>
      <c r="S76" s="61"/>
      <c r="T76" s="61" t="s">
        <v>844</v>
      </c>
      <c r="U76" s="61"/>
      <c r="V76" s="64"/>
      <c r="W76" s="64"/>
      <c r="X76" s="61"/>
      <c r="Y76" s="61" t="s">
        <v>845</v>
      </c>
      <c r="Z76" s="61" t="s">
        <v>845</v>
      </c>
      <c r="AA76" s="61"/>
      <c r="AB76" s="61"/>
      <c r="AC76" s="61"/>
      <c r="AD76" s="61"/>
      <c r="AE76" s="61"/>
      <c r="AF76" s="50">
        <f t="shared" si="0"/>
        <v>5</v>
      </c>
    </row>
    <row r="77" spans="1:32" ht="15.75" customHeight="1">
      <c r="A77" s="71">
        <v>50</v>
      </c>
      <c r="B77" s="55" t="s">
        <v>679</v>
      </c>
      <c r="C77" s="55" t="s">
        <v>849</v>
      </c>
      <c r="D77" s="57" t="s">
        <v>568</v>
      </c>
      <c r="E77" s="55" t="s">
        <v>383</v>
      </c>
      <c r="F77" s="112">
        <v>3</v>
      </c>
      <c r="G77" s="58" t="s">
        <v>80</v>
      </c>
      <c r="H77" s="59" t="s">
        <v>850</v>
      </c>
      <c r="I77" s="61"/>
      <c r="J77" s="61" t="s">
        <v>851</v>
      </c>
      <c r="K77" s="61"/>
      <c r="L77" s="61"/>
      <c r="M77" s="61" t="s">
        <v>852</v>
      </c>
      <c r="N77" s="61"/>
      <c r="O77" s="61"/>
      <c r="P77" s="61"/>
      <c r="Q77" s="61" t="s">
        <v>854</v>
      </c>
      <c r="R77" s="61" t="s">
        <v>854</v>
      </c>
      <c r="S77" s="61"/>
      <c r="T77" s="61" t="s">
        <v>858</v>
      </c>
      <c r="U77" s="61"/>
      <c r="V77" s="64"/>
      <c r="W77" s="64" t="s">
        <v>861</v>
      </c>
      <c r="X77" s="61"/>
      <c r="Y77" s="61" t="s">
        <v>864</v>
      </c>
      <c r="Z77" s="61" t="s">
        <v>865</v>
      </c>
      <c r="AA77" s="61"/>
      <c r="AB77" s="61"/>
      <c r="AC77" s="61"/>
      <c r="AD77" s="61"/>
      <c r="AE77" s="61"/>
      <c r="AF77" s="50">
        <f t="shared" si="0"/>
        <v>9</v>
      </c>
    </row>
    <row r="78" spans="1:32" ht="15.75" customHeight="1">
      <c r="A78" s="149"/>
      <c r="B78" s="53"/>
      <c r="C78" s="55" t="s">
        <v>869</v>
      </c>
      <c r="D78" s="57" t="s">
        <v>568</v>
      </c>
      <c r="E78" s="55" t="s">
        <v>78</v>
      </c>
      <c r="F78" s="112">
        <v>3</v>
      </c>
      <c r="G78" s="58" t="s">
        <v>80</v>
      </c>
      <c r="H78" s="59" t="s">
        <v>870</v>
      </c>
      <c r="I78" s="61" t="s">
        <v>871</v>
      </c>
      <c r="J78" s="61"/>
      <c r="K78" s="61"/>
      <c r="L78" s="61"/>
      <c r="M78" s="61"/>
      <c r="N78" s="61"/>
      <c r="O78" s="61"/>
      <c r="P78" s="61"/>
      <c r="Q78" s="61"/>
      <c r="R78" s="61"/>
      <c r="S78" s="61"/>
      <c r="T78" s="61"/>
      <c r="U78" s="61"/>
      <c r="V78" s="61"/>
      <c r="W78" s="61"/>
      <c r="X78" s="61"/>
      <c r="Y78" s="61"/>
      <c r="Z78" s="61"/>
      <c r="AA78" s="61"/>
      <c r="AB78" s="61"/>
      <c r="AC78" s="61"/>
      <c r="AD78" s="61"/>
      <c r="AE78" s="61"/>
      <c r="AF78" s="50">
        <f t="shared" si="0"/>
        <v>2</v>
      </c>
    </row>
    <row r="79" spans="1:32" ht="15.75" customHeight="1">
      <c r="A79" s="149"/>
      <c r="B79" s="55" t="s">
        <v>872</v>
      </c>
      <c r="C79" s="55" t="s">
        <v>873</v>
      </c>
      <c r="D79" s="57" t="s">
        <v>874</v>
      </c>
      <c r="E79" s="55" t="s">
        <v>875</v>
      </c>
      <c r="F79" s="112">
        <v>6</v>
      </c>
      <c r="G79" s="58" t="s">
        <v>80</v>
      </c>
      <c r="H79" s="59" t="s">
        <v>876</v>
      </c>
      <c r="I79" s="61" t="s">
        <v>877</v>
      </c>
      <c r="J79" s="61" t="s">
        <v>878</v>
      </c>
      <c r="K79" s="61" t="s">
        <v>880</v>
      </c>
      <c r="L79" s="61" t="s">
        <v>881</v>
      </c>
      <c r="M79" s="61" t="s">
        <v>882</v>
      </c>
      <c r="N79" s="61" t="s">
        <v>885</v>
      </c>
      <c r="O79" s="61"/>
      <c r="P79" s="61" t="s">
        <v>888</v>
      </c>
      <c r="Q79" s="61" t="s">
        <v>891</v>
      </c>
      <c r="R79" s="61" t="s">
        <v>891</v>
      </c>
      <c r="S79" s="61"/>
      <c r="T79" s="61" t="s">
        <v>895</v>
      </c>
      <c r="U79" s="61"/>
      <c r="V79" s="61"/>
      <c r="W79" s="64" t="s">
        <v>897</v>
      </c>
      <c r="X79" s="61"/>
      <c r="Y79" s="61" t="s">
        <v>898</v>
      </c>
      <c r="Z79" s="61" t="s">
        <v>899</v>
      </c>
      <c r="AA79" s="61"/>
      <c r="AB79" s="61"/>
      <c r="AC79" s="61"/>
      <c r="AD79" s="61"/>
      <c r="AE79" s="61"/>
      <c r="AF79" s="50">
        <f t="shared" si="0"/>
        <v>14</v>
      </c>
    </row>
    <row r="80" spans="1:32" ht="15.75" customHeight="1">
      <c r="A80" s="213">
        <v>51</v>
      </c>
      <c r="B80" s="144" t="s">
        <v>872</v>
      </c>
      <c r="C80" s="144" t="s">
        <v>904</v>
      </c>
      <c r="D80" s="145" t="s">
        <v>874</v>
      </c>
      <c r="E80" s="144" t="s">
        <v>875</v>
      </c>
      <c r="F80" s="147">
        <v>6</v>
      </c>
      <c r="G80" s="148" t="s">
        <v>80</v>
      </c>
      <c r="H80" s="59" t="s">
        <v>909</v>
      </c>
      <c r="I80" s="61" t="s">
        <v>911</v>
      </c>
      <c r="J80" s="61" t="s">
        <v>912</v>
      </c>
      <c r="K80" s="61" t="s">
        <v>913</v>
      </c>
      <c r="L80" s="61" t="s">
        <v>914</v>
      </c>
      <c r="M80" s="61" t="s">
        <v>916</v>
      </c>
      <c r="N80" s="61" t="s">
        <v>918</v>
      </c>
      <c r="O80" s="61"/>
      <c r="P80" s="61" t="s">
        <v>919</v>
      </c>
      <c r="Q80" s="61" t="s">
        <v>920</v>
      </c>
      <c r="R80" s="61" t="s">
        <v>920</v>
      </c>
      <c r="S80" s="61"/>
      <c r="T80" s="61" t="s">
        <v>921</v>
      </c>
      <c r="U80" s="61"/>
      <c r="V80" s="64"/>
      <c r="W80" s="64" t="s">
        <v>922</v>
      </c>
      <c r="X80" s="61"/>
      <c r="Y80" s="61" t="s">
        <v>923</v>
      </c>
      <c r="Z80" s="61" t="s">
        <v>924</v>
      </c>
      <c r="AA80" s="61"/>
      <c r="AB80" s="61"/>
      <c r="AC80" s="61"/>
      <c r="AD80" s="61"/>
      <c r="AE80" s="61"/>
      <c r="AF80" s="50">
        <f t="shared" si="0"/>
        <v>14</v>
      </c>
    </row>
    <row r="81" spans="1:32" ht="15.75" customHeight="1">
      <c r="A81" s="811" t="s">
        <v>70</v>
      </c>
      <c r="B81" s="812"/>
      <c r="C81" s="812"/>
      <c r="D81" s="812"/>
      <c r="E81" s="812"/>
      <c r="F81" s="812"/>
      <c r="G81" s="813"/>
      <c r="H81" s="223">
        <f t="shared" ref="H81:AE81" si="1">COUNTA(H4:H80)</f>
        <v>25</v>
      </c>
      <c r="I81" s="223">
        <f t="shared" si="1"/>
        <v>12</v>
      </c>
      <c r="J81" s="223">
        <f t="shared" si="1"/>
        <v>26</v>
      </c>
      <c r="K81" s="223">
        <f t="shared" si="1"/>
        <v>7</v>
      </c>
      <c r="L81" s="223">
        <f t="shared" si="1"/>
        <v>3</v>
      </c>
      <c r="M81" s="223">
        <f t="shared" si="1"/>
        <v>4</v>
      </c>
      <c r="N81" s="223">
        <f t="shared" si="1"/>
        <v>3</v>
      </c>
      <c r="O81" s="223">
        <f t="shared" si="1"/>
        <v>1</v>
      </c>
      <c r="P81" s="223">
        <f t="shared" si="1"/>
        <v>3</v>
      </c>
      <c r="Q81" s="223">
        <f t="shared" si="1"/>
        <v>5</v>
      </c>
      <c r="R81" s="223">
        <f t="shared" si="1"/>
        <v>6</v>
      </c>
      <c r="S81" s="223">
        <f t="shared" si="1"/>
        <v>1</v>
      </c>
      <c r="T81" s="223">
        <f t="shared" si="1"/>
        <v>31</v>
      </c>
      <c r="U81" s="223">
        <f t="shared" si="1"/>
        <v>7</v>
      </c>
      <c r="V81" s="223">
        <f t="shared" si="1"/>
        <v>5</v>
      </c>
      <c r="W81" s="223">
        <f t="shared" si="1"/>
        <v>10</v>
      </c>
      <c r="X81" s="223">
        <f t="shared" si="1"/>
        <v>0</v>
      </c>
      <c r="Y81" s="223">
        <f t="shared" si="1"/>
        <v>47</v>
      </c>
      <c r="Z81" s="223">
        <f t="shared" si="1"/>
        <v>47</v>
      </c>
      <c r="AA81" s="223">
        <f t="shared" si="1"/>
        <v>0</v>
      </c>
      <c r="AB81" s="223">
        <f t="shared" si="1"/>
        <v>0</v>
      </c>
      <c r="AC81" s="223">
        <f t="shared" si="1"/>
        <v>5</v>
      </c>
      <c r="AD81" s="223">
        <f t="shared" si="1"/>
        <v>3</v>
      </c>
      <c r="AE81" s="223">
        <f t="shared" si="1"/>
        <v>0</v>
      </c>
      <c r="AF81" s="8"/>
    </row>
    <row r="82" spans="1:32" ht="15.75" customHeight="1">
      <c r="A82" s="814" t="s">
        <v>962</v>
      </c>
      <c r="B82" s="812"/>
      <c r="C82" s="812"/>
      <c r="D82" s="812"/>
      <c r="E82" s="812"/>
      <c r="F82" s="812"/>
      <c r="G82" s="813"/>
      <c r="H82" s="229" t="s">
        <v>968</v>
      </c>
      <c r="I82" s="229" t="s">
        <v>968</v>
      </c>
      <c r="J82" s="229" t="s">
        <v>968</v>
      </c>
      <c r="K82" s="229" t="s">
        <v>968</v>
      </c>
      <c r="L82" s="229" t="s">
        <v>968</v>
      </c>
      <c r="M82" s="229" t="s">
        <v>968</v>
      </c>
      <c r="N82" s="229" t="s">
        <v>968</v>
      </c>
      <c r="O82" s="230" t="s">
        <v>971</v>
      </c>
      <c r="P82" s="229" t="s">
        <v>968</v>
      </c>
      <c r="Q82" s="229" t="s">
        <v>968</v>
      </c>
      <c r="R82" s="229" t="s">
        <v>968</v>
      </c>
      <c r="S82" s="230" t="s">
        <v>972</v>
      </c>
      <c r="T82" s="229" t="s">
        <v>968</v>
      </c>
      <c r="U82" s="230" t="s">
        <v>973</v>
      </c>
      <c r="V82" s="230" t="s">
        <v>972</v>
      </c>
      <c r="W82" s="230" t="s">
        <v>972</v>
      </c>
      <c r="X82" s="233" t="s">
        <v>976</v>
      </c>
      <c r="Y82" s="229" t="s">
        <v>968</v>
      </c>
      <c r="Z82" s="229" t="s">
        <v>968</v>
      </c>
      <c r="AA82" s="233" t="s">
        <v>976</v>
      </c>
      <c r="AB82" s="233" t="s">
        <v>976</v>
      </c>
      <c r="AC82" s="229" t="s">
        <v>968</v>
      </c>
      <c r="AD82" s="229" t="s">
        <v>968</v>
      </c>
      <c r="AE82" s="233" t="s">
        <v>976</v>
      </c>
      <c r="AF82" s="234"/>
    </row>
    <row r="83" spans="1:32" ht="15.75" customHeight="1">
      <c r="A83" s="139"/>
      <c r="B83" s="235"/>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c r="AB83" s="139"/>
      <c r="AC83" s="139"/>
      <c r="AD83" s="139"/>
      <c r="AE83" s="139"/>
      <c r="AF83" s="234"/>
    </row>
    <row r="84" spans="1:32" ht="15.75" customHeight="1">
      <c r="A84" s="139"/>
      <c r="B84" s="235"/>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c r="AB84" s="139"/>
      <c r="AC84" s="139"/>
      <c r="AD84" s="139"/>
      <c r="AE84" s="139"/>
      <c r="AF84" s="234"/>
    </row>
    <row r="85" spans="1:32" ht="15.75" customHeight="1"/>
    <row r="86" spans="1:32" ht="15.75" customHeight="1"/>
    <row r="87" spans="1:32" ht="15.75" customHeight="1"/>
    <row r="88" spans="1:32" ht="15.75" customHeight="1"/>
    <row r="89" spans="1:32" ht="15.75" customHeight="1"/>
    <row r="90" spans="1:32" ht="15.75" customHeight="1"/>
    <row r="91" spans="1:32" ht="15.75" customHeight="1"/>
    <row r="92" spans="1:32" ht="15.75" customHeight="1"/>
    <row r="93" spans="1:32" ht="15.75" customHeight="1"/>
    <row r="94" spans="1:32" ht="15.75" customHeight="1"/>
    <row r="95" spans="1:32" ht="15.75" customHeight="1"/>
    <row r="96" spans="1:3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Y2:AB2"/>
    <mergeCell ref="AC2:AE2"/>
    <mergeCell ref="A81:G81"/>
    <mergeCell ref="A82:G82"/>
    <mergeCell ref="A1:B2"/>
    <mergeCell ref="C1:G2"/>
    <mergeCell ref="H1:AE1"/>
    <mergeCell ref="H2:J2"/>
    <mergeCell ref="K2:P2"/>
    <mergeCell ref="Q2:T2"/>
    <mergeCell ref="U2:X2"/>
  </mergeCells>
  <hyperlinks>
    <hyperlink ref="H1" r:id="rId1" xr:uid="{00000000-0004-0000-0200-000000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M1000"/>
  <sheetViews>
    <sheetView workbookViewId="0">
      <pane xSplit="7" ySplit="4" topLeftCell="H5" activePane="bottomRight" state="frozen"/>
      <selection pane="topRight" activeCell="H1" sqref="H1"/>
      <selection pane="bottomLeft" activeCell="A5" sqref="A5"/>
      <selection pane="bottomRight" activeCell="H5" sqref="H5"/>
    </sheetView>
  </sheetViews>
  <sheetFormatPr defaultColWidth="14.42578125" defaultRowHeight="15" customHeight="1" outlineLevelRow="1"/>
  <cols>
    <col min="1" max="1" width="4.7109375" customWidth="1"/>
    <col min="2" max="2" width="7.28515625" customWidth="1"/>
    <col min="3" max="3" width="7" customWidth="1"/>
    <col min="4" max="4" width="4.85546875" customWidth="1"/>
    <col min="5" max="5" width="7.140625" customWidth="1"/>
    <col min="6" max="6" width="4.7109375" customWidth="1"/>
    <col min="7" max="7" width="7.85546875" customWidth="1"/>
    <col min="8" max="8" width="19.85546875" customWidth="1"/>
    <col min="9" max="9" width="38" customWidth="1"/>
    <col min="10" max="10" width="20.28515625" customWidth="1"/>
    <col min="11" max="11" width="16.7109375" customWidth="1"/>
    <col min="13" max="13" width="16.28515625" customWidth="1"/>
    <col min="16" max="16" width="16.85546875" customWidth="1"/>
    <col min="18" max="18" width="17" customWidth="1"/>
    <col min="21" max="21" width="19.7109375" customWidth="1"/>
    <col min="23" max="23" width="21.28515625" customWidth="1"/>
    <col min="24" max="24" width="25.28515625" customWidth="1"/>
    <col min="26" max="26" width="21" customWidth="1"/>
    <col min="27" max="29" width="16.28515625" customWidth="1"/>
    <col min="30" max="30" width="18" customWidth="1"/>
    <col min="31" max="31" width="22" customWidth="1"/>
    <col min="32" max="32" width="23.7109375" customWidth="1"/>
    <col min="34" max="34" width="24.7109375" customWidth="1"/>
    <col min="37" max="37" width="18.140625" customWidth="1"/>
  </cols>
  <sheetData>
    <row r="1" spans="1:39" ht="18.75">
      <c r="A1" s="784"/>
      <c r="B1" s="785"/>
      <c r="C1" s="785"/>
      <c r="D1" s="785"/>
      <c r="E1" s="785"/>
      <c r="F1" s="785"/>
      <c r="G1" s="785"/>
      <c r="H1" s="836" t="s">
        <v>0</v>
      </c>
      <c r="I1" s="794"/>
      <c r="J1" s="794"/>
      <c r="K1" s="837" t="s">
        <v>4</v>
      </c>
      <c r="L1" s="794"/>
      <c r="M1" s="794"/>
      <c r="N1" s="7"/>
      <c r="O1" s="7"/>
      <c r="P1" s="7"/>
      <c r="Q1" s="7"/>
      <c r="R1" s="7"/>
      <c r="S1" s="7"/>
      <c r="T1" s="7"/>
      <c r="U1" s="7"/>
      <c r="V1" s="7"/>
      <c r="W1" s="7"/>
      <c r="X1" s="7"/>
      <c r="Y1" s="7"/>
      <c r="Z1" s="7"/>
      <c r="AA1" s="7"/>
      <c r="AB1" s="7"/>
      <c r="AC1" s="7"/>
      <c r="AD1" s="7"/>
      <c r="AE1" s="7"/>
      <c r="AF1" s="7"/>
      <c r="AG1" s="7"/>
      <c r="AH1" s="7"/>
      <c r="AI1" s="7"/>
      <c r="AJ1" s="7"/>
      <c r="AK1" s="7"/>
      <c r="AL1" s="7"/>
      <c r="AM1" s="7"/>
    </row>
    <row r="2" spans="1:39" outlineLevel="1">
      <c r="A2" s="785"/>
      <c r="B2" s="785"/>
      <c r="C2" s="785"/>
      <c r="D2" s="785"/>
      <c r="E2" s="785"/>
      <c r="F2" s="785"/>
      <c r="G2" s="785"/>
      <c r="H2" s="838" t="s">
        <v>7</v>
      </c>
      <c r="I2" s="809"/>
      <c r="J2" s="822"/>
      <c r="K2" s="839" t="s">
        <v>10</v>
      </c>
      <c r="L2" s="809"/>
      <c r="M2" s="809"/>
      <c r="N2" s="809"/>
      <c r="O2" s="809"/>
      <c r="P2" s="809"/>
      <c r="Q2" s="809"/>
      <c r="R2" s="809"/>
      <c r="S2" s="809"/>
      <c r="T2" s="809"/>
      <c r="U2" s="809"/>
      <c r="V2" s="822"/>
      <c r="W2" s="840" t="s">
        <v>12</v>
      </c>
      <c r="X2" s="809"/>
      <c r="Y2" s="822"/>
      <c r="Z2" s="841" t="s">
        <v>16</v>
      </c>
      <c r="AA2" s="809"/>
      <c r="AB2" s="809"/>
      <c r="AC2" s="822"/>
      <c r="AD2" s="824" t="s">
        <v>21</v>
      </c>
      <c r="AE2" s="809"/>
      <c r="AF2" s="809"/>
      <c r="AG2" s="809"/>
      <c r="AH2" s="822"/>
      <c r="AI2" s="825" t="s">
        <v>24</v>
      </c>
      <c r="AJ2" s="809"/>
      <c r="AK2" s="809"/>
      <c r="AL2" s="822"/>
      <c r="AM2" s="17"/>
    </row>
    <row r="3" spans="1:39" ht="90" outlineLevel="1">
      <c r="A3" s="785"/>
      <c r="B3" s="785"/>
      <c r="C3" s="785"/>
      <c r="D3" s="785"/>
      <c r="E3" s="785"/>
      <c r="F3" s="785"/>
      <c r="G3" s="785"/>
      <c r="H3" s="826" t="s">
        <v>32</v>
      </c>
      <c r="I3" s="809"/>
      <c r="J3" s="822"/>
      <c r="K3" s="826" t="s">
        <v>36</v>
      </c>
      <c r="L3" s="809"/>
      <c r="M3" s="822"/>
      <c r="N3" s="826" t="s">
        <v>41</v>
      </c>
      <c r="O3" s="809"/>
      <c r="P3" s="822"/>
      <c r="Q3" s="826" t="s">
        <v>47</v>
      </c>
      <c r="R3" s="809"/>
      <c r="S3" s="822"/>
      <c r="T3" s="826" t="s">
        <v>52</v>
      </c>
      <c r="U3" s="809"/>
      <c r="V3" s="822"/>
      <c r="W3" s="826" t="s">
        <v>56</v>
      </c>
      <c r="X3" s="809"/>
      <c r="Y3" s="822"/>
      <c r="Z3" s="27" t="s">
        <v>62</v>
      </c>
      <c r="AA3" s="826" t="s">
        <v>66</v>
      </c>
      <c r="AB3" s="809"/>
      <c r="AC3" s="822"/>
      <c r="AD3" s="826" t="s">
        <v>72</v>
      </c>
      <c r="AE3" s="809"/>
      <c r="AF3" s="809"/>
      <c r="AG3" s="809"/>
      <c r="AH3" s="822"/>
      <c r="AI3" s="835" t="s">
        <v>81</v>
      </c>
      <c r="AJ3" s="822"/>
      <c r="AK3" s="835" t="s">
        <v>87</v>
      </c>
      <c r="AL3" s="822"/>
      <c r="AM3" s="41"/>
    </row>
    <row r="4" spans="1:39" ht="234" outlineLevel="1">
      <c r="A4" s="43" t="s">
        <v>25</v>
      </c>
      <c r="B4" s="44" t="s">
        <v>26</v>
      </c>
      <c r="C4" s="45" t="s">
        <v>27</v>
      </c>
      <c r="D4" s="46" t="s">
        <v>28</v>
      </c>
      <c r="E4" s="49" t="s">
        <v>29</v>
      </c>
      <c r="F4" s="43" t="s">
        <v>31</v>
      </c>
      <c r="G4" s="43" t="s">
        <v>33</v>
      </c>
      <c r="H4" s="56" t="s">
        <v>98</v>
      </c>
      <c r="I4" s="56" t="s">
        <v>100</v>
      </c>
      <c r="J4" s="56" t="s">
        <v>101</v>
      </c>
      <c r="K4" s="56" t="s">
        <v>102</v>
      </c>
      <c r="L4" s="56" t="s">
        <v>103</v>
      </c>
      <c r="M4" s="56" t="s">
        <v>105</v>
      </c>
      <c r="N4" s="56" t="s">
        <v>106</v>
      </c>
      <c r="O4" s="56" t="s">
        <v>107</v>
      </c>
      <c r="P4" s="56" t="s">
        <v>108</v>
      </c>
      <c r="Q4" s="56" t="s">
        <v>110</v>
      </c>
      <c r="R4" s="56" t="s">
        <v>112</v>
      </c>
      <c r="S4" s="56" t="s">
        <v>115</v>
      </c>
      <c r="T4" s="56" t="s">
        <v>119</v>
      </c>
      <c r="U4" s="56" t="s">
        <v>123</v>
      </c>
      <c r="V4" s="56" t="s">
        <v>125</v>
      </c>
      <c r="W4" s="56" t="s">
        <v>128</v>
      </c>
      <c r="X4" s="56" t="s">
        <v>132</v>
      </c>
      <c r="Y4" s="56" t="s">
        <v>135</v>
      </c>
      <c r="Z4" s="56" t="s">
        <v>136</v>
      </c>
      <c r="AA4" s="56" t="s">
        <v>137</v>
      </c>
      <c r="AB4" s="56" t="s">
        <v>139</v>
      </c>
      <c r="AC4" s="56" t="s">
        <v>141</v>
      </c>
      <c r="AD4" s="56" t="s">
        <v>142</v>
      </c>
      <c r="AE4" s="56" t="s">
        <v>144</v>
      </c>
      <c r="AF4" s="56" t="s">
        <v>145</v>
      </c>
      <c r="AG4" s="56" t="s">
        <v>147</v>
      </c>
      <c r="AH4" s="56" t="s">
        <v>148</v>
      </c>
      <c r="AI4" s="56" t="s">
        <v>149</v>
      </c>
      <c r="AJ4" s="56" t="s">
        <v>151</v>
      </c>
      <c r="AK4" s="56" t="s">
        <v>152</v>
      </c>
      <c r="AL4" s="56" t="s">
        <v>153</v>
      </c>
    </row>
    <row r="5" spans="1:39" ht="152.25">
      <c r="A5" s="78">
        <v>1</v>
      </c>
      <c r="B5" s="80"/>
      <c r="C5" s="82" t="s">
        <v>75</v>
      </c>
      <c r="D5" s="86" t="s">
        <v>104</v>
      </c>
      <c r="E5" s="87" t="s">
        <v>78</v>
      </c>
      <c r="F5" s="88">
        <v>3</v>
      </c>
      <c r="G5" s="90" t="s">
        <v>80</v>
      </c>
      <c r="H5" s="91"/>
      <c r="I5" s="92"/>
      <c r="J5" s="92"/>
      <c r="K5" s="92"/>
      <c r="L5" s="92"/>
      <c r="M5" s="92"/>
      <c r="N5" s="92"/>
      <c r="O5" s="92"/>
      <c r="P5" s="92"/>
      <c r="Q5" s="92"/>
      <c r="R5" s="92"/>
      <c r="S5" s="92"/>
      <c r="T5" s="92"/>
      <c r="U5" s="92"/>
      <c r="V5" s="92"/>
      <c r="W5" s="92"/>
      <c r="X5" s="92"/>
      <c r="Y5" s="92"/>
      <c r="Z5" s="92"/>
      <c r="AA5" s="92"/>
      <c r="AB5" s="92" t="s">
        <v>160</v>
      </c>
      <c r="AC5" s="92"/>
      <c r="AD5" s="92" t="s">
        <v>160</v>
      </c>
      <c r="AE5" s="92"/>
      <c r="AF5" s="92"/>
      <c r="AG5" s="92"/>
      <c r="AH5" s="92"/>
      <c r="AI5" s="92"/>
      <c r="AJ5" s="96" t="s">
        <v>161</v>
      </c>
      <c r="AK5" s="92"/>
      <c r="AL5" s="92"/>
    </row>
    <row r="6" spans="1:39" ht="261">
      <c r="A6" s="97">
        <v>2</v>
      </c>
      <c r="B6" s="80"/>
      <c r="C6" s="82" t="s">
        <v>99</v>
      </c>
      <c r="D6" s="98" t="s">
        <v>104</v>
      </c>
      <c r="E6" s="87" t="s">
        <v>78</v>
      </c>
      <c r="F6" s="88">
        <v>3</v>
      </c>
      <c r="G6" s="99" t="s">
        <v>80</v>
      </c>
      <c r="H6" s="91" t="s">
        <v>164</v>
      </c>
      <c r="I6" s="92"/>
      <c r="J6" s="92" t="s">
        <v>165</v>
      </c>
      <c r="K6" s="92" t="s">
        <v>166</v>
      </c>
      <c r="L6" s="92"/>
      <c r="M6" s="92" t="s">
        <v>167</v>
      </c>
      <c r="N6" s="92" t="s">
        <v>169</v>
      </c>
      <c r="O6" s="92"/>
      <c r="P6" s="92"/>
      <c r="Q6" s="92"/>
      <c r="R6" s="92"/>
      <c r="S6" s="92"/>
      <c r="T6" s="92"/>
      <c r="U6" s="92"/>
      <c r="V6" s="92"/>
      <c r="W6" s="92"/>
      <c r="X6" s="92"/>
      <c r="Y6" s="92"/>
      <c r="Z6" s="92"/>
      <c r="AA6" s="92"/>
      <c r="AB6" s="92" t="s">
        <v>172</v>
      </c>
      <c r="AC6" s="92"/>
      <c r="AD6" s="92"/>
      <c r="AE6" s="92"/>
      <c r="AF6" s="92"/>
      <c r="AG6" s="92"/>
      <c r="AH6" s="92"/>
      <c r="AI6" s="92"/>
      <c r="AJ6" s="92"/>
      <c r="AK6" s="92"/>
      <c r="AL6" s="92"/>
    </row>
    <row r="7" spans="1:39" ht="304.5">
      <c r="A7" s="97">
        <v>3</v>
      </c>
      <c r="B7" s="80"/>
      <c r="C7" s="82" t="s">
        <v>109</v>
      </c>
      <c r="D7" s="98" t="s">
        <v>104</v>
      </c>
      <c r="E7" s="87" t="s">
        <v>78</v>
      </c>
      <c r="F7" s="88">
        <v>2</v>
      </c>
      <c r="G7" s="99" t="s">
        <v>80</v>
      </c>
      <c r="H7" s="91"/>
      <c r="I7" s="92" t="s">
        <v>177</v>
      </c>
      <c r="J7" s="92"/>
      <c r="K7" s="92" t="s">
        <v>178</v>
      </c>
      <c r="L7" s="92"/>
      <c r="M7" s="92" t="s">
        <v>179</v>
      </c>
      <c r="N7" s="92"/>
      <c r="O7" s="92"/>
      <c r="P7" s="92" t="s">
        <v>180</v>
      </c>
      <c r="Q7" s="92"/>
      <c r="R7" s="92"/>
      <c r="S7" s="92"/>
      <c r="T7" s="92"/>
      <c r="U7" s="92"/>
      <c r="V7" s="92"/>
      <c r="W7" s="92"/>
      <c r="X7" s="92"/>
      <c r="Y7" s="92"/>
      <c r="Z7" s="92" t="s">
        <v>183</v>
      </c>
      <c r="AA7" s="92"/>
      <c r="AB7" s="92" t="s">
        <v>185</v>
      </c>
      <c r="AC7" s="92"/>
      <c r="AD7" s="92"/>
      <c r="AE7" s="92"/>
      <c r="AF7" s="92"/>
      <c r="AG7" s="92"/>
      <c r="AH7" s="92"/>
      <c r="AI7" s="92"/>
      <c r="AJ7" s="92"/>
      <c r="AK7" s="92"/>
      <c r="AL7" s="92"/>
    </row>
    <row r="8" spans="1:39" ht="217.5">
      <c r="A8" s="101">
        <v>4</v>
      </c>
      <c r="B8" s="80"/>
      <c r="C8" s="82" t="s">
        <v>140</v>
      </c>
      <c r="D8" s="98" t="s">
        <v>104</v>
      </c>
      <c r="E8" s="87" t="s">
        <v>78</v>
      </c>
      <c r="F8" s="88">
        <v>3</v>
      </c>
      <c r="G8" s="99" t="s">
        <v>80</v>
      </c>
      <c r="H8" s="91" t="s">
        <v>199</v>
      </c>
      <c r="I8" s="92"/>
      <c r="J8" s="92" t="s">
        <v>200</v>
      </c>
      <c r="K8" s="92" t="s">
        <v>202</v>
      </c>
      <c r="L8" s="92"/>
      <c r="M8" s="92" t="s">
        <v>203</v>
      </c>
      <c r="N8" s="92" t="s">
        <v>169</v>
      </c>
      <c r="O8" s="92"/>
      <c r="P8" s="92"/>
      <c r="Q8" s="92"/>
      <c r="R8" s="92"/>
      <c r="S8" s="92"/>
      <c r="T8" s="92"/>
      <c r="U8" s="92"/>
      <c r="V8" s="92"/>
      <c r="W8" s="92"/>
      <c r="X8" s="92"/>
      <c r="Y8" s="92"/>
      <c r="Z8" s="92"/>
      <c r="AA8" s="92"/>
      <c r="AB8" s="92" t="s">
        <v>205</v>
      </c>
      <c r="AC8" s="92"/>
      <c r="AD8" s="92"/>
      <c r="AE8" s="92"/>
      <c r="AF8" s="92"/>
      <c r="AG8" s="92"/>
      <c r="AH8" s="92"/>
      <c r="AI8" s="92"/>
      <c r="AJ8" s="92"/>
      <c r="AK8" s="92"/>
      <c r="AL8" s="92"/>
    </row>
    <row r="9" spans="1:39" ht="87">
      <c r="A9" s="103">
        <v>5</v>
      </c>
      <c r="B9" s="106"/>
      <c r="C9" s="108" t="s">
        <v>154</v>
      </c>
      <c r="D9" s="109" t="s">
        <v>104</v>
      </c>
      <c r="E9" s="110" t="s">
        <v>78</v>
      </c>
      <c r="F9" s="111"/>
      <c r="G9" s="113" t="s">
        <v>80</v>
      </c>
      <c r="H9" s="70"/>
      <c r="I9" s="100"/>
      <c r="J9" s="100"/>
      <c r="K9" s="100"/>
      <c r="L9" s="100"/>
      <c r="M9" s="100"/>
      <c r="N9" s="100"/>
      <c r="O9" s="100"/>
      <c r="P9" s="100"/>
      <c r="Q9" s="100"/>
      <c r="R9" s="100"/>
      <c r="S9" s="100"/>
      <c r="T9" s="100"/>
      <c r="U9" s="100"/>
      <c r="V9" s="100"/>
      <c r="W9" s="100"/>
      <c r="X9" s="100"/>
      <c r="Y9" s="100"/>
      <c r="Z9" s="100"/>
      <c r="AA9" s="100"/>
      <c r="AB9" s="100"/>
      <c r="AC9" s="100"/>
      <c r="AD9" s="100"/>
      <c r="AE9" s="100"/>
      <c r="AF9" s="100"/>
      <c r="AG9" s="100"/>
      <c r="AH9" s="100"/>
      <c r="AI9" s="100"/>
      <c r="AJ9" s="100"/>
      <c r="AK9" s="100"/>
      <c r="AL9" s="100"/>
      <c r="AM9" s="116"/>
    </row>
    <row r="10" spans="1:39" ht="108.75">
      <c r="A10" s="103">
        <v>6</v>
      </c>
      <c r="B10" s="106"/>
      <c r="C10" s="108" t="s">
        <v>157</v>
      </c>
      <c r="D10" s="109" t="s">
        <v>104</v>
      </c>
      <c r="E10" s="110" t="s">
        <v>78</v>
      </c>
      <c r="F10" s="111"/>
      <c r="G10" s="113" t="s">
        <v>80</v>
      </c>
      <c r="H10" s="7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16"/>
    </row>
    <row r="11" spans="1:39" ht="130.5">
      <c r="A11" s="97">
        <v>7</v>
      </c>
      <c r="B11" s="80"/>
      <c r="C11" s="82" t="s">
        <v>158</v>
      </c>
      <c r="D11" s="98" t="s">
        <v>159</v>
      </c>
      <c r="E11" s="87" t="s">
        <v>78</v>
      </c>
      <c r="F11" s="88">
        <v>2</v>
      </c>
      <c r="G11" s="99" t="s">
        <v>80</v>
      </c>
      <c r="H11" s="91"/>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row>
    <row r="12" spans="1:39" ht="174">
      <c r="A12" s="103">
        <v>8</v>
      </c>
      <c r="B12" s="106"/>
      <c r="C12" s="108" t="s">
        <v>162</v>
      </c>
      <c r="D12" s="109" t="s">
        <v>159</v>
      </c>
      <c r="E12" s="110" t="s">
        <v>78</v>
      </c>
      <c r="F12" s="120">
        <v>4</v>
      </c>
      <c r="G12" s="113" t="s">
        <v>80</v>
      </c>
      <c r="H12" s="84"/>
      <c r="I12" s="84"/>
      <c r="J12" s="84"/>
      <c r="K12" s="84"/>
      <c r="L12" s="84"/>
      <c r="M12" s="92" t="s">
        <v>253</v>
      </c>
      <c r="N12" s="84"/>
      <c r="O12" s="84"/>
      <c r="P12" s="84"/>
      <c r="Q12" s="84"/>
      <c r="R12" s="84"/>
      <c r="S12" s="84"/>
      <c r="T12" s="84"/>
      <c r="U12" s="84"/>
      <c r="V12" s="84"/>
      <c r="W12" s="84"/>
      <c r="X12" s="84"/>
      <c r="Y12" s="84"/>
      <c r="Z12" s="84"/>
      <c r="AA12" s="84"/>
      <c r="AB12" s="84"/>
      <c r="AC12" s="84"/>
      <c r="AD12" s="84"/>
      <c r="AE12" s="84"/>
      <c r="AF12" s="84"/>
      <c r="AG12" s="84"/>
      <c r="AH12" s="84"/>
      <c r="AI12" s="84" t="s">
        <v>260</v>
      </c>
      <c r="AJ12" s="84"/>
      <c r="AK12" s="84"/>
      <c r="AL12" s="84"/>
      <c r="AM12" s="116"/>
    </row>
    <row r="13" spans="1:39" ht="195.75">
      <c r="A13" s="101">
        <v>9</v>
      </c>
      <c r="B13" s="80"/>
      <c r="C13" s="82" t="s">
        <v>168</v>
      </c>
      <c r="D13" s="98" t="s">
        <v>159</v>
      </c>
      <c r="E13" s="87" t="s">
        <v>78</v>
      </c>
      <c r="F13" s="88">
        <v>3</v>
      </c>
      <c r="G13" s="99" t="s">
        <v>80</v>
      </c>
      <c r="H13" s="91" t="s">
        <v>164</v>
      </c>
      <c r="I13" s="92"/>
      <c r="J13" s="92" t="s">
        <v>265</v>
      </c>
      <c r="K13" s="92" t="s">
        <v>267</v>
      </c>
      <c r="L13" s="92"/>
      <c r="M13" s="92" t="s">
        <v>270</v>
      </c>
      <c r="N13" s="92" t="s">
        <v>169</v>
      </c>
      <c r="O13" s="92"/>
      <c r="P13" s="92"/>
      <c r="Q13" s="92"/>
      <c r="R13" s="92"/>
      <c r="S13" s="92"/>
      <c r="T13" s="92"/>
      <c r="U13" s="92"/>
      <c r="V13" s="92"/>
      <c r="W13" s="92"/>
      <c r="X13" s="92"/>
      <c r="Y13" s="92"/>
      <c r="Z13" s="92"/>
      <c r="AA13" s="92"/>
      <c r="AB13" s="92" t="s">
        <v>277</v>
      </c>
      <c r="AC13" s="92"/>
      <c r="AD13" s="92"/>
      <c r="AE13" s="92"/>
      <c r="AF13" s="92"/>
      <c r="AG13" s="92"/>
      <c r="AH13" s="92"/>
      <c r="AI13" s="92"/>
      <c r="AJ13" s="92"/>
      <c r="AK13" s="92"/>
      <c r="AL13" s="92"/>
    </row>
    <row r="14" spans="1:39" ht="261">
      <c r="A14" s="125">
        <v>10</v>
      </c>
      <c r="B14" s="106"/>
      <c r="C14" s="108" t="s">
        <v>174</v>
      </c>
      <c r="D14" s="109" t="s">
        <v>159</v>
      </c>
      <c r="E14" s="110" t="s">
        <v>78</v>
      </c>
      <c r="F14" s="120">
        <v>4</v>
      </c>
      <c r="G14" s="113" t="s">
        <v>80</v>
      </c>
      <c r="H14" s="84"/>
      <c r="I14" s="84"/>
      <c r="J14" s="84"/>
      <c r="K14" s="84" t="s">
        <v>290</v>
      </c>
      <c r="L14" s="84"/>
      <c r="M14" s="84"/>
      <c r="N14" s="92" t="s">
        <v>299</v>
      </c>
      <c r="O14" s="84" t="s">
        <v>301</v>
      </c>
      <c r="P14" s="84"/>
      <c r="Q14" s="84"/>
      <c r="R14" s="84"/>
      <c r="S14" s="84"/>
      <c r="T14" s="84"/>
      <c r="U14" s="84"/>
      <c r="V14" s="84"/>
      <c r="W14" s="84"/>
      <c r="X14" s="84"/>
      <c r="Y14" s="84"/>
      <c r="Z14" s="84"/>
      <c r="AA14" s="84"/>
      <c r="AB14" s="84"/>
      <c r="AC14" s="84"/>
      <c r="AD14" s="84"/>
      <c r="AE14" s="84"/>
      <c r="AF14" s="84"/>
      <c r="AG14" s="84"/>
      <c r="AH14" s="84"/>
      <c r="AI14" s="84"/>
      <c r="AJ14" s="84"/>
      <c r="AK14" s="84"/>
      <c r="AL14" s="84"/>
      <c r="AM14" s="116"/>
    </row>
    <row r="15" spans="1:39" ht="217.5">
      <c r="A15" s="97">
        <v>11</v>
      </c>
      <c r="B15" s="130" t="s">
        <v>175</v>
      </c>
      <c r="C15" s="82" t="s">
        <v>176</v>
      </c>
      <c r="D15" s="98" t="s">
        <v>159</v>
      </c>
      <c r="E15" s="87" t="s">
        <v>78</v>
      </c>
      <c r="F15" s="88">
        <v>2</v>
      </c>
      <c r="G15" s="99" t="s">
        <v>80</v>
      </c>
      <c r="H15" s="92" t="s">
        <v>313</v>
      </c>
      <c r="I15" s="92" t="s">
        <v>314</v>
      </c>
      <c r="J15" s="92"/>
      <c r="K15" s="92" t="s">
        <v>315</v>
      </c>
      <c r="L15" s="92" t="s">
        <v>316</v>
      </c>
      <c r="M15" s="92" t="s">
        <v>318</v>
      </c>
      <c r="N15" s="92"/>
      <c r="O15" s="92" t="s">
        <v>320</v>
      </c>
      <c r="P15" s="92" t="s">
        <v>322</v>
      </c>
      <c r="Q15" s="92" t="s">
        <v>323</v>
      </c>
      <c r="R15" s="92" t="s">
        <v>324</v>
      </c>
      <c r="S15" s="92" t="s">
        <v>325</v>
      </c>
      <c r="T15" s="92"/>
      <c r="U15" s="96" t="s">
        <v>327</v>
      </c>
      <c r="V15" s="92"/>
      <c r="W15" s="132"/>
      <c r="X15" s="132"/>
      <c r="Y15" s="132"/>
      <c r="Z15" s="92"/>
      <c r="AA15" s="92"/>
      <c r="AB15" s="92" t="s">
        <v>334</v>
      </c>
      <c r="AC15" s="92"/>
      <c r="AD15" s="92"/>
      <c r="AE15" s="92"/>
      <c r="AF15" s="92"/>
      <c r="AG15" s="92"/>
      <c r="AH15" s="92"/>
      <c r="AI15" s="92"/>
      <c r="AJ15" s="92"/>
      <c r="AK15" s="92"/>
      <c r="AL15" s="92"/>
    </row>
    <row r="16" spans="1:39" ht="261">
      <c r="A16" s="101">
        <v>12</v>
      </c>
      <c r="B16" s="80"/>
      <c r="C16" s="82" t="s">
        <v>188</v>
      </c>
      <c r="D16" s="98" t="s">
        <v>159</v>
      </c>
      <c r="E16" s="87" t="s">
        <v>78</v>
      </c>
      <c r="F16" s="88">
        <v>2</v>
      </c>
      <c r="G16" s="99" t="s">
        <v>80</v>
      </c>
      <c r="H16" s="91" t="s">
        <v>349</v>
      </c>
      <c r="I16" s="92"/>
      <c r="J16" s="92" t="s">
        <v>351</v>
      </c>
      <c r="K16" s="92" t="s">
        <v>351</v>
      </c>
      <c r="L16" s="92"/>
      <c r="M16" s="92"/>
      <c r="N16" s="92" t="s">
        <v>353</v>
      </c>
      <c r="O16" s="92"/>
      <c r="P16" s="92"/>
      <c r="Q16" s="92"/>
      <c r="R16" s="92"/>
      <c r="S16" s="92"/>
      <c r="T16" s="92"/>
      <c r="U16" s="92"/>
      <c r="V16" s="92"/>
      <c r="W16" s="92"/>
      <c r="X16" s="92"/>
      <c r="Y16" s="92"/>
      <c r="Z16" s="92"/>
      <c r="AA16" s="92"/>
      <c r="AB16" s="92" t="s">
        <v>361</v>
      </c>
      <c r="AC16" s="92"/>
      <c r="AD16" s="92"/>
      <c r="AE16" s="92"/>
      <c r="AF16" s="92"/>
      <c r="AG16" s="92"/>
      <c r="AH16" s="92"/>
      <c r="AI16" s="92"/>
      <c r="AJ16" s="92"/>
      <c r="AK16" s="92"/>
      <c r="AL16" s="92"/>
    </row>
    <row r="17" spans="1:39" ht="304.5">
      <c r="A17" s="103">
        <v>13</v>
      </c>
      <c r="B17" s="106"/>
      <c r="C17" s="108" t="s">
        <v>197</v>
      </c>
      <c r="D17" s="109" t="s">
        <v>159</v>
      </c>
      <c r="E17" s="110" t="s">
        <v>78</v>
      </c>
      <c r="F17" s="120">
        <v>2</v>
      </c>
      <c r="G17" s="113" t="s">
        <v>80</v>
      </c>
      <c r="H17" s="84"/>
      <c r="I17" s="84"/>
      <c r="J17" s="84"/>
      <c r="K17" s="84"/>
      <c r="L17" s="84" t="s">
        <v>375</v>
      </c>
      <c r="M17" s="84" t="s">
        <v>376</v>
      </c>
      <c r="N17" s="84"/>
      <c r="O17" s="84"/>
      <c r="P17" s="84"/>
      <c r="Q17" s="84"/>
      <c r="R17" s="84"/>
      <c r="S17" s="84"/>
      <c r="T17" s="84"/>
      <c r="U17" s="84"/>
      <c r="V17" s="84"/>
      <c r="W17" s="84"/>
      <c r="X17" s="84"/>
      <c r="Y17" s="84"/>
      <c r="Z17" s="84"/>
      <c r="AA17" s="84"/>
      <c r="AB17" s="84"/>
      <c r="AC17" s="84"/>
      <c r="AD17" s="137"/>
      <c r="AE17" s="84"/>
      <c r="AF17" s="84" t="s">
        <v>378</v>
      </c>
      <c r="AG17" s="84" t="s">
        <v>379</v>
      </c>
      <c r="AH17" s="84"/>
      <c r="AI17" s="84"/>
      <c r="AJ17" s="84"/>
      <c r="AK17" s="84"/>
      <c r="AL17" s="84"/>
      <c r="AM17" s="116"/>
    </row>
    <row r="18" spans="1:39" ht="108.75">
      <c r="A18" s="125">
        <v>14</v>
      </c>
      <c r="B18" s="106"/>
      <c r="C18" s="108" t="s">
        <v>204</v>
      </c>
      <c r="D18" s="109" t="s">
        <v>159</v>
      </c>
      <c r="E18" s="110" t="s">
        <v>78</v>
      </c>
      <c r="F18" s="111"/>
      <c r="G18" s="113" t="s">
        <v>80</v>
      </c>
      <c r="H18" s="7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100"/>
      <c r="AM18" s="116"/>
    </row>
    <row r="19" spans="1:39" ht="130.5">
      <c r="A19" s="138"/>
      <c r="B19" s="139"/>
      <c r="C19" s="82" t="s">
        <v>209</v>
      </c>
      <c r="D19" s="98" t="s">
        <v>211</v>
      </c>
      <c r="E19" s="87" t="s">
        <v>78</v>
      </c>
      <c r="F19" s="140">
        <v>2</v>
      </c>
      <c r="G19" s="99" t="s">
        <v>80</v>
      </c>
      <c r="H19" s="91"/>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row>
    <row r="20" spans="1:39" ht="174">
      <c r="A20" s="141"/>
      <c r="B20" s="143"/>
      <c r="C20" s="108" t="s">
        <v>213</v>
      </c>
      <c r="D20" s="109" t="s">
        <v>211</v>
      </c>
      <c r="E20" s="110" t="s">
        <v>78</v>
      </c>
      <c r="F20" s="146">
        <v>4</v>
      </c>
      <c r="G20" s="113" t="s">
        <v>80</v>
      </c>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t="s">
        <v>418</v>
      </c>
      <c r="AJ20" s="84"/>
      <c r="AK20" s="84"/>
      <c r="AL20" s="84"/>
      <c r="AM20" s="116"/>
    </row>
    <row r="21" spans="1:39" ht="15.75" customHeight="1">
      <c r="A21" s="97">
        <v>15</v>
      </c>
      <c r="B21" s="150" t="s">
        <v>216</v>
      </c>
      <c r="C21" s="82" t="s">
        <v>217</v>
      </c>
      <c r="D21" s="98" t="s">
        <v>211</v>
      </c>
      <c r="E21" s="151" t="s">
        <v>218</v>
      </c>
      <c r="F21" s="140">
        <v>3</v>
      </c>
      <c r="G21" s="99" t="s">
        <v>80</v>
      </c>
      <c r="H21" s="91" t="s">
        <v>430</v>
      </c>
      <c r="I21" s="92" t="s">
        <v>432</v>
      </c>
      <c r="J21" s="92" t="s">
        <v>432</v>
      </c>
      <c r="K21" s="92" t="s">
        <v>434</v>
      </c>
      <c r="L21" s="92"/>
      <c r="M21" s="92" t="s">
        <v>435</v>
      </c>
      <c r="N21" s="92" t="s">
        <v>436</v>
      </c>
      <c r="O21" s="92"/>
      <c r="P21" s="92"/>
      <c r="Q21" s="92"/>
      <c r="R21" s="92"/>
      <c r="S21" s="92"/>
      <c r="T21" s="92"/>
      <c r="U21" s="92"/>
      <c r="V21" s="92"/>
      <c r="W21" s="92"/>
      <c r="X21" s="92"/>
      <c r="Y21" s="92"/>
      <c r="Z21" s="92"/>
      <c r="AA21" s="92"/>
      <c r="AB21" s="92" t="s">
        <v>441</v>
      </c>
      <c r="AC21" s="92"/>
      <c r="AD21" s="92"/>
      <c r="AE21" s="92"/>
      <c r="AF21" s="92"/>
      <c r="AG21" s="92"/>
      <c r="AH21" s="92"/>
      <c r="AI21" s="92"/>
      <c r="AJ21" s="92"/>
      <c r="AK21" s="92"/>
      <c r="AL21" s="92"/>
    </row>
    <row r="22" spans="1:39" ht="15.75" customHeight="1">
      <c r="A22" s="101">
        <v>16</v>
      </c>
      <c r="B22" s="152"/>
      <c r="C22" s="82" t="s">
        <v>225</v>
      </c>
      <c r="D22" s="98" t="s">
        <v>211</v>
      </c>
      <c r="E22" s="87" t="s">
        <v>78</v>
      </c>
      <c r="F22" s="140">
        <v>3</v>
      </c>
      <c r="G22" s="99" t="s">
        <v>80</v>
      </c>
      <c r="H22" s="91" t="s">
        <v>446</v>
      </c>
      <c r="I22" s="92"/>
      <c r="J22" s="92" t="s">
        <v>449</v>
      </c>
      <c r="K22" s="92" t="s">
        <v>450</v>
      </c>
      <c r="L22" s="92"/>
      <c r="M22" s="92"/>
      <c r="N22" s="92" t="s">
        <v>451</v>
      </c>
      <c r="O22" s="92"/>
      <c r="P22" s="92"/>
      <c r="Q22" s="92"/>
      <c r="R22" s="92"/>
      <c r="S22" s="92"/>
      <c r="T22" s="92"/>
      <c r="U22" s="92"/>
      <c r="V22" s="92"/>
      <c r="W22" s="92"/>
      <c r="X22" s="92"/>
      <c r="Y22" s="92"/>
      <c r="Z22" s="92"/>
      <c r="AA22" s="92"/>
      <c r="AB22" s="92" t="s">
        <v>453</v>
      </c>
      <c r="AC22" s="92"/>
      <c r="AD22" s="92"/>
      <c r="AE22" s="92"/>
      <c r="AF22" s="92"/>
      <c r="AG22" s="92"/>
      <c r="AH22" s="92"/>
      <c r="AI22" s="92"/>
      <c r="AJ22" s="92"/>
      <c r="AK22" s="92"/>
      <c r="AL22" s="92"/>
    </row>
    <row r="23" spans="1:39" ht="15.75" customHeight="1">
      <c r="A23" s="101">
        <v>17</v>
      </c>
      <c r="B23" s="150" t="s">
        <v>228</v>
      </c>
      <c r="C23" s="82" t="s">
        <v>229</v>
      </c>
      <c r="D23" s="98" t="s">
        <v>211</v>
      </c>
      <c r="E23" s="151" t="s">
        <v>218</v>
      </c>
      <c r="F23" s="140">
        <v>2</v>
      </c>
      <c r="G23" s="99" t="s">
        <v>80</v>
      </c>
      <c r="H23" s="91" t="s">
        <v>458</v>
      </c>
      <c r="I23" s="92" t="s">
        <v>459</v>
      </c>
      <c r="J23" s="92" t="s">
        <v>460</v>
      </c>
      <c r="K23" s="92" t="s">
        <v>461</v>
      </c>
      <c r="L23" s="92"/>
      <c r="M23" s="92"/>
      <c r="N23" s="92" t="s">
        <v>462</v>
      </c>
      <c r="O23" s="92"/>
      <c r="P23" s="92"/>
      <c r="Q23" s="92"/>
      <c r="R23" s="92"/>
      <c r="S23" s="92"/>
      <c r="T23" s="92"/>
      <c r="U23" s="92"/>
      <c r="V23" s="92"/>
      <c r="W23" s="92"/>
      <c r="X23" s="92"/>
      <c r="Y23" s="92"/>
      <c r="Z23" s="92"/>
      <c r="AA23" s="92"/>
      <c r="AB23" s="92" t="s">
        <v>465</v>
      </c>
      <c r="AC23" s="92"/>
      <c r="AD23" s="92"/>
      <c r="AE23" s="92"/>
      <c r="AF23" s="92"/>
      <c r="AG23" s="92"/>
      <c r="AH23" s="92"/>
      <c r="AI23" s="92"/>
      <c r="AJ23" s="92"/>
      <c r="AK23" s="92"/>
      <c r="AL23" s="92"/>
    </row>
    <row r="24" spans="1:39" ht="15.75" customHeight="1">
      <c r="A24" s="101">
        <v>18</v>
      </c>
      <c r="B24" s="153" t="s">
        <v>237</v>
      </c>
      <c r="C24" s="82" t="s">
        <v>239</v>
      </c>
      <c r="D24" s="98" t="s">
        <v>211</v>
      </c>
      <c r="E24" s="151" t="s">
        <v>218</v>
      </c>
      <c r="F24" s="140">
        <v>3</v>
      </c>
      <c r="G24" s="99" t="s">
        <v>80</v>
      </c>
      <c r="H24" s="91" t="s">
        <v>477</v>
      </c>
      <c r="I24" s="92" t="s">
        <v>480</v>
      </c>
      <c r="J24" s="92"/>
      <c r="K24" s="92" t="s">
        <v>481</v>
      </c>
      <c r="L24" s="92" t="s">
        <v>483</v>
      </c>
      <c r="M24" s="92" t="s">
        <v>486</v>
      </c>
      <c r="N24" s="92" t="s">
        <v>487</v>
      </c>
      <c r="O24" s="92" t="s">
        <v>488</v>
      </c>
      <c r="P24" s="92" t="s">
        <v>490</v>
      </c>
      <c r="Q24" s="92" t="s">
        <v>491</v>
      </c>
      <c r="R24" s="92" t="s">
        <v>493</v>
      </c>
      <c r="S24" s="92" t="s">
        <v>495</v>
      </c>
      <c r="T24" s="92"/>
      <c r="U24" s="92"/>
      <c r="V24" s="92"/>
      <c r="W24" s="92"/>
      <c r="X24" s="92"/>
      <c r="Y24" s="92"/>
      <c r="Z24" s="92"/>
      <c r="AA24" s="92"/>
      <c r="AB24" s="92" t="s">
        <v>496</v>
      </c>
      <c r="AC24" s="92"/>
      <c r="AD24" s="92"/>
      <c r="AE24" s="92"/>
      <c r="AF24" s="92"/>
      <c r="AG24" s="92"/>
      <c r="AH24" s="92"/>
      <c r="AI24" s="92"/>
      <c r="AJ24" s="92"/>
      <c r="AK24" s="92"/>
      <c r="AL24" s="92"/>
    </row>
    <row r="25" spans="1:39" ht="15.75" customHeight="1">
      <c r="A25" s="154">
        <v>19</v>
      </c>
      <c r="B25" s="155"/>
      <c r="C25" s="157" t="s">
        <v>249</v>
      </c>
      <c r="D25" s="158" t="s">
        <v>211</v>
      </c>
      <c r="E25" s="160" t="s">
        <v>78</v>
      </c>
      <c r="F25" s="161"/>
      <c r="G25" s="163" t="s">
        <v>250</v>
      </c>
      <c r="H25" s="165"/>
      <c r="I25" s="165"/>
      <c r="J25" s="165"/>
      <c r="K25" s="165"/>
      <c r="L25" s="165"/>
      <c r="M25" s="165"/>
      <c r="N25" s="165"/>
      <c r="O25" s="165"/>
      <c r="P25" s="165"/>
      <c r="Q25" s="165"/>
      <c r="R25" s="165"/>
      <c r="S25" s="165"/>
      <c r="T25" s="165"/>
      <c r="U25" s="165"/>
      <c r="V25" s="165"/>
      <c r="W25" s="165"/>
      <c r="X25" s="165"/>
      <c r="Y25" s="165"/>
      <c r="Z25" s="169"/>
      <c r="AA25" s="165"/>
      <c r="AB25" s="165"/>
      <c r="AC25" s="165"/>
      <c r="AD25" s="165"/>
      <c r="AE25" s="165"/>
      <c r="AF25" s="165"/>
      <c r="AG25" s="165"/>
      <c r="AH25" s="165"/>
      <c r="AI25" s="165"/>
      <c r="AJ25" s="165"/>
      <c r="AK25" s="165"/>
      <c r="AL25" s="165"/>
    </row>
    <row r="26" spans="1:39" ht="15.75" customHeight="1">
      <c r="A26" s="101">
        <v>20</v>
      </c>
      <c r="B26" s="175"/>
      <c r="C26" s="82" t="s">
        <v>256</v>
      </c>
      <c r="D26" s="98" t="s">
        <v>257</v>
      </c>
      <c r="E26" s="87" t="s">
        <v>78</v>
      </c>
      <c r="F26" s="140">
        <v>2</v>
      </c>
      <c r="G26" s="99" t="s">
        <v>80</v>
      </c>
      <c r="H26" s="91"/>
      <c r="I26" s="92"/>
      <c r="J26" s="92"/>
      <c r="K26" s="92"/>
      <c r="L26" s="92"/>
      <c r="M26" s="92"/>
      <c r="N26" s="92"/>
      <c r="O26" s="92"/>
      <c r="P26" s="92"/>
      <c r="Q26" s="92"/>
      <c r="R26" s="92"/>
      <c r="S26" s="92"/>
      <c r="T26" s="92"/>
      <c r="U26" s="92"/>
      <c r="V26" s="92"/>
      <c r="W26" s="92"/>
      <c r="X26" s="92"/>
      <c r="Y26" s="92"/>
      <c r="Z26" s="92"/>
      <c r="AA26" s="92"/>
      <c r="AB26" s="92"/>
      <c r="AC26" s="92"/>
      <c r="AD26" s="92" t="s">
        <v>526</v>
      </c>
      <c r="AE26" s="92"/>
      <c r="AF26" s="92"/>
      <c r="AG26" s="92"/>
      <c r="AH26" s="92"/>
      <c r="AI26" s="92"/>
      <c r="AJ26" s="92"/>
      <c r="AK26" s="92"/>
      <c r="AL26" s="92"/>
    </row>
    <row r="27" spans="1:39" ht="15.75" customHeight="1">
      <c r="A27" s="103">
        <v>21</v>
      </c>
      <c r="B27" s="175"/>
      <c r="C27" s="108" t="s">
        <v>258</v>
      </c>
      <c r="D27" s="109" t="s">
        <v>257</v>
      </c>
      <c r="E27" s="110" t="s">
        <v>78</v>
      </c>
      <c r="F27" s="146">
        <v>4</v>
      </c>
      <c r="G27" s="113" t="s">
        <v>80</v>
      </c>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t="s">
        <v>541</v>
      </c>
      <c r="AJ27" s="84"/>
      <c r="AK27" s="84"/>
      <c r="AL27" s="84"/>
      <c r="AM27" s="116"/>
    </row>
    <row r="28" spans="1:39" ht="15.75" customHeight="1">
      <c r="A28" s="101">
        <v>22</v>
      </c>
      <c r="B28" s="184" t="s">
        <v>264</v>
      </c>
      <c r="C28" s="82" t="s">
        <v>266</v>
      </c>
      <c r="D28" s="98" t="s">
        <v>257</v>
      </c>
      <c r="E28" s="151" t="s">
        <v>218</v>
      </c>
      <c r="F28" s="140">
        <v>3</v>
      </c>
      <c r="G28" s="99" t="s">
        <v>80</v>
      </c>
      <c r="H28" s="91" t="s">
        <v>549</v>
      </c>
      <c r="I28" s="185" t="s">
        <v>552</v>
      </c>
      <c r="J28" s="92"/>
      <c r="K28" s="92" t="s">
        <v>555</v>
      </c>
      <c r="L28" s="92" t="s">
        <v>555</v>
      </c>
      <c r="M28" s="92" t="s">
        <v>557</v>
      </c>
      <c r="N28" s="92" t="s">
        <v>558</v>
      </c>
      <c r="O28" s="92"/>
      <c r="P28" s="92" t="s">
        <v>561</v>
      </c>
      <c r="Q28" s="92"/>
      <c r="R28" s="92"/>
      <c r="S28" s="92"/>
      <c r="T28" s="92"/>
      <c r="U28" s="92"/>
      <c r="V28" s="92"/>
      <c r="W28" s="92" t="s">
        <v>563</v>
      </c>
      <c r="X28" s="92"/>
      <c r="Y28" s="92"/>
      <c r="Z28" s="92"/>
      <c r="AA28" s="92"/>
      <c r="AB28" s="92" t="s">
        <v>565</v>
      </c>
      <c r="AC28" s="92"/>
      <c r="AD28" s="92"/>
      <c r="AE28" s="92"/>
      <c r="AF28" s="92"/>
      <c r="AG28" s="92"/>
      <c r="AH28" s="92"/>
      <c r="AI28" s="92"/>
      <c r="AJ28" s="92"/>
      <c r="AK28" s="92"/>
      <c r="AL28" s="92"/>
    </row>
    <row r="29" spans="1:39" ht="15.75" customHeight="1">
      <c r="A29" s="101">
        <v>23</v>
      </c>
      <c r="B29" s="184" t="s">
        <v>276</v>
      </c>
      <c r="C29" s="82" t="s">
        <v>278</v>
      </c>
      <c r="D29" s="98" t="s">
        <v>257</v>
      </c>
      <c r="E29" s="151" t="s">
        <v>218</v>
      </c>
      <c r="F29" s="140">
        <v>3</v>
      </c>
      <c r="G29" s="99" t="s">
        <v>80</v>
      </c>
      <c r="H29" s="91" t="s">
        <v>569</v>
      </c>
      <c r="I29" s="92" t="s">
        <v>570</v>
      </c>
      <c r="J29" s="92" t="s">
        <v>571</v>
      </c>
      <c r="K29" s="92" t="s">
        <v>572</v>
      </c>
      <c r="L29" s="92"/>
      <c r="M29" s="92" t="s">
        <v>573</v>
      </c>
      <c r="N29" s="92" t="s">
        <v>574</v>
      </c>
      <c r="O29" s="92"/>
      <c r="P29" s="92"/>
      <c r="Q29" s="92"/>
      <c r="R29" s="92"/>
      <c r="S29" s="92"/>
      <c r="T29" s="92"/>
      <c r="U29" s="92"/>
      <c r="V29" s="92"/>
      <c r="W29" s="92"/>
      <c r="X29" s="92"/>
      <c r="Y29" s="92"/>
      <c r="Z29" s="92"/>
      <c r="AA29" s="92"/>
      <c r="AB29" s="92" t="s">
        <v>579</v>
      </c>
      <c r="AC29" s="92"/>
      <c r="AD29" s="92"/>
      <c r="AE29" s="92"/>
      <c r="AF29" s="92"/>
      <c r="AG29" s="92"/>
      <c r="AH29" s="92"/>
      <c r="AI29" s="92"/>
      <c r="AJ29" s="92"/>
      <c r="AK29" s="92"/>
      <c r="AL29" s="92"/>
    </row>
    <row r="30" spans="1:39" ht="15.75" customHeight="1">
      <c r="A30" s="101">
        <v>24</v>
      </c>
      <c r="B30" s="188" t="s">
        <v>288</v>
      </c>
      <c r="C30" s="82" t="s">
        <v>289</v>
      </c>
      <c r="D30" s="98" t="s">
        <v>257</v>
      </c>
      <c r="E30" s="151" t="s">
        <v>218</v>
      </c>
      <c r="F30" s="140">
        <v>3</v>
      </c>
      <c r="G30" s="99" t="s">
        <v>80</v>
      </c>
      <c r="H30" s="91"/>
      <c r="I30" s="92" t="s">
        <v>584</v>
      </c>
      <c r="J30" s="92"/>
      <c r="K30" s="92" t="s">
        <v>587</v>
      </c>
      <c r="L30" s="92"/>
      <c r="M30" s="92" t="s">
        <v>589</v>
      </c>
      <c r="N30" s="92" t="s">
        <v>591</v>
      </c>
      <c r="O30" s="92"/>
      <c r="P30" s="92" t="s">
        <v>592</v>
      </c>
      <c r="Q30" s="92"/>
      <c r="R30" s="92"/>
      <c r="S30" s="92"/>
      <c r="T30" s="92"/>
      <c r="U30" s="92"/>
      <c r="V30" s="92"/>
      <c r="W30" s="92"/>
      <c r="X30" s="92"/>
      <c r="Y30" s="92"/>
      <c r="Z30" s="92"/>
      <c r="AA30" s="92"/>
      <c r="AB30" s="92" t="s">
        <v>595</v>
      </c>
      <c r="AC30" s="92"/>
      <c r="AD30" s="92"/>
      <c r="AE30" s="92"/>
      <c r="AF30" s="92"/>
      <c r="AG30" s="92"/>
      <c r="AH30" s="92"/>
      <c r="AI30" s="92"/>
      <c r="AJ30" s="92"/>
      <c r="AK30" s="92"/>
      <c r="AL30" s="92"/>
    </row>
    <row r="31" spans="1:39" ht="15.75" customHeight="1">
      <c r="A31" s="101">
        <v>25</v>
      </c>
      <c r="B31" s="184" t="s">
        <v>298</v>
      </c>
      <c r="C31" s="82" t="s">
        <v>300</v>
      </c>
      <c r="D31" s="98" t="s">
        <v>257</v>
      </c>
      <c r="E31" s="151" t="s">
        <v>218</v>
      </c>
      <c r="F31" s="140">
        <v>3</v>
      </c>
      <c r="G31" s="99" t="s">
        <v>80</v>
      </c>
      <c r="H31" s="91" t="s">
        <v>600</v>
      </c>
      <c r="I31" s="92" t="s">
        <v>601</v>
      </c>
      <c r="J31" s="92"/>
      <c r="K31" s="92" t="s">
        <v>602</v>
      </c>
      <c r="L31" s="92"/>
      <c r="M31" s="92"/>
      <c r="N31" s="92"/>
      <c r="O31" s="92"/>
      <c r="P31" s="92"/>
      <c r="Q31" s="92"/>
      <c r="R31" s="92"/>
      <c r="S31" s="92"/>
      <c r="T31" s="92"/>
      <c r="U31" s="92"/>
      <c r="V31" s="92"/>
      <c r="W31" s="92"/>
      <c r="X31" s="92"/>
      <c r="Y31" s="92"/>
      <c r="Z31" s="92"/>
      <c r="AA31" s="92"/>
      <c r="AB31" s="92" t="s">
        <v>608</v>
      </c>
      <c r="AC31" s="92"/>
      <c r="AD31" s="92"/>
      <c r="AE31" s="92"/>
      <c r="AF31" s="92"/>
      <c r="AG31" s="92"/>
      <c r="AH31" s="92"/>
      <c r="AI31" s="92"/>
      <c r="AJ31" s="92"/>
      <c r="AK31" s="92"/>
      <c r="AL31" s="92"/>
    </row>
    <row r="32" spans="1:39" ht="15.75" customHeight="1">
      <c r="A32" s="154">
        <v>26</v>
      </c>
      <c r="B32" s="155"/>
      <c r="C32" s="157" t="s">
        <v>305</v>
      </c>
      <c r="D32" s="158" t="s">
        <v>257</v>
      </c>
      <c r="E32" s="160" t="s">
        <v>78</v>
      </c>
      <c r="F32" s="161"/>
      <c r="G32" s="163" t="s">
        <v>250</v>
      </c>
      <c r="H32" s="165"/>
      <c r="I32" s="165"/>
      <c r="J32" s="165"/>
      <c r="K32" s="165"/>
      <c r="L32" s="165"/>
      <c r="M32" s="165"/>
      <c r="N32" s="165"/>
      <c r="O32" s="165"/>
      <c r="P32" s="165"/>
      <c r="Q32" s="165"/>
      <c r="R32" s="165"/>
      <c r="S32" s="165"/>
      <c r="T32" s="165"/>
      <c r="U32" s="165"/>
      <c r="V32" s="165"/>
      <c r="W32" s="165"/>
      <c r="X32" s="165"/>
      <c r="Y32" s="165"/>
      <c r="Z32" s="165"/>
      <c r="AA32" s="165"/>
      <c r="AB32" s="165"/>
      <c r="AC32" s="165"/>
      <c r="AD32" s="165"/>
      <c r="AE32" s="165"/>
      <c r="AF32" s="165"/>
      <c r="AG32" s="165"/>
      <c r="AH32" s="165"/>
      <c r="AI32" s="165"/>
      <c r="AJ32" s="165"/>
      <c r="AK32" s="165"/>
      <c r="AL32" s="165"/>
    </row>
    <row r="33" spans="1:39" ht="15.75" customHeight="1">
      <c r="A33" s="101">
        <v>27</v>
      </c>
      <c r="B33" s="175"/>
      <c r="C33" s="82" t="s">
        <v>309</v>
      </c>
      <c r="D33" s="98" t="s">
        <v>311</v>
      </c>
      <c r="E33" s="87" t="s">
        <v>78</v>
      </c>
      <c r="F33" s="140">
        <v>2</v>
      </c>
      <c r="G33" s="99" t="s">
        <v>80</v>
      </c>
      <c r="H33" s="91"/>
      <c r="I33" s="92"/>
      <c r="J33" s="92"/>
      <c r="K33" s="92"/>
      <c r="L33" s="92"/>
      <c r="M33" s="92" t="s">
        <v>625</v>
      </c>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row>
    <row r="34" spans="1:39" ht="15.75" customHeight="1">
      <c r="A34" s="101">
        <v>28</v>
      </c>
      <c r="B34" s="184" t="s">
        <v>317</v>
      </c>
      <c r="C34" s="82" t="s">
        <v>319</v>
      </c>
      <c r="D34" s="98" t="s">
        <v>311</v>
      </c>
      <c r="E34" s="151" t="s">
        <v>218</v>
      </c>
      <c r="F34" s="140">
        <v>3</v>
      </c>
      <c r="G34" s="99" t="s">
        <v>80</v>
      </c>
      <c r="H34" s="91" t="s">
        <v>636</v>
      </c>
      <c r="I34" s="92" t="s">
        <v>638</v>
      </c>
      <c r="J34" s="92"/>
      <c r="K34" s="92" t="s">
        <v>639</v>
      </c>
      <c r="L34" s="92" t="s">
        <v>483</v>
      </c>
      <c r="M34" s="92" t="s">
        <v>640</v>
      </c>
      <c r="N34" s="92" t="s">
        <v>641</v>
      </c>
      <c r="O34" s="92" t="s">
        <v>642</v>
      </c>
      <c r="P34" s="92" t="s">
        <v>643</v>
      </c>
      <c r="Q34" s="92" t="s">
        <v>646</v>
      </c>
      <c r="R34" s="92" t="s">
        <v>647</v>
      </c>
      <c r="S34" s="92" t="s">
        <v>495</v>
      </c>
      <c r="T34" s="92"/>
      <c r="U34" s="96" t="s">
        <v>650</v>
      </c>
      <c r="V34" s="92"/>
      <c r="W34" s="92"/>
      <c r="X34" s="92"/>
      <c r="Y34" s="92"/>
      <c r="Z34" s="92"/>
      <c r="AA34" s="92"/>
      <c r="AB34" s="92" t="s">
        <v>653</v>
      </c>
      <c r="AC34" s="92"/>
      <c r="AD34" s="92"/>
      <c r="AE34" s="92"/>
      <c r="AF34" s="92"/>
      <c r="AG34" s="92"/>
      <c r="AH34" s="92"/>
      <c r="AI34" s="92"/>
      <c r="AJ34" s="92"/>
      <c r="AK34" s="92"/>
      <c r="AL34" s="92"/>
    </row>
    <row r="35" spans="1:39" ht="15.75" customHeight="1">
      <c r="A35" s="101">
        <v>29</v>
      </c>
      <c r="B35" s="184" t="s">
        <v>330</v>
      </c>
      <c r="C35" s="82" t="s">
        <v>331</v>
      </c>
      <c r="D35" s="98" t="s">
        <v>311</v>
      </c>
      <c r="E35" s="151" t="s">
        <v>218</v>
      </c>
      <c r="F35" s="140">
        <v>3</v>
      </c>
      <c r="G35" s="99" t="s">
        <v>80</v>
      </c>
      <c r="H35" s="91" t="s">
        <v>660</v>
      </c>
      <c r="I35" s="92" t="s">
        <v>660</v>
      </c>
      <c r="J35" s="92"/>
      <c r="K35" s="92" t="s">
        <v>660</v>
      </c>
      <c r="L35" s="92" t="s">
        <v>663</v>
      </c>
      <c r="M35" s="92" t="s">
        <v>660</v>
      </c>
      <c r="N35" s="92" t="s">
        <v>664</v>
      </c>
      <c r="O35" s="92"/>
      <c r="P35" s="92" t="s">
        <v>666</v>
      </c>
      <c r="Q35" s="92"/>
      <c r="R35" s="92"/>
      <c r="S35" s="92"/>
      <c r="T35" s="92"/>
      <c r="U35" s="92"/>
      <c r="V35" s="92"/>
      <c r="W35" s="92" t="s">
        <v>669</v>
      </c>
      <c r="X35" s="92"/>
      <c r="Y35" s="92"/>
      <c r="Z35" s="92" t="s">
        <v>672</v>
      </c>
      <c r="AA35" s="92" t="s">
        <v>674</v>
      </c>
      <c r="AB35" s="92" t="s">
        <v>676</v>
      </c>
      <c r="AC35" s="92"/>
      <c r="AD35" s="92"/>
      <c r="AE35" s="92"/>
      <c r="AF35" s="92"/>
      <c r="AG35" s="92"/>
      <c r="AH35" s="92"/>
      <c r="AI35" s="92"/>
      <c r="AJ35" s="92"/>
      <c r="AK35" s="92"/>
      <c r="AL35" s="92"/>
    </row>
    <row r="36" spans="1:39" ht="15.75" customHeight="1">
      <c r="A36" s="101">
        <v>30</v>
      </c>
      <c r="B36" s="130" t="s">
        <v>342</v>
      </c>
      <c r="C36" s="82" t="s">
        <v>343</v>
      </c>
      <c r="D36" s="86" t="s">
        <v>311</v>
      </c>
      <c r="E36" s="87" t="s">
        <v>218</v>
      </c>
      <c r="F36" s="140">
        <v>3</v>
      </c>
      <c r="G36" s="99" t="s">
        <v>80</v>
      </c>
      <c r="H36" s="91" t="s">
        <v>683</v>
      </c>
      <c r="I36" s="92" t="s">
        <v>684</v>
      </c>
      <c r="J36" s="92"/>
      <c r="K36" s="92" t="s">
        <v>687</v>
      </c>
      <c r="L36" s="92" t="s">
        <v>688</v>
      </c>
      <c r="M36" s="92" t="s">
        <v>691</v>
      </c>
      <c r="N36" s="92" t="s">
        <v>693</v>
      </c>
      <c r="O36" s="92"/>
      <c r="P36" s="92" t="s">
        <v>694</v>
      </c>
      <c r="Q36" s="92"/>
      <c r="R36" s="92"/>
      <c r="S36" s="92"/>
      <c r="T36" s="92"/>
      <c r="U36" s="92"/>
      <c r="V36" s="92"/>
      <c r="W36" s="92" t="s">
        <v>699</v>
      </c>
      <c r="X36" s="92"/>
      <c r="Y36" s="92"/>
      <c r="Z36" s="92" t="s">
        <v>702</v>
      </c>
      <c r="AA36" s="92" t="s">
        <v>703</v>
      </c>
      <c r="AB36" s="92" t="s">
        <v>705</v>
      </c>
      <c r="AC36" s="92"/>
      <c r="AD36" s="92"/>
      <c r="AE36" s="92"/>
      <c r="AF36" s="92"/>
      <c r="AG36" s="92"/>
      <c r="AH36" s="92"/>
      <c r="AI36" s="92"/>
      <c r="AJ36" s="92"/>
      <c r="AK36" s="92"/>
      <c r="AL36" s="92"/>
    </row>
    <row r="37" spans="1:39" ht="15.75" customHeight="1">
      <c r="A37" s="101">
        <v>31</v>
      </c>
      <c r="B37" s="194" t="s">
        <v>350</v>
      </c>
      <c r="C37" s="82" t="s">
        <v>352</v>
      </c>
      <c r="D37" s="98" t="s">
        <v>311</v>
      </c>
      <c r="E37" s="151" t="s">
        <v>218</v>
      </c>
      <c r="F37" s="140">
        <v>3</v>
      </c>
      <c r="G37" s="99" t="s">
        <v>80</v>
      </c>
      <c r="H37" s="91"/>
      <c r="I37" s="92" t="s">
        <v>713</v>
      </c>
      <c r="J37" s="132"/>
      <c r="K37" s="92" t="s">
        <v>714</v>
      </c>
      <c r="L37" s="92" t="s">
        <v>483</v>
      </c>
      <c r="M37" s="92" t="s">
        <v>715</v>
      </c>
      <c r="N37" s="92" t="s">
        <v>716</v>
      </c>
      <c r="O37" s="92" t="s">
        <v>488</v>
      </c>
      <c r="P37" s="92" t="s">
        <v>713</v>
      </c>
      <c r="Q37" s="92" t="s">
        <v>720</v>
      </c>
      <c r="R37" s="92" t="s">
        <v>722</v>
      </c>
      <c r="S37" s="92" t="s">
        <v>495</v>
      </c>
      <c r="T37" s="92"/>
      <c r="U37" s="96" t="s">
        <v>650</v>
      </c>
      <c r="V37" s="92"/>
      <c r="W37" s="92"/>
      <c r="X37" s="92"/>
      <c r="Y37" s="92"/>
      <c r="Z37" s="92"/>
      <c r="AA37" s="92"/>
      <c r="AB37" s="92" t="s">
        <v>727</v>
      </c>
      <c r="AC37" s="92"/>
      <c r="AD37" s="92"/>
      <c r="AE37" s="92"/>
      <c r="AF37" s="92"/>
      <c r="AG37" s="92"/>
      <c r="AH37" s="92"/>
      <c r="AI37" s="92"/>
      <c r="AJ37" s="92"/>
      <c r="AK37" s="92"/>
      <c r="AL37" s="92"/>
      <c r="AM37" s="196"/>
    </row>
    <row r="38" spans="1:39" ht="15.75" customHeight="1">
      <c r="A38" s="101">
        <v>32</v>
      </c>
      <c r="B38" s="153" t="s">
        <v>362</v>
      </c>
      <c r="C38" s="82" t="s">
        <v>363</v>
      </c>
      <c r="D38" s="98" t="s">
        <v>311</v>
      </c>
      <c r="E38" s="151" t="s">
        <v>218</v>
      </c>
      <c r="F38" s="140">
        <v>3</v>
      </c>
      <c r="G38" s="99" t="s">
        <v>80</v>
      </c>
      <c r="H38" s="92" t="s">
        <v>736</v>
      </c>
      <c r="I38" s="185" t="s">
        <v>737</v>
      </c>
      <c r="J38" s="92"/>
      <c r="K38" s="92" t="s">
        <v>738</v>
      </c>
      <c r="L38" s="92" t="s">
        <v>739</v>
      </c>
      <c r="M38" s="92" t="s">
        <v>740</v>
      </c>
      <c r="N38" s="92" t="s">
        <v>741</v>
      </c>
      <c r="O38" s="92"/>
      <c r="P38" s="92"/>
      <c r="Q38" s="92"/>
      <c r="R38" s="92"/>
      <c r="S38" s="92"/>
      <c r="T38" s="92"/>
      <c r="U38" s="92"/>
      <c r="V38" s="92"/>
      <c r="W38" s="92"/>
      <c r="X38" s="92" t="s">
        <v>746</v>
      </c>
      <c r="Y38" s="92"/>
      <c r="Z38" s="92" t="s">
        <v>748</v>
      </c>
      <c r="AA38" s="92"/>
      <c r="AB38" s="92" t="s">
        <v>750</v>
      </c>
      <c r="AC38" s="92"/>
      <c r="AD38" s="92"/>
      <c r="AE38" s="92"/>
      <c r="AF38" s="92"/>
      <c r="AG38" s="92"/>
      <c r="AH38" s="92"/>
      <c r="AI38" s="92"/>
      <c r="AJ38" s="92"/>
      <c r="AK38" s="92"/>
      <c r="AL38" s="92"/>
    </row>
    <row r="39" spans="1:39" ht="15.75" customHeight="1">
      <c r="A39" s="103">
        <v>33</v>
      </c>
      <c r="B39" s="175"/>
      <c r="C39" s="108" t="s">
        <v>377</v>
      </c>
      <c r="D39" s="109" t="s">
        <v>311</v>
      </c>
      <c r="E39" s="110" t="s">
        <v>78</v>
      </c>
      <c r="F39" s="146">
        <v>2</v>
      </c>
      <c r="G39" s="113" t="s">
        <v>80</v>
      </c>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t="s">
        <v>753</v>
      </c>
      <c r="AJ39" s="84"/>
      <c r="AK39" s="84"/>
      <c r="AL39" s="84"/>
      <c r="AM39" s="116"/>
    </row>
    <row r="40" spans="1:39" ht="15.75" customHeight="1">
      <c r="A40" s="101">
        <v>34</v>
      </c>
      <c r="B40" s="153" t="s">
        <v>380</v>
      </c>
      <c r="C40" s="82" t="s">
        <v>381</v>
      </c>
      <c r="D40" s="98" t="s">
        <v>382</v>
      </c>
      <c r="E40" s="151" t="s">
        <v>383</v>
      </c>
      <c r="F40" s="140">
        <v>3</v>
      </c>
      <c r="G40" s="99" t="s">
        <v>80</v>
      </c>
      <c r="H40" s="91"/>
      <c r="I40" s="92" t="s">
        <v>754</v>
      </c>
      <c r="J40" s="92"/>
      <c r="K40" s="92" t="s">
        <v>755</v>
      </c>
      <c r="L40" s="92" t="s">
        <v>756</v>
      </c>
      <c r="M40" s="92" t="s">
        <v>757</v>
      </c>
      <c r="N40" s="92" t="s">
        <v>758</v>
      </c>
      <c r="O40" s="92" t="s">
        <v>759</v>
      </c>
      <c r="P40" s="92" t="s">
        <v>760</v>
      </c>
      <c r="Q40" s="92" t="s">
        <v>761</v>
      </c>
      <c r="R40" s="92" t="s">
        <v>762</v>
      </c>
      <c r="S40" s="92" t="s">
        <v>763</v>
      </c>
      <c r="T40" s="92"/>
      <c r="U40" s="96" t="s">
        <v>764</v>
      </c>
      <c r="V40" s="92"/>
      <c r="W40" s="92"/>
      <c r="X40" s="92" t="s">
        <v>765</v>
      </c>
      <c r="Y40" s="92"/>
      <c r="Z40" s="92"/>
      <c r="AA40" s="92"/>
      <c r="AB40" s="92" t="s">
        <v>766</v>
      </c>
      <c r="AC40" s="92"/>
      <c r="AD40" s="92"/>
      <c r="AE40" s="92"/>
      <c r="AF40" s="92"/>
      <c r="AG40" s="92"/>
      <c r="AH40" s="92"/>
      <c r="AI40" s="92"/>
      <c r="AJ40" s="92"/>
      <c r="AK40" s="92"/>
      <c r="AL40" s="92"/>
    </row>
    <row r="41" spans="1:39" ht="15.75" customHeight="1">
      <c r="A41" s="101">
        <v>35</v>
      </c>
      <c r="B41" s="153" t="s">
        <v>395</v>
      </c>
      <c r="C41" s="82" t="s">
        <v>396</v>
      </c>
      <c r="D41" s="98" t="s">
        <v>382</v>
      </c>
      <c r="E41" s="151" t="s">
        <v>218</v>
      </c>
      <c r="F41" s="140">
        <v>3</v>
      </c>
      <c r="G41" s="99" t="s">
        <v>80</v>
      </c>
      <c r="H41" s="91"/>
      <c r="I41" s="92" t="s">
        <v>767</v>
      </c>
      <c r="J41" s="92" t="s">
        <v>768</v>
      </c>
      <c r="K41" s="92" t="s">
        <v>769</v>
      </c>
      <c r="L41" s="92"/>
      <c r="M41" s="92" t="s">
        <v>770</v>
      </c>
      <c r="N41" s="92"/>
      <c r="O41" s="92"/>
      <c r="P41" s="92" t="s">
        <v>771</v>
      </c>
      <c r="Q41" s="92"/>
      <c r="R41" s="92"/>
      <c r="S41" s="92"/>
      <c r="T41" s="92"/>
      <c r="U41" s="92"/>
      <c r="V41" s="92"/>
      <c r="W41" s="92"/>
      <c r="X41" s="92"/>
      <c r="Y41" s="92" t="s">
        <v>772</v>
      </c>
      <c r="Z41" s="92" t="s">
        <v>773</v>
      </c>
      <c r="AA41" s="92" t="s">
        <v>774</v>
      </c>
      <c r="AB41" s="92" t="s">
        <v>775</v>
      </c>
      <c r="AC41" s="92"/>
      <c r="AD41" s="92"/>
      <c r="AE41" s="92"/>
      <c r="AF41" s="92"/>
      <c r="AG41" s="92" t="s">
        <v>776</v>
      </c>
      <c r="AH41" s="92"/>
      <c r="AI41" s="92"/>
      <c r="AJ41" s="92"/>
      <c r="AK41" s="92"/>
      <c r="AL41" s="92"/>
    </row>
    <row r="42" spans="1:39" ht="15.75" customHeight="1">
      <c r="A42" s="101">
        <v>36</v>
      </c>
      <c r="B42" s="153" t="s">
        <v>402</v>
      </c>
      <c r="C42" s="82" t="s">
        <v>403</v>
      </c>
      <c r="D42" s="98" t="s">
        <v>382</v>
      </c>
      <c r="E42" s="151" t="s">
        <v>218</v>
      </c>
      <c r="F42" s="140">
        <v>3</v>
      </c>
      <c r="G42" s="99" t="s">
        <v>80</v>
      </c>
      <c r="H42" s="91"/>
      <c r="I42" s="92"/>
      <c r="J42" s="92"/>
      <c r="K42" s="92" t="s">
        <v>782</v>
      </c>
      <c r="L42" s="132"/>
      <c r="M42" s="92" t="s">
        <v>784</v>
      </c>
      <c r="N42" s="92"/>
      <c r="O42" s="92"/>
      <c r="P42" s="92" t="s">
        <v>786</v>
      </c>
      <c r="Q42" s="92"/>
      <c r="R42" s="92"/>
      <c r="S42" s="92"/>
      <c r="T42" s="92"/>
      <c r="U42" s="92"/>
      <c r="V42" s="92"/>
      <c r="W42" s="92"/>
      <c r="X42" s="92"/>
      <c r="Y42" s="92"/>
      <c r="Z42" s="92"/>
      <c r="AA42" s="92"/>
      <c r="AB42" s="92" t="s">
        <v>789</v>
      </c>
      <c r="AC42" s="92"/>
      <c r="AD42" s="92"/>
      <c r="AE42" s="92"/>
      <c r="AF42" s="92"/>
      <c r="AG42" s="92"/>
      <c r="AH42" s="92"/>
      <c r="AI42" s="92"/>
      <c r="AJ42" s="92"/>
      <c r="AK42" s="92"/>
      <c r="AL42" s="92"/>
    </row>
    <row r="43" spans="1:39" ht="15.75" customHeight="1">
      <c r="A43" s="197"/>
      <c r="B43" s="194" t="s">
        <v>409</v>
      </c>
      <c r="C43" s="199" t="s">
        <v>410</v>
      </c>
      <c r="D43" s="200" t="s">
        <v>382</v>
      </c>
      <c r="E43" s="201" t="s">
        <v>218</v>
      </c>
      <c r="F43" s="202">
        <v>3</v>
      </c>
      <c r="G43" s="203" t="s">
        <v>80</v>
      </c>
      <c r="H43" s="91" t="s">
        <v>805</v>
      </c>
      <c r="I43" s="92" t="s">
        <v>807</v>
      </c>
      <c r="J43" s="92" t="s">
        <v>808</v>
      </c>
      <c r="K43" s="92" t="s">
        <v>809</v>
      </c>
      <c r="L43" s="92" t="s">
        <v>810</v>
      </c>
      <c r="M43" s="92" t="s">
        <v>811</v>
      </c>
      <c r="N43" s="92" t="s">
        <v>813</v>
      </c>
      <c r="O43" s="92"/>
      <c r="P43" s="92"/>
      <c r="Q43" s="92"/>
      <c r="R43" s="92"/>
      <c r="S43" s="92"/>
      <c r="T43" s="92"/>
      <c r="U43" s="92"/>
      <c r="V43" s="92"/>
      <c r="W43" s="92"/>
      <c r="X43" s="92"/>
      <c r="Y43" s="92"/>
      <c r="Z43" s="92"/>
      <c r="AA43" s="92"/>
      <c r="AB43" s="92" t="s">
        <v>818</v>
      </c>
      <c r="AC43" s="92"/>
      <c r="AD43" s="92"/>
      <c r="AE43" s="92"/>
      <c r="AF43" s="92"/>
      <c r="AG43" s="92"/>
      <c r="AH43" s="92"/>
      <c r="AI43" s="92"/>
      <c r="AJ43" s="92"/>
      <c r="AK43" s="92"/>
      <c r="AL43" s="92"/>
    </row>
    <row r="44" spans="1:39" ht="15.75" customHeight="1">
      <c r="A44" s="204"/>
      <c r="B44" s="205" t="s">
        <v>423</v>
      </c>
      <c r="C44" s="206" t="s">
        <v>424</v>
      </c>
      <c r="D44" s="98" t="s">
        <v>382</v>
      </c>
      <c r="E44" s="151" t="s">
        <v>383</v>
      </c>
      <c r="F44" s="208">
        <v>3</v>
      </c>
      <c r="G44" s="99" t="s">
        <v>80</v>
      </c>
      <c r="H44" s="91" t="s">
        <v>828</v>
      </c>
      <c r="I44" s="92" t="s">
        <v>830</v>
      </c>
      <c r="J44" s="92"/>
      <c r="K44" s="92" t="s">
        <v>831</v>
      </c>
      <c r="L44" s="92" t="s">
        <v>832</v>
      </c>
      <c r="M44" s="92" t="s">
        <v>833</v>
      </c>
      <c r="N44" s="92" t="s">
        <v>834</v>
      </c>
      <c r="O44" s="92"/>
      <c r="P44" s="92" t="s">
        <v>835</v>
      </c>
      <c r="Q44" s="92"/>
      <c r="R44" s="92"/>
      <c r="S44" s="92"/>
      <c r="T44" s="92"/>
      <c r="U44" s="92"/>
      <c r="V44" s="92"/>
      <c r="W44" s="92" t="s">
        <v>837</v>
      </c>
      <c r="X44" s="92" t="s">
        <v>839</v>
      </c>
      <c r="Y44" s="92"/>
      <c r="Z44" s="92" t="s">
        <v>840</v>
      </c>
      <c r="AA44" s="92"/>
      <c r="AB44" s="92" t="s">
        <v>843</v>
      </c>
      <c r="AC44" s="92"/>
      <c r="AD44" s="92"/>
      <c r="AE44" s="92"/>
      <c r="AF44" s="92"/>
      <c r="AG44" s="92"/>
      <c r="AH44" s="92"/>
      <c r="AI44" s="92"/>
      <c r="AJ44" s="92"/>
      <c r="AK44" s="92"/>
      <c r="AL44" s="92"/>
    </row>
    <row r="45" spans="1:39" ht="15.75" customHeight="1">
      <c r="A45" s="103">
        <v>37</v>
      </c>
      <c r="B45" s="209" t="s">
        <v>443</v>
      </c>
      <c r="C45" s="108" t="s">
        <v>444</v>
      </c>
      <c r="D45" s="109" t="s">
        <v>382</v>
      </c>
      <c r="E45" s="210" t="s">
        <v>218</v>
      </c>
      <c r="F45" s="211">
        <v>4</v>
      </c>
      <c r="G45" s="113" t="s">
        <v>80</v>
      </c>
      <c r="H45" s="70"/>
      <c r="I45" s="185"/>
      <c r="J45" s="100"/>
      <c r="K45" s="100" t="s">
        <v>853</v>
      </c>
      <c r="L45" s="100" t="s">
        <v>855</v>
      </c>
      <c r="M45" s="100" t="s">
        <v>856</v>
      </c>
      <c r="N45" s="100" t="s">
        <v>857</v>
      </c>
      <c r="O45" s="100" t="s">
        <v>859</v>
      </c>
      <c r="P45" s="100" t="s">
        <v>860</v>
      </c>
      <c r="Q45" s="100"/>
      <c r="R45" s="100"/>
      <c r="S45" s="100"/>
      <c r="T45" s="100"/>
      <c r="U45" s="100"/>
      <c r="V45" s="100"/>
      <c r="W45" s="100"/>
      <c r="X45" s="100"/>
      <c r="Y45" s="100"/>
      <c r="Z45" s="100"/>
      <c r="AA45" s="100"/>
      <c r="AB45" s="100"/>
      <c r="AC45" s="100"/>
      <c r="AD45" s="100"/>
      <c r="AE45" s="100"/>
      <c r="AF45" s="100"/>
      <c r="AG45" s="100"/>
      <c r="AH45" s="100"/>
      <c r="AI45" s="100"/>
      <c r="AJ45" s="100"/>
      <c r="AK45" s="100"/>
      <c r="AL45" s="100"/>
      <c r="AM45" s="116"/>
    </row>
    <row r="46" spans="1:39" ht="15.75" customHeight="1">
      <c r="A46" s="212">
        <v>38</v>
      </c>
      <c r="B46" s="155"/>
      <c r="C46" s="157" t="s">
        <v>452</v>
      </c>
      <c r="D46" s="158" t="s">
        <v>382</v>
      </c>
      <c r="E46" s="160" t="s">
        <v>78</v>
      </c>
      <c r="F46" s="161"/>
      <c r="G46" s="163" t="s">
        <v>250</v>
      </c>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row>
    <row r="47" spans="1:39" ht="15.75" customHeight="1">
      <c r="A47" s="101">
        <v>39</v>
      </c>
      <c r="B47" s="130" t="s">
        <v>463</v>
      </c>
      <c r="C47" s="82" t="s">
        <v>466</v>
      </c>
      <c r="D47" s="98" t="s">
        <v>467</v>
      </c>
      <c r="E47" s="151" t="s">
        <v>383</v>
      </c>
      <c r="F47" s="208">
        <v>3</v>
      </c>
      <c r="G47" s="99" t="s">
        <v>80</v>
      </c>
      <c r="H47" s="91" t="s">
        <v>883</v>
      </c>
      <c r="I47" s="92" t="s">
        <v>886</v>
      </c>
      <c r="J47" s="92" t="s">
        <v>887</v>
      </c>
      <c r="K47" s="92" t="s">
        <v>890</v>
      </c>
      <c r="L47" s="92" t="s">
        <v>892</v>
      </c>
      <c r="M47" s="92" t="s">
        <v>893</v>
      </c>
      <c r="N47" s="92" t="s">
        <v>894</v>
      </c>
      <c r="O47" s="92"/>
      <c r="P47" s="92" t="s">
        <v>896</v>
      </c>
      <c r="Q47" s="92"/>
      <c r="R47" s="92"/>
      <c r="S47" s="92"/>
      <c r="T47" s="92"/>
      <c r="U47" s="96"/>
      <c r="V47" s="92"/>
      <c r="W47" s="92"/>
      <c r="X47" s="92"/>
      <c r="Y47" s="92"/>
      <c r="Z47" s="92"/>
      <c r="AA47" s="92"/>
      <c r="AB47" s="92" t="s">
        <v>900</v>
      </c>
      <c r="AC47" s="92"/>
      <c r="AD47" s="92"/>
      <c r="AE47" s="92"/>
      <c r="AF47" s="92"/>
      <c r="AG47" s="92"/>
      <c r="AH47" s="92"/>
      <c r="AI47" s="92"/>
      <c r="AJ47" s="92"/>
      <c r="AK47" s="92"/>
      <c r="AL47" s="92"/>
    </row>
    <row r="48" spans="1:39" ht="15.75" customHeight="1">
      <c r="A48" s="97">
        <v>42</v>
      </c>
      <c r="B48" s="130" t="s">
        <v>492</v>
      </c>
      <c r="C48" s="82" t="s">
        <v>494</v>
      </c>
      <c r="D48" s="98" t="s">
        <v>467</v>
      </c>
      <c r="E48" s="151" t="s">
        <v>218</v>
      </c>
      <c r="F48" s="208">
        <v>3</v>
      </c>
      <c r="G48" s="99" t="s">
        <v>80</v>
      </c>
      <c r="H48" s="91"/>
      <c r="I48" s="92" t="s">
        <v>906</v>
      </c>
      <c r="J48" s="92"/>
      <c r="K48" s="92" t="s">
        <v>907</v>
      </c>
      <c r="L48" s="92" t="s">
        <v>908</v>
      </c>
      <c r="M48" s="92" t="s">
        <v>910</v>
      </c>
      <c r="N48" s="92"/>
      <c r="O48" s="92"/>
      <c r="P48" s="92"/>
      <c r="Q48" s="92"/>
      <c r="R48" s="92"/>
      <c r="S48" s="92"/>
      <c r="T48" s="92" t="s">
        <v>915</v>
      </c>
      <c r="U48" s="92"/>
      <c r="V48" s="92" t="s">
        <v>917</v>
      </c>
      <c r="W48" s="92"/>
      <c r="X48" s="92"/>
      <c r="Y48" s="92"/>
      <c r="Z48" s="92"/>
      <c r="AA48" s="92"/>
      <c r="AB48" s="92"/>
      <c r="AC48" s="92"/>
      <c r="AD48" s="92"/>
      <c r="AE48" s="92"/>
      <c r="AF48" s="92"/>
      <c r="AG48" s="92"/>
      <c r="AH48" s="92"/>
      <c r="AI48" s="92"/>
      <c r="AJ48" s="92"/>
      <c r="AK48" s="92"/>
      <c r="AL48" s="92"/>
    </row>
    <row r="49" spans="1:39" ht="15.75" customHeight="1">
      <c r="A49" s="214">
        <v>40</v>
      </c>
      <c r="B49" s="215" t="s">
        <v>505</v>
      </c>
      <c r="C49" s="199" t="s">
        <v>506</v>
      </c>
      <c r="D49" s="200" t="s">
        <v>467</v>
      </c>
      <c r="E49" s="201" t="s">
        <v>218</v>
      </c>
      <c r="F49" s="216">
        <v>3</v>
      </c>
      <c r="G49" s="203" t="s">
        <v>80</v>
      </c>
      <c r="H49" s="91" t="s">
        <v>925</v>
      </c>
      <c r="I49" s="92" t="s">
        <v>926</v>
      </c>
      <c r="J49" s="92"/>
      <c r="K49" s="92" t="s">
        <v>927</v>
      </c>
      <c r="L49" s="92" t="s">
        <v>928</v>
      </c>
      <c r="M49" s="92" t="s">
        <v>929</v>
      </c>
      <c r="N49" s="92" t="s">
        <v>930</v>
      </c>
      <c r="O49" s="92" t="s">
        <v>931</v>
      </c>
      <c r="P49" s="92" t="s">
        <v>933</v>
      </c>
      <c r="Q49" s="92"/>
      <c r="R49" s="92"/>
      <c r="S49" s="92"/>
      <c r="T49" s="92"/>
      <c r="U49" s="92"/>
      <c r="V49" s="92"/>
      <c r="W49" s="92"/>
      <c r="X49" s="92"/>
      <c r="Y49" s="92"/>
      <c r="Z49" s="92" t="s">
        <v>935</v>
      </c>
      <c r="AA49" s="92" t="s">
        <v>937</v>
      </c>
      <c r="AB49" s="92" t="s">
        <v>939</v>
      </c>
      <c r="AC49" s="92"/>
      <c r="AD49" s="92"/>
      <c r="AE49" s="92"/>
      <c r="AF49" s="92"/>
      <c r="AG49" s="92"/>
      <c r="AH49" s="92"/>
      <c r="AI49" s="92"/>
      <c r="AJ49" s="92" t="s">
        <v>940</v>
      </c>
      <c r="AK49" s="92"/>
      <c r="AL49" s="92"/>
    </row>
    <row r="50" spans="1:39" ht="15.75" customHeight="1">
      <c r="A50" s="217">
        <v>41</v>
      </c>
      <c r="B50" s="218"/>
      <c r="C50" s="219" t="s">
        <v>516</v>
      </c>
      <c r="D50" s="220" t="s">
        <v>467</v>
      </c>
      <c r="E50" s="221" t="s">
        <v>383</v>
      </c>
      <c r="F50" s="222">
        <v>3</v>
      </c>
      <c r="G50" s="224" t="s">
        <v>80</v>
      </c>
      <c r="H50" s="225"/>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row>
    <row r="51" spans="1:39" ht="15.75" customHeight="1">
      <c r="A51" s="101"/>
      <c r="B51" s="130" t="s">
        <v>530</v>
      </c>
      <c r="C51" s="82" t="s">
        <v>531</v>
      </c>
      <c r="D51" s="98" t="s">
        <v>467</v>
      </c>
      <c r="E51" s="151" t="s">
        <v>383</v>
      </c>
      <c r="F51" s="208">
        <v>3</v>
      </c>
      <c r="G51" s="99" t="s">
        <v>80</v>
      </c>
      <c r="H51" s="96" t="s">
        <v>951</v>
      </c>
      <c r="I51" s="96" t="s">
        <v>953</v>
      </c>
      <c r="J51" s="227"/>
      <c r="K51" s="96" t="s">
        <v>954</v>
      </c>
      <c r="L51" s="227"/>
      <c r="M51" s="96" t="s">
        <v>955</v>
      </c>
      <c r="N51" s="96" t="s">
        <v>956</v>
      </c>
      <c r="O51" s="227"/>
      <c r="P51" s="227"/>
      <c r="Q51" s="227"/>
      <c r="R51" s="227"/>
      <c r="S51" s="227"/>
      <c r="T51" s="227"/>
      <c r="U51" s="227"/>
      <c r="V51" s="227"/>
      <c r="W51" s="227"/>
      <c r="X51" s="96" t="s">
        <v>957</v>
      </c>
      <c r="Y51" s="227"/>
      <c r="Z51" s="96" t="s">
        <v>958</v>
      </c>
      <c r="AA51" s="227"/>
      <c r="AB51" s="92" t="s">
        <v>959</v>
      </c>
      <c r="AC51" s="227"/>
      <c r="AD51" s="227"/>
      <c r="AE51" s="227"/>
      <c r="AF51" s="227"/>
      <c r="AG51" s="227"/>
      <c r="AH51" s="227"/>
      <c r="AI51" s="227"/>
      <c r="AJ51" s="227"/>
      <c r="AK51" s="227"/>
      <c r="AL51" s="227"/>
    </row>
    <row r="52" spans="1:39" ht="15.75" customHeight="1">
      <c r="A52" s="101"/>
      <c r="B52" s="130" t="s">
        <v>542</v>
      </c>
      <c r="C52" s="82" t="s">
        <v>543</v>
      </c>
      <c r="D52" s="98" t="s">
        <v>467</v>
      </c>
      <c r="E52" s="151" t="s">
        <v>383</v>
      </c>
      <c r="F52" s="208">
        <v>3</v>
      </c>
      <c r="G52" s="99" t="s">
        <v>80</v>
      </c>
      <c r="H52" s="227"/>
      <c r="I52" s="96" t="s">
        <v>963</v>
      </c>
      <c r="J52" s="96"/>
      <c r="K52" s="96" t="s">
        <v>965</v>
      </c>
      <c r="L52" s="227"/>
      <c r="M52" s="96" t="s">
        <v>966</v>
      </c>
      <c r="N52" s="227"/>
      <c r="O52" s="227"/>
      <c r="P52" s="227"/>
      <c r="Q52" s="227"/>
      <c r="R52" s="227"/>
      <c r="S52" s="227"/>
      <c r="T52" s="227"/>
      <c r="U52" s="96"/>
      <c r="V52" s="227"/>
      <c r="W52" s="96" t="s">
        <v>967</v>
      </c>
      <c r="X52" s="96" t="s">
        <v>969</v>
      </c>
      <c r="Y52" s="227"/>
      <c r="Z52" s="227"/>
      <c r="AA52" s="227"/>
      <c r="AB52" s="92" t="s">
        <v>970</v>
      </c>
      <c r="AC52" s="227"/>
      <c r="AD52" s="227"/>
      <c r="AE52" s="227"/>
      <c r="AF52" s="227"/>
      <c r="AG52" s="227"/>
      <c r="AH52" s="227"/>
      <c r="AI52" s="227"/>
      <c r="AJ52" s="227"/>
      <c r="AK52" s="227"/>
      <c r="AL52" s="227"/>
    </row>
    <row r="53" spans="1:39" ht="15.75" customHeight="1">
      <c r="A53" s="217"/>
      <c r="B53" s="231"/>
      <c r="C53" s="232" t="s">
        <v>556</v>
      </c>
      <c r="D53" s="220" t="s">
        <v>467</v>
      </c>
      <c r="E53" s="221" t="s">
        <v>383</v>
      </c>
      <c r="F53" s="222">
        <v>3</v>
      </c>
      <c r="G53" s="224" t="s">
        <v>559</v>
      </c>
      <c r="H53" s="225"/>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row>
    <row r="54" spans="1:39" ht="15.75" customHeight="1">
      <c r="A54" s="217"/>
      <c r="B54" s="236"/>
      <c r="C54" s="237" t="s">
        <v>581</v>
      </c>
      <c r="D54" s="220" t="s">
        <v>467</v>
      </c>
      <c r="E54" s="221" t="s">
        <v>383</v>
      </c>
      <c r="F54" s="222">
        <v>3</v>
      </c>
      <c r="G54" s="224" t="s">
        <v>559</v>
      </c>
      <c r="H54" s="225"/>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row>
    <row r="55" spans="1:39" ht="15.75" customHeight="1">
      <c r="A55" s="217"/>
      <c r="B55" s="236"/>
      <c r="C55" s="237" t="s">
        <v>610</v>
      </c>
      <c r="D55" s="220" t="s">
        <v>568</v>
      </c>
      <c r="E55" s="221" t="s">
        <v>383</v>
      </c>
      <c r="F55" s="222">
        <v>3</v>
      </c>
      <c r="G55" s="224" t="s">
        <v>559</v>
      </c>
      <c r="H55" s="225"/>
      <c r="I55" s="226"/>
      <c r="J55" s="226"/>
      <c r="K55" s="226"/>
      <c r="L55" s="226"/>
      <c r="M55" s="226"/>
      <c r="N55" s="226"/>
      <c r="O55" s="226"/>
      <c r="P55" s="226"/>
      <c r="Q55" s="226"/>
      <c r="R55" s="226"/>
      <c r="S55" s="226"/>
      <c r="T55" s="226"/>
      <c r="U55" s="226"/>
      <c r="V55" s="226"/>
      <c r="W55" s="226"/>
      <c r="X55" s="226"/>
      <c r="Y55" s="226"/>
      <c r="Z55" s="226"/>
      <c r="AA55" s="226"/>
      <c r="AB55" s="226"/>
      <c r="AC55" s="226"/>
      <c r="AD55" s="226"/>
      <c r="AE55" s="226"/>
      <c r="AF55" s="226"/>
      <c r="AG55" s="226"/>
      <c r="AH55" s="226"/>
      <c r="AI55" s="226"/>
      <c r="AJ55" s="226"/>
      <c r="AK55" s="226"/>
      <c r="AL55" s="226"/>
    </row>
    <row r="56" spans="1:39" ht="15.75" customHeight="1">
      <c r="A56" s="101"/>
      <c r="B56" s="188" t="s">
        <v>577</v>
      </c>
      <c r="C56" s="238" t="s">
        <v>580</v>
      </c>
      <c r="D56" s="109" t="s">
        <v>568</v>
      </c>
      <c r="E56" s="210" t="s">
        <v>383</v>
      </c>
      <c r="F56" s="211">
        <v>3</v>
      </c>
      <c r="G56" s="99" t="s">
        <v>559</v>
      </c>
      <c r="H56" s="91"/>
      <c r="I56" s="92" t="s">
        <v>977</v>
      </c>
      <c r="J56" s="92"/>
      <c r="K56" s="92" t="s">
        <v>978</v>
      </c>
      <c r="L56" s="92"/>
      <c r="M56" s="92" t="s">
        <v>979</v>
      </c>
      <c r="N56" s="92" t="s">
        <v>980</v>
      </c>
      <c r="O56" s="92"/>
      <c r="P56" s="92" t="s">
        <v>981</v>
      </c>
      <c r="Q56" s="92" t="s">
        <v>982</v>
      </c>
      <c r="R56" s="92" t="s">
        <v>762</v>
      </c>
      <c r="S56" s="92" t="s">
        <v>763</v>
      </c>
      <c r="T56" s="92"/>
      <c r="U56" s="96" t="s">
        <v>764</v>
      </c>
      <c r="V56" s="92"/>
      <c r="W56" s="92"/>
      <c r="X56" s="92"/>
      <c r="Y56" s="92"/>
      <c r="Z56" s="92"/>
      <c r="AA56" s="92"/>
      <c r="AB56" s="92" t="s">
        <v>983</v>
      </c>
      <c r="AC56" s="92"/>
      <c r="AD56" s="92"/>
      <c r="AE56" s="92"/>
      <c r="AF56" s="92"/>
      <c r="AG56" s="92"/>
      <c r="AH56" s="92"/>
      <c r="AI56" s="92"/>
      <c r="AJ56" s="92"/>
      <c r="AK56" s="92"/>
      <c r="AL56" s="92"/>
    </row>
    <row r="57" spans="1:39" ht="15.75" customHeight="1">
      <c r="A57" s="101"/>
      <c r="B57" s="188" t="s">
        <v>593</v>
      </c>
      <c r="C57" s="238" t="s">
        <v>594</v>
      </c>
      <c r="D57" s="109" t="s">
        <v>568</v>
      </c>
      <c r="E57" s="210" t="s">
        <v>383</v>
      </c>
      <c r="F57" s="211">
        <v>3</v>
      </c>
      <c r="G57" s="99" t="s">
        <v>559</v>
      </c>
      <c r="H57" s="91"/>
      <c r="I57" s="92"/>
      <c r="J57" s="92"/>
      <c r="K57" s="92" t="s">
        <v>984</v>
      </c>
      <c r="L57" s="92"/>
      <c r="M57" s="92" t="s">
        <v>985</v>
      </c>
      <c r="N57" s="92" t="s">
        <v>986</v>
      </c>
      <c r="O57" s="92" t="s">
        <v>987</v>
      </c>
      <c r="P57" s="92" t="s">
        <v>988</v>
      </c>
      <c r="Q57" s="92"/>
      <c r="R57" s="92"/>
      <c r="S57" s="92"/>
      <c r="T57" s="92"/>
      <c r="U57" s="92"/>
      <c r="V57" s="92"/>
      <c r="W57" s="92"/>
      <c r="X57" s="92"/>
      <c r="Y57" s="92"/>
      <c r="Z57" s="92"/>
      <c r="AA57" s="92"/>
      <c r="AB57" s="92" t="s">
        <v>989</v>
      </c>
      <c r="AC57" s="92"/>
      <c r="AD57" s="92"/>
      <c r="AE57" s="92"/>
      <c r="AF57" s="92"/>
      <c r="AG57" s="92"/>
      <c r="AH57" s="92"/>
      <c r="AI57" s="92"/>
      <c r="AJ57" s="92" t="s">
        <v>990</v>
      </c>
      <c r="AK57" s="92"/>
      <c r="AL57" s="92"/>
    </row>
    <row r="58" spans="1:39" ht="15.75" customHeight="1">
      <c r="A58" s="101"/>
      <c r="B58" s="188" t="s">
        <v>604</v>
      </c>
      <c r="C58" s="238" t="s">
        <v>606</v>
      </c>
      <c r="D58" s="109" t="s">
        <v>568</v>
      </c>
      <c r="E58" s="210" t="s">
        <v>383</v>
      </c>
      <c r="F58" s="211">
        <v>3</v>
      </c>
      <c r="G58" s="99" t="s">
        <v>559</v>
      </c>
      <c r="H58" s="91" t="s">
        <v>991</v>
      </c>
      <c r="I58" s="92" t="s">
        <v>992</v>
      </c>
      <c r="J58" s="92"/>
      <c r="K58" s="92" t="s">
        <v>993</v>
      </c>
      <c r="L58" s="92"/>
      <c r="M58" s="92" t="s">
        <v>994</v>
      </c>
      <c r="N58" s="92" t="s">
        <v>995</v>
      </c>
      <c r="O58" s="92"/>
      <c r="P58" s="92" t="s">
        <v>996</v>
      </c>
      <c r="Q58" s="92"/>
      <c r="R58" s="92"/>
      <c r="S58" s="92"/>
      <c r="T58" s="92"/>
      <c r="U58" s="92"/>
      <c r="V58" s="92"/>
      <c r="W58" s="92"/>
      <c r="X58" s="92"/>
      <c r="Y58" s="92"/>
      <c r="Z58" s="92"/>
      <c r="AA58" s="92"/>
      <c r="AB58" s="92" t="s">
        <v>997</v>
      </c>
      <c r="AC58" s="92"/>
      <c r="AD58" s="92"/>
      <c r="AE58" s="92"/>
      <c r="AF58" s="92"/>
      <c r="AG58" s="92"/>
      <c r="AH58" s="92"/>
      <c r="AI58" s="92"/>
      <c r="AJ58" s="92"/>
      <c r="AK58" s="92"/>
      <c r="AL58" s="92"/>
    </row>
    <row r="59" spans="1:39" ht="15.75" customHeight="1">
      <c r="A59" s="103"/>
      <c r="B59" s="188" t="s">
        <v>613</v>
      </c>
      <c r="C59" s="238" t="s">
        <v>614</v>
      </c>
      <c r="D59" s="109" t="s">
        <v>568</v>
      </c>
      <c r="E59" s="210" t="s">
        <v>383</v>
      </c>
      <c r="F59" s="211">
        <v>3</v>
      </c>
      <c r="G59" s="113" t="s">
        <v>559</v>
      </c>
      <c r="H59" s="241"/>
      <c r="I59" s="185" t="s">
        <v>998</v>
      </c>
      <c r="J59" s="241"/>
      <c r="K59" s="185" t="s">
        <v>999</v>
      </c>
      <c r="L59" s="241"/>
      <c r="M59" s="241"/>
      <c r="N59" s="185"/>
      <c r="O59" s="241"/>
      <c r="P59" s="185" t="s">
        <v>1000</v>
      </c>
      <c r="Q59" s="241"/>
      <c r="R59" s="241"/>
      <c r="S59" s="241"/>
      <c r="T59" s="241"/>
      <c r="U59" s="241"/>
      <c r="V59" s="241"/>
      <c r="W59" s="241"/>
      <c r="X59" s="241"/>
      <c r="Y59" s="92" t="s">
        <v>1001</v>
      </c>
      <c r="Z59" s="185"/>
      <c r="AA59" s="241"/>
      <c r="AB59" s="92" t="s">
        <v>1003</v>
      </c>
      <c r="AC59" s="241"/>
      <c r="AD59" s="241"/>
      <c r="AE59" s="241"/>
      <c r="AF59" s="241"/>
      <c r="AG59" s="92" t="s">
        <v>1009</v>
      </c>
      <c r="AH59" s="241"/>
      <c r="AI59" s="241"/>
      <c r="AJ59" s="241"/>
      <c r="AK59" s="241"/>
      <c r="AL59" s="241"/>
      <c r="AM59" s="116"/>
    </row>
    <row r="60" spans="1:39" ht="15.75" customHeight="1">
      <c r="A60" s="101"/>
      <c r="B60" s="130" t="s">
        <v>622</v>
      </c>
      <c r="C60" s="238" t="s">
        <v>624</v>
      </c>
      <c r="D60" s="109" t="s">
        <v>568</v>
      </c>
      <c r="E60" s="210" t="s">
        <v>383</v>
      </c>
      <c r="F60" s="211">
        <v>3</v>
      </c>
      <c r="G60" s="99" t="s">
        <v>559</v>
      </c>
      <c r="H60" s="91"/>
      <c r="I60" s="92" t="s">
        <v>1016</v>
      </c>
      <c r="J60" s="92"/>
      <c r="K60" s="92" t="s">
        <v>1017</v>
      </c>
      <c r="L60" s="92" t="s">
        <v>756</v>
      </c>
      <c r="M60" s="92" t="s">
        <v>1020</v>
      </c>
      <c r="N60" s="92" t="s">
        <v>1022</v>
      </c>
      <c r="O60" s="92" t="s">
        <v>1023</v>
      </c>
      <c r="P60" s="92" t="s">
        <v>1024</v>
      </c>
      <c r="Q60" s="92" t="s">
        <v>1025</v>
      </c>
      <c r="R60" s="92" t="s">
        <v>762</v>
      </c>
      <c r="S60" s="92" t="s">
        <v>763</v>
      </c>
      <c r="T60" s="92"/>
      <c r="U60" s="96" t="s">
        <v>764</v>
      </c>
      <c r="V60" s="92"/>
      <c r="W60" s="92" t="s">
        <v>1026</v>
      </c>
      <c r="X60" s="92" t="s">
        <v>1027</v>
      </c>
      <c r="Y60" s="92"/>
      <c r="Z60" s="92"/>
      <c r="AA60" s="92"/>
      <c r="AB60" s="92" t="s">
        <v>1028</v>
      </c>
      <c r="AC60" s="92"/>
      <c r="AD60" s="92"/>
      <c r="AE60" s="92"/>
      <c r="AF60" s="92"/>
      <c r="AG60" s="92"/>
      <c r="AH60" s="92"/>
      <c r="AI60" s="92"/>
      <c r="AJ60" s="92"/>
      <c r="AK60" s="92"/>
      <c r="AL60" s="92"/>
    </row>
    <row r="61" spans="1:39" ht="15.75" customHeight="1">
      <c r="A61" s="101"/>
      <c r="B61" s="188" t="s">
        <v>635</v>
      </c>
      <c r="C61" s="238" t="s">
        <v>637</v>
      </c>
      <c r="D61" s="109" t="s">
        <v>568</v>
      </c>
      <c r="E61" s="210" t="s">
        <v>383</v>
      </c>
      <c r="F61" s="211">
        <v>3</v>
      </c>
      <c r="G61" s="99" t="s">
        <v>559</v>
      </c>
      <c r="H61" s="91"/>
      <c r="I61" s="92" t="s">
        <v>1029</v>
      </c>
      <c r="J61" s="92"/>
      <c r="K61" s="92" t="s">
        <v>1030</v>
      </c>
      <c r="L61" s="92"/>
      <c r="M61" s="92" t="s">
        <v>1031</v>
      </c>
      <c r="N61" s="92" t="s">
        <v>1032</v>
      </c>
      <c r="O61" s="92"/>
      <c r="P61" s="92"/>
      <c r="Q61" s="92"/>
      <c r="R61" s="92"/>
      <c r="S61" s="92"/>
      <c r="T61" s="92"/>
      <c r="U61" s="92"/>
      <c r="V61" s="92"/>
      <c r="W61" s="92"/>
      <c r="X61" s="92"/>
      <c r="Y61" s="92"/>
      <c r="Z61" s="92" t="s">
        <v>1033</v>
      </c>
      <c r="AA61" s="92"/>
      <c r="AB61" s="92" t="s">
        <v>1034</v>
      </c>
      <c r="AC61" s="92"/>
      <c r="AD61" s="92"/>
      <c r="AE61" s="92"/>
      <c r="AF61" s="92"/>
      <c r="AG61" s="92"/>
      <c r="AH61" s="92"/>
      <c r="AI61" s="92"/>
      <c r="AJ61" s="92"/>
      <c r="AK61" s="92"/>
      <c r="AL61" s="92"/>
    </row>
    <row r="62" spans="1:39" ht="15.75" customHeight="1">
      <c r="A62" s="101"/>
      <c r="B62" s="188" t="s">
        <v>648</v>
      </c>
      <c r="C62" s="238" t="s">
        <v>649</v>
      </c>
      <c r="D62" s="109" t="s">
        <v>568</v>
      </c>
      <c r="E62" s="210" t="s">
        <v>383</v>
      </c>
      <c r="F62" s="211">
        <v>3</v>
      </c>
      <c r="G62" s="99" t="s">
        <v>559</v>
      </c>
      <c r="H62" s="91" t="s">
        <v>1035</v>
      </c>
      <c r="I62" s="92" t="s">
        <v>1036</v>
      </c>
      <c r="J62" s="92"/>
      <c r="K62" s="92" t="s">
        <v>1037</v>
      </c>
      <c r="L62" s="92"/>
      <c r="M62" s="92" t="s">
        <v>1038</v>
      </c>
      <c r="N62" s="92" t="s">
        <v>1039</v>
      </c>
      <c r="O62" s="92"/>
      <c r="P62" s="92" t="s">
        <v>1040</v>
      </c>
      <c r="Q62" s="92"/>
      <c r="R62" s="92"/>
      <c r="S62" s="92"/>
      <c r="T62" s="92"/>
      <c r="U62" s="92"/>
      <c r="V62" s="92"/>
      <c r="W62" s="92"/>
      <c r="X62" s="92"/>
      <c r="Y62" s="92"/>
      <c r="Z62" s="92" t="s">
        <v>1041</v>
      </c>
      <c r="AA62" s="96"/>
      <c r="AB62" s="92"/>
      <c r="AC62" s="92"/>
      <c r="AD62" s="92"/>
      <c r="AE62" s="92"/>
      <c r="AF62" s="92"/>
      <c r="AG62" s="92"/>
      <c r="AH62" s="92"/>
      <c r="AI62" s="92"/>
      <c r="AJ62" s="92"/>
      <c r="AK62" s="92"/>
      <c r="AL62" s="92"/>
    </row>
    <row r="63" spans="1:39" ht="15.75" customHeight="1">
      <c r="A63" s="101"/>
      <c r="B63" s="188" t="s">
        <v>656</v>
      </c>
      <c r="C63" s="238" t="s">
        <v>657</v>
      </c>
      <c r="D63" s="109" t="s">
        <v>568</v>
      </c>
      <c r="E63" s="210" t="s">
        <v>383</v>
      </c>
      <c r="F63" s="211">
        <v>3</v>
      </c>
      <c r="G63" s="99" t="s">
        <v>559</v>
      </c>
      <c r="H63" s="91" t="s">
        <v>1042</v>
      </c>
      <c r="I63" s="92" t="s">
        <v>1043</v>
      </c>
      <c r="J63" s="92"/>
      <c r="K63" s="92" t="s">
        <v>1044</v>
      </c>
      <c r="L63" s="92"/>
      <c r="M63" s="92" t="s">
        <v>1042</v>
      </c>
      <c r="N63" s="92" t="s">
        <v>1045</v>
      </c>
      <c r="O63" s="92"/>
      <c r="P63" s="92"/>
      <c r="Q63" s="92"/>
      <c r="R63" s="92"/>
      <c r="S63" s="92"/>
      <c r="T63" s="92"/>
      <c r="U63" s="92"/>
      <c r="V63" s="92"/>
      <c r="W63" s="92"/>
      <c r="X63" s="92" t="s">
        <v>1046</v>
      </c>
      <c r="Y63" s="92"/>
      <c r="Z63" s="92"/>
      <c r="AA63" s="92"/>
      <c r="AB63" s="92" t="s">
        <v>1047</v>
      </c>
      <c r="AC63" s="92"/>
      <c r="AD63" s="92"/>
      <c r="AE63" s="92"/>
      <c r="AF63" s="92"/>
      <c r="AG63" s="92"/>
      <c r="AH63" s="92"/>
      <c r="AI63" s="92"/>
      <c r="AJ63" s="92"/>
      <c r="AK63" s="92"/>
      <c r="AL63" s="92"/>
    </row>
    <row r="64" spans="1:39" ht="15.75" customHeight="1">
      <c r="A64" s="103"/>
      <c r="B64" s="246" t="s">
        <v>665</v>
      </c>
      <c r="C64" s="238" t="s">
        <v>667</v>
      </c>
      <c r="D64" s="109" t="s">
        <v>568</v>
      </c>
      <c r="E64" s="210" t="s">
        <v>383</v>
      </c>
      <c r="F64" s="211">
        <v>3</v>
      </c>
      <c r="G64" s="113" t="s">
        <v>559</v>
      </c>
      <c r="H64" s="241"/>
      <c r="I64" s="185" t="s">
        <v>1048</v>
      </c>
      <c r="J64" s="185"/>
      <c r="K64" s="185" t="s">
        <v>1049</v>
      </c>
      <c r="L64" s="185" t="s">
        <v>1050</v>
      </c>
      <c r="M64" s="241"/>
      <c r="N64" s="241"/>
      <c r="O64" s="241"/>
      <c r="P64" s="241"/>
      <c r="Q64" s="241"/>
      <c r="R64" s="241"/>
      <c r="S64" s="241"/>
      <c r="T64" s="241"/>
      <c r="U64" s="241"/>
      <c r="V64" s="241"/>
      <c r="W64" s="241"/>
      <c r="X64" s="185"/>
      <c r="Y64" s="241"/>
      <c r="Z64" s="241"/>
      <c r="AA64" s="185"/>
      <c r="AB64" s="185" t="s">
        <v>1051</v>
      </c>
      <c r="AC64" s="185"/>
      <c r="AD64" s="241"/>
      <c r="AE64" s="185"/>
      <c r="AF64" s="241"/>
      <c r="AG64" s="241"/>
      <c r="AH64" s="241"/>
      <c r="AI64" s="241"/>
      <c r="AJ64" s="241"/>
      <c r="AK64" s="241"/>
      <c r="AL64" s="241"/>
      <c r="AM64" s="116"/>
    </row>
    <row r="65" spans="1:39" ht="15.75" customHeight="1">
      <c r="A65" s="101"/>
      <c r="B65" s="153" t="s">
        <v>679</v>
      </c>
      <c r="C65" s="238" t="s">
        <v>680</v>
      </c>
      <c r="D65" s="109" t="s">
        <v>568</v>
      </c>
      <c r="E65" s="210" t="s">
        <v>383</v>
      </c>
      <c r="F65" s="211">
        <v>3</v>
      </c>
      <c r="G65" s="99" t="s">
        <v>559</v>
      </c>
      <c r="H65" s="91"/>
      <c r="I65" s="92" t="s">
        <v>1052</v>
      </c>
      <c r="J65" s="92"/>
      <c r="K65" s="92" t="s">
        <v>1053</v>
      </c>
      <c r="L65" s="92"/>
      <c r="M65" s="92" t="s">
        <v>1054</v>
      </c>
      <c r="N65" s="92"/>
      <c r="O65" s="92" t="s">
        <v>1055</v>
      </c>
      <c r="P65" s="92"/>
      <c r="Q65" s="92" t="s">
        <v>1056</v>
      </c>
      <c r="R65" s="92" t="s">
        <v>762</v>
      </c>
      <c r="S65" s="92" t="s">
        <v>763</v>
      </c>
      <c r="T65" s="92"/>
      <c r="U65" s="96" t="s">
        <v>764</v>
      </c>
      <c r="V65" s="92"/>
      <c r="W65" s="92"/>
      <c r="X65" s="92" t="s">
        <v>1057</v>
      </c>
      <c r="Y65" s="92"/>
      <c r="Z65" s="92" t="s">
        <v>1058</v>
      </c>
      <c r="AA65" s="96" t="s">
        <v>1059</v>
      </c>
      <c r="AB65" s="92" t="s">
        <v>1060</v>
      </c>
      <c r="AC65" s="92"/>
      <c r="AD65" s="92"/>
      <c r="AE65" s="92"/>
      <c r="AF65" s="92"/>
      <c r="AG65" s="92"/>
      <c r="AH65" s="92"/>
      <c r="AI65" s="92"/>
      <c r="AJ65" s="92"/>
      <c r="AK65" s="92"/>
      <c r="AL65" s="92"/>
    </row>
    <row r="66" spans="1:39" ht="15.75" customHeight="1">
      <c r="A66" s="101"/>
      <c r="B66" s="153" t="s">
        <v>695</v>
      </c>
      <c r="C66" s="238" t="s">
        <v>696</v>
      </c>
      <c r="D66" s="109" t="s">
        <v>568</v>
      </c>
      <c r="E66" s="210" t="s">
        <v>383</v>
      </c>
      <c r="F66" s="211">
        <v>3</v>
      </c>
      <c r="G66" s="99" t="s">
        <v>559</v>
      </c>
      <c r="H66" s="91"/>
      <c r="I66" s="92" t="s">
        <v>1061</v>
      </c>
      <c r="J66" s="92"/>
      <c r="K66" s="92" t="s">
        <v>1062</v>
      </c>
      <c r="L66" s="92" t="s">
        <v>1063</v>
      </c>
      <c r="M66" s="92" t="s">
        <v>1064</v>
      </c>
      <c r="N66" s="92" t="s">
        <v>1065</v>
      </c>
      <c r="O66" s="92"/>
      <c r="P66" s="92"/>
      <c r="Q66" s="92"/>
      <c r="R66" s="92"/>
      <c r="S66" s="92"/>
      <c r="T66" s="92"/>
      <c r="U66" s="92"/>
      <c r="V66" s="92"/>
      <c r="W66" s="92"/>
      <c r="X66" s="92" t="s">
        <v>1066</v>
      </c>
      <c r="Y66" s="92"/>
      <c r="Z66" s="92"/>
      <c r="AA66" s="92"/>
      <c r="AB66" s="92" t="s">
        <v>1067</v>
      </c>
      <c r="AC66" s="92"/>
      <c r="AD66" s="92"/>
      <c r="AE66" s="92"/>
      <c r="AF66" s="92"/>
      <c r="AG66" s="92"/>
      <c r="AH66" s="92"/>
      <c r="AI66" s="92"/>
      <c r="AJ66" s="92"/>
      <c r="AK66" s="92"/>
      <c r="AL66" s="92"/>
    </row>
    <row r="67" spans="1:39" ht="15.75" customHeight="1">
      <c r="A67" s="217"/>
      <c r="B67" s="247"/>
      <c r="C67" s="232" t="s">
        <v>516</v>
      </c>
      <c r="D67" s="220" t="s">
        <v>568</v>
      </c>
      <c r="E67" s="221" t="s">
        <v>383</v>
      </c>
      <c r="F67" s="222">
        <v>3</v>
      </c>
      <c r="G67" s="224" t="s">
        <v>80</v>
      </c>
      <c r="H67" s="225"/>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c r="AK67" s="226"/>
      <c r="AL67" s="226"/>
    </row>
    <row r="68" spans="1:39" ht="15.75" customHeight="1">
      <c r="A68" s="103"/>
      <c r="B68" s="248" t="s">
        <v>717</v>
      </c>
      <c r="C68" s="108" t="s">
        <v>718</v>
      </c>
      <c r="D68" s="109" t="s">
        <v>568</v>
      </c>
      <c r="E68" s="210" t="s">
        <v>383</v>
      </c>
      <c r="F68" s="211">
        <v>3</v>
      </c>
      <c r="G68" s="113" t="s">
        <v>80</v>
      </c>
      <c r="H68" s="185" t="s">
        <v>1068</v>
      </c>
      <c r="I68" s="185"/>
      <c r="J68" s="241"/>
      <c r="K68" s="185" t="s">
        <v>1069</v>
      </c>
      <c r="L68" s="185" t="s">
        <v>1070</v>
      </c>
      <c r="M68" s="185" t="s">
        <v>1071</v>
      </c>
      <c r="N68" s="241"/>
      <c r="O68" s="241"/>
      <c r="P68" s="185" t="s">
        <v>1072</v>
      </c>
      <c r="Q68" s="241"/>
      <c r="R68" s="241"/>
      <c r="S68" s="185"/>
      <c r="T68" s="241"/>
      <c r="U68" s="241"/>
      <c r="V68" s="241"/>
      <c r="W68" s="241"/>
      <c r="X68" s="241"/>
      <c r="Y68" s="241"/>
      <c r="Z68" s="241"/>
      <c r="AA68" s="241"/>
      <c r="AB68" s="185" t="s">
        <v>1073</v>
      </c>
      <c r="AC68" s="185"/>
      <c r="AD68" s="185"/>
      <c r="AE68" s="241"/>
      <c r="AF68" s="241"/>
      <c r="AG68" s="241"/>
      <c r="AH68" s="241"/>
      <c r="AI68" s="241"/>
      <c r="AJ68" s="241"/>
      <c r="AK68" s="241"/>
      <c r="AL68" s="241"/>
      <c r="AM68" s="116"/>
    </row>
    <row r="69" spans="1:39" ht="15.75" customHeight="1">
      <c r="A69" s="101">
        <v>43</v>
      </c>
      <c r="B69" s="205" t="s">
        <v>728</v>
      </c>
      <c r="C69" s="82" t="s">
        <v>729</v>
      </c>
      <c r="D69" s="98" t="s">
        <v>568</v>
      </c>
      <c r="E69" s="151" t="s">
        <v>383</v>
      </c>
      <c r="F69" s="208">
        <v>3</v>
      </c>
      <c r="G69" s="99" t="s">
        <v>80</v>
      </c>
      <c r="H69" s="91"/>
      <c r="I69" s="92" t="s">
        <v>1074</v>
      </c>
      <c r="J69" s="92"/>
      <c r="K69" s="92" t="s">
        <v>1075</v>
      </c>
      <c r="L69" s="92" t="s">
        <v>1076</v>
      </c>
      <c r="M69" s="92" t="s">
        <v>1077</v>
      </c>
      <c r="N69" s="92" t="s">
        <v>1074</v>
      </c>
      <c r="O69" s="92" t="s">
        <v>1078</v>
      </c>
      <c r="P69" s="92" t="s">
        <v>1075</v>
      </c>
      <c r="Q69" s="92" t="s">
        <v>1079</v>
      </c>
      <c r="R69" s="92" t="s">
        <v>762</v>
      </c>
      <c r="S69" s="92" t="s">
        <v>763</v>
      </c>
      <c r="T69" s="92"/>
      <c r="U69" s="96" t="s">
        <v>764</v>
      </c>
      <c r="V69" s="92"/>
      <c r="W69" s="92" t="s">
        <v>1080</v>
      </c>
      <c r="X69" s="92"/>
      <c r="Y69" s="92"/>
      <c r="Z69" s="92" t="s">
        <v>1081</v>
      </c>
      <c r="AA69" s="92"/>
      <c r="AB69" s="92" t="s">
        <v>1074</v>
      </c>
      <c r="AC69" s="92"/>
      <c r="AD69" s="92"/>
      <c r="AE69" s="92"/>
      <c r="AF69" s="92"/>
      <c r="AG69" s="92"/>
      <c r="AH69" s="92"/>
      <c r="AI69" s="92"/>
      <c r="AJ69" s="92"/>
      <c r="AK69" s="92"/>
      <c r="AL69" s="92"/>
    </row>
    <row r="70" spans="1:39" ht="15.75" customHeight="1">
      <c r="A70" s="217">
        <v>44</v>
      </c>
      <c r="B70" s="247"/>
      <c r="C70" s="232" t="s">
        <v>516</v>
      </c>
      <c r="D70" s="220" t="s">
        <v>568</v>
      </c>
      <c r="E70" s="221" t="s">
        <v>383</v>
      </c>
      <c r="F70" s="222">
        <v>3</v>
      </c>
      <c r="G70" s="224" t="s">
        <v>80</v>
      </c>
      <c r="H70" s="225"/>
      <c r="I70" s="226"/>
      <c r="J70" s="226"/>
      <c r="K70" s="226"/>
      <c r="L70" s="226"/>
      <c r="M70" s="226"/>
      <c r="N70" s="226"/>
      <c r="O70" s="226"/>
      <c r="P70" s="226"/>
      <c r="Q70" s="226"/>
      <c r="R70" s="226"/>
      <c r="S70" s="226"/>
      <c r="T70" s="226"/>
      <c r="U70" s="226"/>
      <c r="V70" s="226"/>
      <c r="W70" s="226"/>
      <c r="X70" s="226"/>
      <c r="Y70" s="226"/>
      <c r="Z70" s="226"/>
      <c r="AA70" s="226"/>
      <c r="AB70" s="226"/>
      <c r="AC70" s="226"/>
      <c r="AD70" s="226"/>
      <c r="AE70" s="226"/>
      <c r="AF70" s="226"/>
      <c r="AG70" s="226"/>
      <c r="AH70" s="226"/>
      <c r="AI70" s="226"/>
      <c r="AJ70" s="226"/>
      <c r="AK70" s="226"/>
      <c r="AL70" s="226"/>
    </row>
    <row r="71" spans="1:39" ht="15.75" customHeight="1">
      <c r="A71" s="97">
        <v>45</v>
      </c>
      <c r="B71" s="205" t="s">
        <v>745</v>
      </c>
      <c r="C71" s="82" t="s">
        <v>747</v>
      </c>
      <c r="D71" s="98" t="s">
        <v>568</v>
      </c>
      <c r="E71" s="151" t="s">
        <v>383</v>
      </c>
      <c r="F71" s="208">
        <v>3</v>
      </c>
      <c r="G71" s="99" t="s">
        <v>80</v>
      </c>
      <c r="H71" s="91"/>
      <c r="I71" s="92"/>
      <c r="J71" s="92"/>
      <c r="K71" s="92" t="s">
        <v>1082</v>
      </c>
      <c r="L71" s="92"/>
      <c r="M71" s="92" t="s">
        <v>1083</v>
      </c>
      <c r="N71" s="92" t="s">
        <v>1084</v>
      </c>
      <c r="O71" s="92" t="s">
        <v>1085</v>
      </c>
      <c r="P71" s="92" t="s">
        <v>1086</v>
      </c>
      <c r="Q71" s="92"/>
      <c r="R71" s="92"/>
      <c r="S71" s="92"/>
      <c r="T71" s="92"/>
      <c r="U71" s="92"/>
      <c r="V71" s="92"/>
      <c r="W71" s="92"/>
      <c r="X71" s="92"/>
      <c r="Y71" s="92"/>
      <c r="Z71" s="92"/>
      <c r="AA71" s="92"/>
      <c r="AB71" s="92" t="s">
        <v>1087</v>
      </c>
      <c r="AC71" s="92"/>
      <c r="AD71" s="92"/>
      <c r="AE71" s="92"/>
      <c r="AF71" s="92"/>
      <c r="AG71" s="92"/>
      <c r="AH71" s="92"/>
      <c r="AI71" s="92"/>
      <c r="AJ71" s="92"/>
      <c r="AK71" s="92"/>
      <c r="AL71" s="92"/>
    </row>
    <row r="72" spans="1:39" ht="15.75" customHeight="1">
      <c r="A72" s="97">
        <v>46</v>
      </c>
      <c r="B72" s="205" t="s">
        <v>779</v>
      </c>
      <c r="C72" s="82" t="s">
        <v>781</v>
      </c>
      <c r="D72" s="98" t="s">
        <v>568</v>
      </c>
      <c r="E72" s="151" t="s">
        <v>383</v>
      </c>
      <c r="F72" s="208">
        <v>3</v>
      </c>
      <c r="G72" s="99" t="s">
        <v>80</v>
      </c>
      <c r="H72" s="91"/>
      <c r="I72" s="92" t="s">
        <v>1088</v>
      </c>
      <c r="J72" s="92"/>
      <c r="K72" s="92" t="s">
        <v>1089</v>
      </c>
      <c r="L72" s="92"/>
      <c r="M72" s="92" t="s">
        <v>1090</v>
      </c>
      <c r="N72" s="92" t="s">
        <v>1091</v>
      </c>
      <c r="O72" s="92"/>
      <c r="P72" s="92" t="s">
        <v>1092</v>
      </c>
      <c r="Q72" s="92"/>
      <c r="R72" s="92"/>
      <c r="S72" s="92"/>
      <c r="T72" s="92"/>
      <c r="U72" s="92"/>
      <c r="V72" s="92"/>
      <c r="W72" s="92" t="s">
        <v>1093</v>
      </c>
      <c r="X72" s="92"/>
      <c r="Y72" s="92"/>
      <c r="Z72" s="92" t="s">
        <v>1094</v>
      </c>
      <c r="AA72" s="92"/>
      <c r="AB72" s="92" t="s">
        <v>1095</v>
      </c>
      <c r="AC72" s="92"/>
      <c r="AD72" s="92"/>
      <c r="AE72" s="92"/>
      <c r="AF72" s="92"/>
      <c r="AG72" s="92"/>
      <c r="AH72" s="92"/>
      <c r="AI72" s="92"/>
      <c r="AJ72" s="92"/>
      <c r="AK72" s="92"/>
      <c r="AL72" s="92"/>
    </row>
    <row r="73" spans="1:39" ht="15.75" customHeight="1">
      <c r="A73" s="217">
        <v>47</v>
      </c>
      <c r="B73" s="231"/>
      <c r="C73" s="232" t="s">
        <v>516</v>
      </c>
      <c r="D73" s="220" t="s">
        <v>568</v>
      </c>
      <c r="E73" s="221" t="s">
        <v>383</v>
      </c>
      <c r="F73" s="222">
        <v>3</v>
      </c>
      <c r="G73" s="224" t="s">
        <v>80</v>
      </c>
      <c r="H73" s="225"/>
      <c r="I73" s="226"/>
      <c r="J73" s="226"/>
      <c r="K73" s="226"/>
      <c r="L73" s="226"/>
      <c r="M73" s="226"/>
      <c r="N73" s="226"/>
      <c r="O73" s="226"/>
      <c r="P73" s="226"/>
      <c r="Q73" s="226"/>
      <c r="R73" s="226"/>
      <c r="S73" s="226"/>
      <c r="T73" s="226"/>
      <c r="U73" s="226"/>
      <c r="V73" s="226"/>
      <c r="W73" s="226"/>
      <c r="X73" s="226"/>
      <c r="Y73" s="226"/>
      <c r="Z73" s="226"/>
      <c r="AA73" s="226"/>
      <c r="AB73" s="226"/>
      <c r="AC73" s="226"/>
      <c r="AD73" s="226"/>
      <c r="AE73" s="226"/>
      <c r="AF73" s="226"/>
      <c r="AG73" s="226"/>
      <c r="AH73" s="226"/>
      <c r="AI73" s="226"/>
      <c r="AJ73" s="226"/>
      <c r="AK73" s="226"/>
      <c r="AL73" s="226"/>
    </row>
    <row r="74" spans="1:39" ht="15.75" customHeight="1">
      <c r="A74" s="101">
        <v>48</v>
      </c>
      <c r="B74" s="130" t="s">
        <v>802</v>
      </c>
      <c r="C74" s="82" t="s">
        <v>804</v>
      </c>
      <c r="D74" s="98" t="s">
        <v>568</v>
      </c>
      <c r="E74" s="151" t="s">
        <v>383</v>
      </c>
      <c r="F74" s="208">
        <v>3</v>
      </c>
      <c r="G74" s="99" t="s">
        <v>80</v>
      </c>
      <c r="H74" s="91"/>
      <c r="I74" s="92"/>
      <c r="J74" s="92"/>
      <c r="K74" s="92" t="s">
        <v>1096</v>
      </c>
      <c r="L74" s="92"/>
      <c r="M74" s="92" t="s">
        <v>1097</v>
      </c>
      <c r="N74" s="92"/>
      <c r="O74" s="92" t="s">
        <v>759</v>
      </c>
      <c r="P74" s="92" t="s">
        <v>1098</v>
      </c>
      <c r="Q74" s="92"/>
      <c r="R74" s="92"/>
      <c r="S74" s="92"/>
      <c r="T74" s="92"/>
      <c r="U74" s="92"/>
      <c r="V74" s="92"/>
      <c r="W74" s="92"/>
      <c r="X74" s="92"/>
      <c r="Y74" s="92"/>
      <c r="Z74" s="92"/>
      <c r="AA74" s="92"/>
      <c r="AB74" s="92" t="s">
        <v>1099</v>
      </c>
      <c r="AC74" s="92"/>
      <c r="AD74" s="92"/>
      <c r="AE74" s="92"/>
      <c r="AF74" s="92"/>
      <c r="AG74" s="92"/>
      <c r="AH74" s="92"/>
      <c r="AI74" s="92"/>
      <c r="AJ74" s="92"/>
      <c r="AK74" s="92"/>
      <c r="AL74" s="92"/>
    </row>
    <row r="75" spans="1:39" ht="15.75" customHeight="1">
      <c r="A75" s="101">
        <v>49</v>
      </c>
      <c r="B75" s="130" t="s">
        <v>816</v>
      </c>
      <c r="C75" s="82" t="s">
        <v>817</v>
      </c>
      <c r="D75" s="98" t="s">
        <v>568</v>
      </c>
      <c r="E75" s="151" t="s">
        <v>383</v>
      </c>
      <c r="F75" s="208">
        <v>3</v>
      </c>
      <c r="G75" s="99" t="s">
        <v>80</v>
      </c>
      <c r="H75" s="91"/>
      <c r="I75" s="92" t="s">
        <v>1100</v>
      </c>
      <c r="J75" s="92"/>
      <c r="K75" s="92" t="s">
        <v>1101</v>
      </c>
      <c r="L75" s="92" t="s">
        <v>1102</v>
      </c>
      <c r="M75" s="92" t="s">
        <v>1103</v>
      </c>
      <c r="N75" s="92" t="s">
        <v>1104</v>
      </c>
      <c r="O75" s="92"/>
      <c r="P75" s="92"/>
      <c r="Q75" s="92"/>
      <c r="R75" s="92"/>
      <c r="S75" s="92"/>
      <c r="T75" s="92"/>
      <c r="U75" s="92"/>
      <c r="V75" s="92"/>
      <c r="W75" s="92"/>
      <c r="X75" s="92" t="s">
        <v>1105</v>
      </c>
      <c r="Y75" s="92"/>
      <c r="Z75" s="92" t="s">
        <v>1106</v>
      </c>
      <c r="AA75" s="92"/>
      <c r="AB75" s="92" t="s">
        <v>1107</v>
      </c>
      <c r="AC75" s="92"/>
      <c r="AD75" s="92"/>
      <c r="AE75" s="92"/>
      <c r="AF75" s="92"/>
      <c r="AG75" s="92"/>
      <c r="AH75" s="92"/>
      <c r="AI75" s="92"/>
      <c r="AJ75" s="92"/>
      <c r="AK75" s="92"/>
      <c r="AL75" s="92"/>
    </row>
    <row r="76" spans="1:39" ht="15.75" customHeight="1">
      <c r="A76" s="249"/>
      <c r="B76" s="231"/>
      <c r="C76" s="232" t="s">
        <v>516</v>
      </c>
      <c r="D76" s="220" t="s">
        <v>568</v>
      </c>
      <c r="E76" s="221" t="s">
        <v>383</v>
      </c>
      <c r="F76" s="222">
        <v>3</v>
      </c>
      <c r="G76" s="224" t="s">
        <v>80</v>
      </c>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0"/>
      <c r="AI76" s="250"/>
      <c r="AJ76" s="250"/>
      <c r="AK76" s="250"/>
      <c r="AL76" s="250"/>
    </row>
    <row r="77" spans="1:39" ht="15.75" customHeight="1">
      <c r="A77" s="204"/>
      <c r="B77" s="130" t="s">
        <v>836</v>
      </c>
      <c r="C77" s="82" t="s">
        <v>838</v>
      </c>
      <c r="D77" s="98" t="s">
        <v>568</v>
      </c>
      <c r="E77" s="151" t="s">
        <v>383</v>
      </c>
      <c r="F77" s="208">
        <v>3</v>
      </c>
      <c r="G77" s="99" t="s">
        <v>80</v>
      </c>
      <c r="H77" s="96"/>
      <c r="I77" s="96" t="s">
        <v>1109</v>
      </c>
      <c r="J77" s="96"/>
      <c r="K77" s="96" t="s">
        <v>1110</v>
      </c>
      <c r="L77" s="96" t="s">
        <v>1110</v>
      </c>
      <c r="M77" s="96" t="s">
        <v>1111</v>
      </c>
      <c r="N77" s="96" t="s">
        <v>1112</v>
      </c>
      <c r="O77" s="96" t="s">
        <v>1113</v>
      </c>
      <c r="P77" s="96" t="s">
        <v>1115</v>
      </c>
      <c r="Q77" s="96" t="s">
        <v>1116</v>
      </c>
      <c r="R77" s="92" t="s">
        <v>762</v>
      </c>
      <c r="S77" s="96" t="s">
        <v>1117</v>
      </c>
      <c r="T77" s="96"/>
      <c r="U77" s="96" t="s">
        <v>764</v>
      </c>
      <c r="V77" s="96"/>
      <c r="W77" s="96"/>
      <c r="X77" s="96" t="s">
        <v>1118</v>
      </c>
      <c r="Y77" s="96"/>
      <c r="Z77" s="92" t="s">
        <v>1119</v>
      </c>
      <c r="AA77" s="96" t="s">
        <v>1120</v>
      </c>
      <c r="AB77" s="96" t="s">
        <v>1121</v>
      </c>
      <c r="AC77" s="96"/>
      <c r="AD77" s="96"/>
      <c r="AE77" s="96"/>
      <c r="AF77" s="96"/>
      <c r="AG77" s="96"/>
      <c r="AH77" s="96"/>
      <c r="AI77" s="96"/>
      <c r="AJ77" s="96"/>
      <c r="AK77" s="96"/>
      <c r="AL77" s="96"/>
      <c r="AM77" s="196"/>
    </row>
    <row r="78" spans="1:39" ht="15.75" customHeight="1">
      <c r="A78" s="101">
        <v>50</v>
      </c>
      <c r="B78" s="130" t="s">
        <v>679</v>
      </c>
      <c r="C78" s="82" t="s">
        <v>849</v>
      </c>
      <c r="D78" s="98" t="s">
        <v>568</v>
      </c>
      <c r="E78" s="151" t="s">
        <v>383</v>
      </c>
      <c r="F78" s="208">
        <v>3</v>
      </c>
      <c r="G78" s="99" t="s">
        <v>80</v>
      </c>
      <c r="H78" s="96"/>
      <c r="I78" s="96"/>
      <c r="J78" s="96"/>
      <c r="K78" s="96" t="s">
        <v>1122</v>
      </c>
      <c r="L78" s="96" t="s">
        <v>1123</v>
      </c>
      <c r="M78" s="96" t="s">
        <v>1124</v>
      </c>
      <c r="N78" s="96" t="s">
        <v>1124</v>
      </c>
      <c r="O78" s="96" t="s">
        <v>1125</v>
      </c>
      <c r="P78" s="96" t="s">
        <v>1124</v>
      </c>
      <c r="Q78" s="96" t="s">
        <v>1126</v>
      </c>
      <c r="R78" s="92" t="s">
        <v>762</v>
      </c>
      <c r="S78" s="96" t="s">
        <v>1127</v>
      </c>
      <c r="T78" s="96"/>
      <c r="U78" s="96" t="s">
        <v>764</v>
      </c>
      <c r="V78" s="96"/>
      <c r="W78" s="96"/>
      <c r="X78" s="96" t="s">
        <v>1128</v>
      </c>
      <c r="Y78" s="96"/>
      <c r="Z78" s="92" t="s">
        <v>1129</v>
      </c>
      <c r="AA78" s="96" t="s">
        <v>1130</v>
      </c>
      <c r="AB78" s="96" t="s">
        <v>1131</v>
      </c>
      <c r="AC78" s="96"/>
      <c r="AD78" s="96"/>
      <c r="AE78" s="96"/>
      <c r="AF78" s="96"/>
      <c r="AG78" s="96"/>
      <c r="AH78" s="96"/>
      <c r="AI78" s="96"/>
      <c r="AJ78" s="96"/>
      <c r="AK78" s="96"/>
      <c r="AL78" s="96"/>
      <c r="AM78" s="196"/>
    </row>
    <row r="79" spans="1:39" ht="15.75" customHeight="1">
      <c r="A79" s="204"/>
      <c r="B79" s="80"/>
      <c r="C79" s="82" t="s">
        <v>869</v>
      </c>
      <c r="D79" s="98" t="s">
        <v>568</v>
      </c>
      <c r="E79" s="87" t="s">
        <v>78</v>
      </c>
      <c r="F79" s="208">
        <v>3</v>
      </c>
      <c r="G79" s="99" t="s">
        <v>80</v>
      </c>
      <c r="H79" s="96"/>
      <c r="I79" s="185"/>
      <c r="J79" s="96"/>
      <c r="K79" s="96" t="s">
        <v>1132</v>
      </c>
      <c r="L79" s="96" t="s">
        <v>1133</v>
      </c>
      <c r="M79" s="96" t="s">
        <v>1134</v>
      </c>
      <c r="N79" s="96"/>
      <c r="O79" s="96"/>
      <c r="P79" s="96"/>
      <c r="Q79" s="96"/>
      <c r="R79" s="96"/>
      <c r="S79" s="96"/>
      <c r="T79" s="96" t="s">
        <v>1135</v>
      </c>
      <c r="U79" s="96"/>
      <c r="V79" s="96"/>
      <c r="W79" s="96"/>
      <c r="X79" s="96"/>
      <c r="Y79" s="96"/>
      <c r="Z79" s="96"/>
      <c r="AA79" s="96"/>
      <c r="AB79" s="96"/>
      <c r="AC79" s="96"/>
      <c r="AD79" s="96" t="s">
        <v>1136</v>
      </c>
      <c r="AE79" s="96"/>
      <c r="AF79" s="96"/>
      <c r="AG79" s="96"/>
      <c r="AH79" s="96"/>
      <c r="AI79" s="96"/>
      <c r="AJ79" s="96" t="s">
        <v>1137</v>
      </c>
      <c r="AK79" s="96"/>
      <c r="AL79" s="96"/>
      <c r="AM79" s="196"/>
    </row>
    <row r="80" spans="1:39" ht="15.75" customHeight="1">
      <c r="A80" s="256"/>
      <c r="B80" s="209" t="s">
        <v>872</v>
      </c>
      <c r="C80" s="108" t="s">
        <v>873</v>
      </c>
      <c r="D80" s="109" t="s">
        <v>874</v>
      </c>
      <c r="E80" s="210" t="s">
        <v>875</v>
      </c>
      <c r="F80" s="211">
        <v>6</v>
      </c>
      <c r="G80" s="113" t="s">
        <v>80</v>
      </c>
      <c r="H80" s="185"/>
      <c r="I80" s="185"/>
      <c r="J80" s="185"/>
      <c r="K80" s="185" t="s">
        <v>1138</v>
      </c>
      <c r="L80" s="185" t="s">
        <v>1139</v>
      </c>
      <c r="M80" s="185" t="s">
        <v>1140</v>
      </c>
      <c r="N80" s="185" t="s">
        <v>1141</v>
      </c>
      <c r="O80" s="185" t="s">
        <v>1142</v>
      </c>
      <c r="P80" s="185" t="s">
        <v>1143</v>
      </c>
      <c r="Q80" s="185" t="s">
        <v>1144</v>
      </c>
      <c r="R80" s="92" t="s">
        <v>762</v>
      </c>
      <c r="S80" s="185" t="s">
        <v>1145</v>
      </c>
      <c r="T80" s="185" t="s">
        <v>1146</v>
      </c>
      <c r="U80" s="185" t="s">
        <v>1147</v>
      </c>
      <c r="V80" s="185"/>
      <c r="W80" s="185"/>
      <c r="X80" s="185"/>
      <c r="Y80" s="185"/>
      <c r="Z80" s="185"/>
      <c r="AA80" s="185" t="s">
        <v>1148</v>
      </c>
      <c r="AB80" s="185" t="s">
        <v>1149</v>
      </c>
      <c r="AC80" s="185"/>
      <c r="AD80" s="185"/>
      <c r="AE80" s="185"/>
      <c r="AF80" s="185"/>
      <c r="AG80" s="185"/>
      <c r="AH80" s="185"/>
      <c r="AI80" s="185" t="s">
        <v>1150</v>
      </c>
      <c r="AJ80" s="185"/>
      <c r="AK80" s="185"/>
      <c r="AL80" s="185"/>
      <c r="AM80" s="259"/>
    </row>
    <row r="81" spans="1:39" ht="15.75" customHeight="1">
      <c r="A81" s="260">
        <v>51</v>
      </c>
      <c r="B81" s="261" t="s">
        <v>872</v>
      </c>
      <c r="C81" s="262" t="s">
        <v>904</v>
      </c>
      <c r="D81" s="263" t="s">
        <v>874</v>
      </c>
      <c r="E81" s="264" t="s">
        <v>875</v>
      </c>
      <c r="F81" s="265">
        <v>6</v>
      </c>
      <c r="G81" s="113" t="s">
        <v>80</v>
      </c>
      <c r="H81" s="185"/>
      <c r="I81" s="185"/>
      <c r="J81" s="185"/>
      <c r="K81" s="185" t="s">
        <v>1151</v>
      </c>
      <c r="L81" s="185" t="s">
        <v>1152</v>
      </c>
      <c r="M81" s="185" t="s">
        <v>1153</v>
      </c>
      <c r="N81" s="185" t="s">
        <v>1153</v>
      </c>
      <c r="O81" s="185" t="s">
        <v>1154</v>
      </c>
      <c r="P81" s="185" t="s">
        <v>1155</v>
      </c>
      <c r="Q81" s="185" t="s">
        <v>1156</v>
      </c>
      <c r="R81" s="185" t="s">
        <v>1157</v>
      </c>
      <c r="S81" s="185" t="s">
        <v>1158</v>
      </c>
      <c r="T81" s="185"/>
      <c r="U81" s="185" t="s">
        <v>1152</v>
      </c>
      <c r="V81" s="185"/>
      <c r="W81" s="185"/>
      <c r="X81" s="185"/>
      <c r="Y81" s="185"/>
      <c r="Z81" s="185"/>
      <c r="AA81" s="185" t="s">
        <v>1151</v>
      </c>
      <c r="AB81" s="185" t="s">
        <v>1156</v>
      </c>
      <c r="AC81" s="185"/>
      <c r="AD81" s="185"/>
      <c r="AE81" s="185"/>
      <c r="AF81" s="185"/>
      <c r="AG81" s="185"/>
      <c r="AH81" s="185"/>
      <c r="AI81" s="185" t="s">
        <v>1152</v>
      </c>
      <c r="AJ81" s="185"/>
      <c r="AK81" s="185"/>
      <c r="AL81" s="185"/>
      <c r="AM81" s="259"/>
    </row>
    <row r="82" spans="1:39" ht="15.75" customHeight="1">
      <c r="A82" s="827" t="s">
        <v>1159</v>
      </c>
      <c r="B82" s="828"/>
      <c r="C82" s="828"/>
      <c r="D82" s="828"/>
      <c r="E82" s="828"/>
      <c r="F82" s="829"/>
      <c r="G82" s="266" t="s">
        <v>1160</v>
      </c>
      <c r="H82" s="268">
        <f t="shared" ref="H82:AL82" si="0">COUNTIF(H5:H81,"*")</f>
        <v>25</v>
      </c>
      <c r="I82" s="268">
        <f t="shared" si="0"/>
        <v>37</v>
      </c>
      <c r="J82" s="268">
        <f t="shared" si="0"/>
        <v>11</v>
      </c>
      <c r="K82" s="268">
        <f t="shared" si="0"/>
        <v>53</v>
      </c>
      <c r="L82" s="268">
        <f t="shared" si="0"/>
        <v>27</v>
      </c>
      <c r="M82" s="268">
        <f t="shared" si="0"/>
        <v>49</v>
      </c>
      <c r="N82" s="268">
        <f t="shared" si="0"/>
        <v>40</v>
      </c>
      <c r="O82" s="268">
        <f t="shared" si="0"/>
        <v>18</v>
      </c>
      <c r="P82" s="268">
        <f t="shared" si="0"/>
        <v>31</v>
      </c>
      <c r="Q82" s="268">
        <f t="shared" si="0"/>
        <v>13</v>
      </c>
      <c r="R82" s="268">
        <f t="shared" si="0"/>
        <v>13</v>
      </c>
      <c r="S82" s="268">
        <f t="shared" si="0"/>
        <v>13</v>
      </c>
      <c r="T82" s="268">
        <f t="shared" si="0"/>
        <v>3</v>
      </c>
      <c r="U82" s="268">
        <f t="shared" si="0"/>
        <v>12</v>
      </c>
      <c r="V82" s="268">
        <f t="shared" si="0"/>
        <v>1</v>
      </c>
      <c r="W82" s="268">
        <f t="shared" si="0"/>
        <v>8</v>
      </c>
      <c r="X82" s="268">
        <f t="shared" si="0"/>
        <v>12</v>
      </c>
      <c r="Y82" s="268">
        <f t="shared" si="0"/>
        <v>2</v>
      </c>
      <c r="Z82" s="268">
        <f t="shared" si="0"/>
        <v>16</v>
      </c>
      <c r="AA82" s="268">
        <f t="shared" si="0"/>
        <v>9</v>
      </c>
      <c r="AB82" s="268">
        <f t="shared" si="0"/>
        <v>49</v>
      </c>
      <c r="AC82" s="268">
        <f t="shared" si="0"/>
        <v>0</v>
      </c>
      <c r="AD82" s="268">
        <f t="shared" si="0"/>
        <v>3</v>
      </c>
      <c r="AE82" s="268">
        <f t="shared" si="0"/>
        <v>0</v>
      </c>
      <c r="AF82" s="268">
        <f t="shared" si="0"/>
        <v>1</v>
      </c>
      <c r="AG82" s="268">
        <f t="shared" si="0"/>
        <v>3</v>
      </c>
      <c r="AH82" s="268">
        <f t="shared" si="0"/>
        <v>0</v>
      </c>
      <c r="AI82" s="268">
        <f t="shared" si="0"/>
        <v>6</v>
      </c>
      <c r="AJ82" s="268">
        <f t="shared" si="0"/>
        <v>4</v>
      </c>
      <c r="AK82" s="268">
        <f t="shared" si="0"/>
        <v>0</v>
      </c>
      <c r="AL82" s="268">
        <f t="shared" si="0"/>
        <v>0</v>
      </c>
      <c r="AM82" s="269"/>
    </row>
    <row r="83" spans="1:39" ht="15.75" customHeight="1">
      <c r="A83" s="830"/>
      <c r="B83" s="785"/>
      <c r="C83" s="785"/>
      <c r="D83" s="785"/>
      <c r="E83" s="785"/>
      <c r="F83" s="831"/>
      <c r="G83" s="270" t="s">
        <v>1164</v>
      </c>
      <c r="H83" s="271" t="e">
        <f t="shared" ref="H83:AL83" si="1">SUMPRODUCT(--(IF(LEN(H5:H81)&gt;=2, MID(H5:H81, LEN(H5:H81)-1, 1)="L", FALSE)))</f>
        <v>#VALUE!</v>
      </c>
      <c r="I83" s="271" t="e">
        <f t="shared" si="1"/>
        <v>#VALUE!</v>
      </c>
      <c r="J83" s="271" t="e">
        <f t="shared" si="1"/>
        <v>#VALUE!</v>
      </c>
      <c r="K83" s="271" t="e">
        <f t="shared" si="1"/>
        <v>#VALUE!</v>
      </c>
      <c r="L83" s="271" t="e">
        <f t="shared" si="1"/>
        <v>#VALUE!</v>
      </c>
      <c r="M83" s="271" t="e">
        <f t="shared" si="1"/>
        <v>#VALUE!</v>
      </c>
      <c r="N83" s="271" t="e">
        <f t="shared" si="1"/>
        <v>#VALUE!</v>
      </c>
      <c r="O83" s="271" t="e">
        <f t="shared" si="1"/>
        <v>#VALUE!</v>
      </c>
      <c r="P83" s="271" t="e">
        <f t="shared" si="1"/>
        <v>#VALUE!</v>
      </c>
      <c r="Q83" s="271" t="e">
        <f t="shared" si="1"/>
        <v>#VALUE!</v>
      </c>
      <c r="R83" s="271" t="e">
        <f t="shared" si="1"/>
        <v>#VALUE!</v>
      </c>
      <c r="S83" s="271" t="e">
        <f t="shared" si="1"/>
        <v>#VALUE!</v>
      </c>
      <c r="T83" s="271" t="e">
        <f t="shared" si="1"/>
        <v>#VALUE!</v>
      </c>
      <c r="U83" s="271" t="e">
        <f t="shared" si="1"/>
        <v>#VALUE!</v>
      </c>
      <c r="V83" s="271" t="e">
        <f t="shared" si="1"/>
        <v>#VALUE!</v>
      </c>
      <c r="W83" s="271" t="e">
        <f t="shared" si="1"/>
        <v>#VALUE!</v>
      </c>
      <c r="X83" s="271" t="e">
        <f t="shared" si="1"/>
        <v>#VALUE!</v>
      </c>
      <c r="Y83" s="271" t="e">
        <f t="shared" si="1"/>
        <v>#VALUE!</v>
      </c>
      <c r="Z83" s="271" t="e">
        <f t="shared" si="1"/>
        <v>#VALUE!</v>
      </c>
      <c r="AA83" s="271" t="e">
        <f t="shared" si="1"/>
        <v>#VALUE!</v>
      </c>
      <c r="AB83" s="271" t="e">
        <f t="shared" si="1"/>
        <v>#VALUE!</v>
      </c>
      <c r="AC83" s="271" t="e">
        <f t="shared" si="1"/>
        <v>#VALUE!</v>
      </c>
      <c r="AD83" s="271" t="e">
        <f t="shared" si="1"/>
        <v>#VALUE!</v>
      </c>
      <c r="AE83" s="271" t="e">
        <f t="shared" si="1"/>
        <v>#VALUE!</v>
      </c>
      <c r="AF83" s="271" t="e">
        <f t="shared" si="1"/>
        <v>#VALUE!</v>
      </c>
      <c r="AG83" s="271" t="e">
        <f t="shared" si="1"/>
        <v>#VALUE!</v>
      </c>
      <c r="AH83" s="271" t="e">
        <f t="shared" si="1"/>
        <v>#VALUE!</v>
      </c>
      <c r="AI83" s="271" t="e">
        <f t="shared" si="1"/>
        <v>#VALUE!</v>
      </c>
      <c r="AJ83" s="271" t="e">
        <f t="shared" si="1"/>
        <v>#VALUE!</v>
      </c>
      <c r="AK83" s="271" t="e">
        <f t="shared" si="1"/>
        <v>#VALUE!</v>
      </c>
      <c r="AL83" s="271" t="e">
        <f t="shared" si="1"/>
        <v>#VALUE!</v>
      </c>
      <c r="AM83" s="269"/>
    </row>
    <row r="84" spans="1:39" ht="15.75" customHeight="1">
      <c r="A84" s="830"/>
      <c r="B84" s="785"/>
      <c r="C84" s="785"/>
      <c r="D84" s="785"/>
      <c r="E84" s="785"/>
      <c r="F84" s="831"/>
      <c r="G84" s="270" t="s">
        <v>1182</v>
      </c>
      <c r="H84" s="271" t="e">
        <f t="shared" ref="H84:AL84" si="2">SUMPRODUCT(--(IF(LEN(H5:H81)&gt;=2, MID(H5:H81, LEN(H5:H81)-1, 1)="M", FALSE)))</f>
        <v>#VALUE!</v>
      </c>
      <c r="I84" s="271" t="e">
        <f t="shared" si="2"/>
        <v>#VALUE!</v>
      </c>
      <c r="J84" s="271" t="e">
        <f t="shared" si="2"/>
        <v>#VALUE!</v>
      </c>
      <c r="K84" s="271" t="e">
        <f t="shared" si="2"/>
        <v>#VALUE!</v>
      </c>
      <c r="L84" s="271" t="e">
        <f t="shared" si="2"/>
        <v>#VALUE!</v>
      </c>
      <c r="M84" s="271" t="e">
        <f t="shared" si="2"/>
        <v>#VALUE!</v>
      </c>
      <c r="N84" s="271" t="e">
        <f t="shared" si="2"/>
        <v>#VALUE!</v>
      </c>
      <c r="O84" s="271" t="e">
        <f t="shared" si="2"/>
        <v>#VALUE!</v>
      </c>
      <c r="P84" s="271" t="e">
        <f t="shared" si="2"/>
        <v>#VALUE!</v>
      </c>
      <c r="Q84" s="271" t="e">
        <f t="shared" si="2"/>
        <v>#VALUE!</v>
      </c>
      <c r="R84" s="271" t="e">
        <f t="shared" si="2"/>
        <v>#VALUE!</v>
      </c>
      <c r="S84" s="271" t="e">
        <f t="shared" si="2"/>
        <v>#VALUE!</v>
      </c>
      <c r="T84" s="271" t="e">
        <f t="shared" si="2"/>
        <v>#VALUE!</v>
      </c>
      <c r="U84" s="271" t="e">
        <f t="shared" si="2"/>
        <v>#VALUE!</v>
      </c>
      <c r="V84" s="271" t="e">
        <f t="shared" si="2"/>
        <v>#VALUE!</v>
      </c>
      <c r="W84" s="271" t="e">
        <f t="shared" si="2"/>
        <v>#VALUE!</v>
      </c>
      <c r="X84" s="271" t="e">
        <f t="shared" si="2"/>
        <v>#VALUE!</v>
      </c>
      <c r="Y84" s="271" t="e">
        <f t="shared" si="2"/>
        <v>#VALUE!</v>
      </c>
      <c r="Z84" s="271" t="e">
        <f t="shared" si="2"/>
        <v>#VALUE!</v>
      </c>
      <c r="AA84" s="271" t="e">
        <f t="shared" si="2"/>
        <v>#VALUE!</v>
      </c>
      <c r="AB84" s="271" t="e">
        <f t="shared" si="2"/>
        <v>#VALUE!</v>
      </c>
      <c r="AC84" s="271" t="e">
        <f t="shared" si="2"/>
        <v>#VALUE!</v>
      </c>
      <c r="AD84" s="271" t="e">
        <f t="shared" si="2"/>
        <v>#VALUE!</v>
      </c>
      <c r="AE84" s="271" t="e">
        <f t="shared" si="2"/>
        <v>#VALUE!</v>
      </c>
      <c r="AF84" s="271" t="e">
        <f t="shared" si="2"/>
        <v>#VALUE!</v>
      </c>
      <c r="AG84" s="271" t="e">
        <f t="shared" si="2"/>
        <v>#VALUE!</v>
      </c>
      <c r="AH84" s="271" t="e">
        <f t="shared" si="2"/>
        <v>#VALUE!</v>
      </c>
      <c r="AI84" s="271" t="e">
        <f t="shared" si="2"/>
        <v>#VALUE!</v>
      </c>
      <c r="AJ84" s="271" t="e">
        <f t="shared" si="2"/>
        <v>#VALUE!</v>
      </c>
      <c r="AK84" s="271" t="e">
        <f t="shared" si="2"/>
        <v>#VALUE!</v>
      </c>
      <c r="AL84" s="271" t="e">
        <f t="shared" si="2"/>
        <v>#VALUE!</v>
      </c>
      <c r="AM84" s="269"/>
    </row>
    <row r="85" spans="1:39" ht="15.75" customHeight="1">
      <c r="A85" s="832"/>
      <c r="B85" s="833"/>
      <c r="C85" s="833"/>
      <c r="D85" s="833"/>
      <c r="E85" s="833"/>
      <c r="F85" s="834"/>
      <c r="G85" s="270" t="s">
        <v>1225</v>
      </c>
      <c r="H85" s="271" t="e">
        <f t="shared" ref="H85:AL85" si="3">SUMPRODUCT(--(IF(LEN(H5:H81)&gt;=2, MID(H5:H81, LEN(H5:H81)-1, 1)="H", FALSE)))</f>
        <v>#VALUE!</v>
      </c>
      <c r="I85" s="271" t="e">
        <f t="shared" si="3"/>
        <v>#VALUE!</v>
      </c>
      <c r="J85" s="271" t="e">
        <f t="shared" si="3"/>
        <v>#VALUE!</v>
      </c>
      <c r="K85" s="271" t="e">
        <f t="shared" si="3"/>
        <v>#VALUE!</v>
      </c>
      <c r="L85" s="271" t="e">
        <f t="shared" si="3"/>
        <v>#VALUE!</v>
      </c>
      <c r="M85" s="271" t="e">
        <f t="shared" si="3"/>
        <v>#VALUE!</v>
      </c>
      <c r="N85" s="271" t="e">
        <f t="shared" si="3"/>
        <v>#VALUE!</v>
      </c>
      <c r="O85" s="271" t="e">
        <f t="shared" si="3"/>
        <v>#VALUE!</v>
      </c>
      <c r="P85" s="271" t="e">
        <f t="shared" si="3"/>
        <v>#VALUE!</v>
      </c>
      <c r="Q85" s="271" t="e">
        <f t="shared" si="3"/>
        <v>#VALUE!</v>
      </c>
      <c r="R85" s="271" t="e">
        <f t="shared" si="3"/>
        <v>#VALUE!</v>
      </c>
      <c r="S85" s="271" t="e">
        <f t="shared" si="3"/>
        <v>#VALUE!</v>
      </c>
      <c r="T85" s="271" t="e">
        <f t="shared" si="3"/>
        <v>#VALUE!</v>
      </c>
      <c r="U85" s="271" t="e">
        <f t="shared" si="3"/>
        <v>#VALUE!</v>
      </c>
      <c r="V85" s="271" t="e">
        <f t="shared" si="3"/>
        <v>#VALUE!</v>
      </c>
      <c r="W85" s="271" t="e">
        <f t="shared" si="3"/>
        <v>#VALUE!</v>
      </c>
      <c r="X85" s="271" t="e">
        <f t="shared" si="3"/>
        <v>#VALUE!</v>
      </c>
      <c r="Y85" s="271" t="e">
        <f t="shared" si="3"/>
        <v>#VALUE!</v>
      </c>
      <c r="Z85" s="271" t="e">
        <f t="shared" si="3"/>
        <v>#VALUE!</v>
      </c>
      <c r="AA85" s="271" t="e">
        <f t="shared" si="3"/>
        <v>#VALUE!</v>
      </c>
      <c r="AB85" s="271" t="e">
        <f t="shared" si="3"/>
        <v>#VALUE!</v>
      </c>
      <c r="AC85" s="271" t="e">
        <f t="shared" si="3"/>
        <v>#VALUE!</v>
      </c>
      <c r="AD85" s="271" t="e">
        <f t="shared" si="3"/>
        <v>#VALUE!</v>
      </c>
      <c r="AE85" s="271" t="e">
        <f t="shared" si="3"/>
        <v>#VALUE!</v>
      </c>
      <c r="AF85" s="271" t="e">
        <f t="shared" si="3"/>
        <v>#VALUE!</v>
      </c>
      <c r="AG85" s="271" t="e">
        <f t="shared" si="3"/>
        <v>#VALUE!</v>
      </c>
      <c r="AH85" s="271" t="e">
        <f t="shared" si="3"/>
        <v>#VALUE!</v>
      </c>
      <c r="AI85" s="271" t="e">
        <f t="shared" si="3"/>
        <v>#VALUE!</v>
      </c>
      <c r="AJ85" s="271" t="e">
        <f t="shared" si="3"/>
        <v>#VALUE!</v>
      </c>
      <c r="AK85" s="271" t="e">
        <f t="shared" si="3"/>
        <v>#VALUE!</v>
      </c>
      <c r="AL85" s="271" t="e">
        <f t="shared" si="3"/>
        <v>#VALUE!</v>
      </c>
      <c r="AM85" s="269"/>
    </row>
    <row r="86" spans="1:39" ht="15.75" customHeight="1">
      <c r="A86" s="814" t="s">
        <v>962</v>
      </c>
      <c r="B86" s="812"/>
      <c r="C86" s="812"/>
      <c r="D86" s="812"/>
      <c r="E86" s="812"/>
      <c r="F86" s="812"/>
      <c r="G86" s="813"/>
      <c r="H86" s="229" t="s">
        <v>968</v>
      </c>
      <c r="I86" s="229" t="s">
        <v>968</v>
      </c>
      <c r="J86" s="229" t="s">
        <v>968</v>
      </c>
      <c r="K86" s="229" t="s">
        <v>968</v>
      </c>
      <c r="L86" s="229" t="s">
        <v>968</v>
      </c>
      <c r="M86" s="229" t="s">
        <v>968</v>
      </c>
      <c r="N86" s="229" t="s">
        <v>968</v>
      </c>
      <c r="O86" s="229" t="s">
        <v>968</v>
      </c>
      <c r="P86" s="229" t="s">
        <v>968</v>
      </c>
      <c r="Q86" s="229" t="s">
        <v>968</v>
      </c>
      <c r="R86" s="229" t="s">
        <v>968</v>
      </c>
      <c r="S86" s="229" t="s">
        <v>968</v>
      </c>
      <c r="T86" s="229" t="s">
        <v>968</v>
      </c>
      <c r="U86" s="229" t="s">
        <v>968</v>
      </c>
      <c r="V86" s="230" t="s">
        <v>1230</v>
      </c>
      <c r="W86" s="230" t="s">
        <v>1232</v>
      </c>
      <c r="X86" s="230" t="s">
        <v>1232</v>
      </c>
      <c r="Y86" s="230" t="s">
        <v>1233</v>
      </c>
      <c r="Z86" s="229" t="s">
        <v>968</v>
      </c>
      <c r="AA86" s="230" t="s">
        <v>1232</v>
      </c>
      <c r="AB86" s="229" t="s">
        <v>968</v>
      </c>
      <c r="AC86" s="288" t="s">
        <v>1234</v>
      </c>
      <c r="AD86" s="230" t="s">
        <v>1237</v>
      </c>
      <c r="AE86" s="288" t="s">
        <v>1234</v>
      </c>
      <c r="AF86" s="230" t="s">
        <v>1237</v>
      </c>
      <c r="AG86" s="229" t="s">
        <v>968</v>
      </c>
      <c r="AH86" s="288" t="s">
        <v>1234</v>
      </c>
      <c r="AI86" s="230" t="s">
        <v>1238</v>
      </c>
      <c r="AJ86" s="229" t="s">
        <v>968</v>
      </c>
      <c r="AK86" s="288" t="s">
        <v>1234</v>
      </c>
      <c r="AL86" s="288" t="s">
        <v>1234</v>
      </c>
      <c r="AM86" s="289"/>
    </row>
    <row r="87" spans="1:39" ht="15.75" customHeight="1">
      <c r="A87" s="12"/>
      <c r="B87" s="12"/>
      <c r="C87" s="12"/>
      <c r="D87" s="12"/>
      <c r="E87" s="12"/>
      <c r="F87" s="12"/>
      <c r="G87" s="12"/>
      <c r="H87" s="289"/>
      <c r="I87" s="289"/>
      <c r="J87" s="289"/>
      <c r="K87" s="289"/>
      <c r="L87" s="289"/>
      <c r="M87" s="289"/>
      <c r="N87" s="289"/>
      <c r="O87" s="289"/>
      <c r="P87" s="289"/>
      <c r="Q87" s="289"/>
      <c r="R87" s="289"/>
      <c r="S87" s="289"/>
      <c r="T87" s="289"/>
      <c r="U87" s="289"/>
      <c r="V87" s="289"/>
      <c r="W87" s="289"/>
      <c r="X87" s="289"/>
      <c r="Y87" s="289"/>
      <c r="Z87" s="289"/>
      <c r="AA87" s="289"/>
      <c r="AB87" s="289"/>
      <c r="AC87" s="289"/>
      <c r="AD87" s="289"/>
      <c r="AE87" s="289"/>
      <c r="AF87" s="289"/>
      <c r="AG87" s="289"/>
      <c r="AH87" s="289"/>
      <c r="AI87" s="289"/>
      <c r="AJ87" s="289"/>
      <c r="AK87" s="289"/>
      <c r="AL87" s="289"/>
      <c r="AM87" s="289"/>
    </row>
    <row r="88" spans="1:39" ht="15.75" customHeight="1">
      <c r="A88" s="12"/>
      <c r="B88" s="12"/>
      <c r="C88" s="12"/>
      <c r="D88" s="12"/>
      <c r="E88" s="12"/>
      <c r="F88" s="12"/>
      <c r="G88" s="12"/>
      <c r="H88" s="289"/>
      <c r="I88" s="289"/>
      <c r="J88" s="289"/>
      <c r="K88" s="289"/>
      <c r="L88" s="289"/>
      <c r="M88" s="289"/>
      <c r="N88" s="289"/>
      <c r="O88" s="289"/>
      <c r="P88" s="289"/>
      <c r="Q88" s="289"/>
      <c r="R88" s="289"/>
      <c r="S88" s="289"/>
      <c r="T88" s="289"/>
      <c r="U88" s="289"/>
      <c r="V88" s="289"/>
      <c r="W88" s="289"/>
      <c r="X88" s="289"/>
      <c r="Y88" s="289"/>
      <c r="Z88" s="289"/>
      <c r="AA88" s="289"/>
      <c r="AB88" s="289"/>
      <c r="AC88" s="289"/>
      <c r="AD88" s="289"/>
      <c r="AE88" s="289"/>
      <c r="AF88" s="289"/>
      <c r="AG88" s="289"/>
      <c r="AH88" s="289"/>
      <c r="AI88" s="289"/>
      <c r="AJ88" s="289"/>
      <c r="AK88" s="289"/>
      <c r="AL88" s="289"/>
      <c r="AM88" s="289"/>
    </row>
    <row r="89" spans="1:39" ht="15.75" customHeight="1"/>
    <row r="90" spans="1:39" ht="15.75" customHeight="1"/>
    <row r="91" spans="1:39" ht="15.75" customHeight="1"/>
    <row r="92" spans="1:39" ht="15.75" customHeight="1"/>
    <row r="93" spans="1:39" ht="15.75" customHeight="1"/>
    <row r="94" spans="1:39" ht="15.75" customHeight="1"/>
    <row r="95" spans="1:39" ht="15.75" customHeight="1"/>
    <row r="96" spans="1:39"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A86:G86"/>
    <mergeCell ref="N3:P3"/>
    <mergeCell ref="Q3:S3"/>
    <mergeCell ref="T3:V3"/>
    <mergeCell ref="W3:Y3"/>
    <mergeCell ref="A1:G3"/>
    <mergeCell ref="H1:J1"/>
    <mergeCell ref="K1:M1"/>
    <mergeCell ref="H2:J2"/>
    <mergeCell ref="K2:V2"/>
    <mergeCell ref="W2:Y2"/>
    <mergeCell ref="AD2:AH2"/>
    <mergeCell ref="AI2:AL2"/>
    <mergeCell ref="H3:J3"/>
    <mergeCell ref="K3:M3"/>
    <mergeCell ref="A82:F85"/>
    <mergeCell ref="AD3:AH3"/>
    <mergeCell ref="AI3:AJ3"/>
    <mergeCell ref="AK3:AL3"/>
    <mergeCell ref="Z2:AC2"/>
    <mergeCell ref="AA3:AC3"/>
  </mergeCells>
  <hyperlinks>
    <hyperlink ref="H1" r:id="rId1" xr:uid="{00000000-0004-0000-0300-000000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BM1000"/>
  <sheetViews>
    <sheetView workbookViewId="0">
      <pane xSplit="7" ySplit="2" topLeftCell="H3" activePane="bottomRight" state="frozen"/>
      <selection pane="topRight" activeCell="H1" sqref="H1"/>
      <selection pane="bottomLeft" activeCell="A3" sqref="A3"/>
      <selection pane="bottomRight" activeCell="H3" sqref="H3"/>
    </sheetView>
  </sheetViews>
  <sheetFormatPr defaultColWidth="14.42578125" defaultRowHeight="15" customHeight="1" outlineLevelCol="1"/>
  <cols>
    <col min="1" max="1" width="4.42578125" customWidth="1"/>
    <col min="2" max="2" width="10" customWidth="1"/>
    <col min="3" max="3" width="10.42578125" customWidth="1"/>
    <col min="4" max="4" width="7" customWidth="1"/>
    <col min="5" max="5" width="11.140625" customWidth="1"/>
    <col min="6" max="6" width="4.7109375" customWidth="1"/>
    <col min="7" max="7" width="8.42578125" customWidth="1"/>
    <col min="8" max="8" width="6" hidden="1" customWidth="1" outlineLevel="1"/>
    <col min="9" max="9" width="8.42578125" hidden="1" customWidth="1" outlineLevel="1"/>
    <col min="10" max="10" width="12.7109375" hidden="1" customWidth="1" outlineLevel="1"/>
    <col min="11" max="11" width="6.7109375" hidden="1" customWidth="1" outlineLevel="1"/>
    <col min="12" max="12" width="11.85546875" hidden="1" customWidth="1" outlineLevel="1"/>
    <col min="13" max="13" width="5.5703125" hidden="1" customWidth="1" outlineLevel="1"/>
    <col min="14" max="14" width="15.5703125" hidden="1" customWidth="1" outlineLevel="1"/>
    <col min="15" max="15" width="17.42578125" customWidth="1"/>
    <col min="16" max="16" width="14.7109375" customWidth="1"/>
    <col min="17" max="17" width="15.85546875" customWidth="1"/>
    <col min="18" max="18" width="15.7109375" customWidth="1"/>
    <col min="19" max="19" width="12.28515625" customWidth="1"/>
    <col min="20" max="20" width="14.7109375" customWidth="1"/>
    <col min="22" max="22" width="12.140625" customWidth="1"/>
    <col min="23" max="23" width="12.28515625" customWidth="1"/>
    <col min="24" max="24" width="15" customWidth="1"/>
    <col min="25" max="25" width="12.85546875" customWidth="1"/>
    <col min="26" max="26" width="14" customWidth="1"/>
    <col min="28" max="28" width="15.28515625" customWidth="1"/>
    <col min="29" max="29" width="17" customWidth="1"/>
    <col min="30" max="30" width="11.7109375" customWidth="1"/>
    <col min="31" max="31" width="12.7109375" customWidth="1"/>
    <col min="32" max="32" width="19.7109375" customWidth="1"/>
    <col min="33" max="33" width="17" customWidth="1"/>
    <col min="34" max="34" width="16.28515625" customWidth="1"/>
    <col min="35" max="35" width="18.140625" customWidth="1"/>
    <col min="36" max="36" width="15.85546875" customWidth="1"/>
    <col min="37" max="37" width="16.28515625" customWidth="1"/>
    <col min="38" max="39" width="13.85546875" customWidth="1"/>
    <col min="40" max="40" width="16.140625" customWidth="1"/>
    <col min="41" max="41" width="16.42578125" customWidth="1"/>
    <col min="42" max="42" width="15.7109375" customWidth="1"/>
    <col min="43" max="43" width="16.28515625" customWidth="1"/>
    <col min="44" max="44" width="18.140625" customWidth="1"/>
    <col min="45" max="45" width="15.7109375" customWidth="1"/>
    <col min="46" max="46" width="15.28515625" customWidth="1"/>
    <col min="47" max="48" width="16.28515625" customWidth="1"/>
    <col min="49" max="49" width="15.5703125" customWidth="1"/>
    <col min="50" max="50" width="14.5703125" customWidth="1"/>
    <col min="51" max="51" width="17.42578125" customWidth="1"/>
    <col min="52" max="52" width="16.7109375" customWidth="1"/>
    <col min="53" max="53" width="19.5703125" customWidth="1"/>
    <col min="54" max="54" width="17.42578125" customWidth="1"/>
    <col min="55" max="55" width="16.85546875" customWidth="1"/>
    <col min="56" max="56" width="24.28515625" customWidth="1"/>
    <col min="57" max="57" width="14.7109375" customWidth="1"/>
    <col min="58" max="58" width="17.5703125" customWidth="1"/>
    <col min="59" max="59" width="18.42578125" customWidth="1"/>
    <col min="60" max="60" width="34.42578125" customWidth="1"/>
    <col min="61" max="61" width="20.85546875" customWidth="1"/>
    <col min="62" max="62" width="17.5703125" customWidth="1"/>
    <col min="63" max="63" width="16.42578125" customWidth="1"/>
    <col min="64" max="64" width="16.85546875" customWidth="1"/>
    <col min="65" max="65" width="11.85546875" customWidth="1"/>
  </cols>
  <sheetData>
    <row r="1" spans="1:65" ht="69.75" customHeight="1">
      <c r="A1" s="784"/>
      <c r="B1" s="785"/>
      <c r="C1" s="785"/>
      <c r="D1" s="785"/>
      <c r="E1" s="785"/>
      <c r="F1" s="785"/>
      <c r="G1" s="785"/>
      <c r="H1" s="846" t="s">
        <v>1161</v>
      </c>
      <c r="I1" s="787"/>
      <c r="J1" s="787"/>
      <c r="K1" s="787"/>
      <c r="L1" s="787"/>
      <c r="M1" s="787"/>
      <c r="N1" s="788"/>
      <c r="O1" s="847" t="s">
        <v>1162</v>
      </c>
      <c r="P1" s="812"/>
      <c r="Q1" s="812"/>
      <c r="R1" s="812"/>
      <c r="S1" s="812"/>
      <c r="T1" s="812"/>
      <c r="U1" s="812"/>
      <c r="V1" s="812"/>
      <c r="W1" s="813"/>
      <c r="X1" s="842" t="s">
        <v>1163</v>
      </c>
      <c r="Y1" s="812"/>
      <c r="Z1" s="812"/>
      <c r="AA1" s="812"/>
      <c r="AB1" s="812"/>
      <c r="AC1" s="812"/>
      <c r="AD1" s="812"/>
      <c r="AE1" s="813"/>
      <c r="AF1" s="848" t="s">
        <v>1165</v>
      </c>
      <c r="AG1" s="812"/>
      <c r="AH1" s="812"/>
      <c r="AI1" s="813"/>
      <c r="AJ1" s="849" t="s">
        <v>1166</v>
      </c>
      <c r="AK1" s="812"/>
      <c r="AL1" s="812"/>
      <c r="AM1" s="812"/>
      <c r="AN1" s="812"/>
      <c r="AO1" s="813"/>
      <c r="AP1" s="850" t="s">
        <v>1167</v>
      </c>
      <c r="AQ1" s="812"/>
      <c r="AR1" s="812"/>
      <c r="AS1" s="812"/>
      <c r="AT1" s="812"/>
      <c r="AU1" s="812"/>
      <c r="AV1" s="813"/>
      <c r="AW1" s="842" t="s">
        <v>1168</v>
      </c>
      <c r="AX1" s="812"/>
      <c r="AY1" s="812"/>
      <c r="AZ1" s="812"/>
      <c r="BA1" s="812"/>
      <c r="BB1" s="812"/>
      <c r="BC1" s="813"/>
      <c r="BD1" s="272" t="s">
        <v>1169</v>
      </c>
      <c r="BE1" s="843" t="s">
        <v>1170</v>
      </c>
      <c r="BF1" s="812"/>
      <c r="BG1" s="813"/>
      <c r="BH1" s="273" t="s">
        <v>1171</v>
      </c>
      <c r="BI1" s="844" t="s">
        <v>1172</v>
      </c>
      <c r="BJ1" s="813"/>
      <c r="BK1" s="845" t="s">
        <v>1173</v>
      </c>
      <c r="BL1" s="813"/>
      <c r="BM1" s="274"/>
    </row>
    <row r="2" spans="1:65" ht="217.5" customHeight="1">
      <c r="A2" s="275" t="s">
        <v>25</v>
      </c>
      <c r="B2" s="275" t="s">
        <v>26</v>
      </c>
      <c r="C2" s="275" t="s">
        <v>27</v>
      </c>
      <c r="D2" s="275" t="s">
        <v>28</v>
      </c>
      <c r="E2" s="275" t="s">
        <v>29</v>
      </c>
      <c r="F2" s="275" t="s">
        <v>31</v>
      </c>
      <c r="G2" s="275" t="s">
        <v>33</v>
      </c>
      <c r="H2" s="275" t="s">
        <v>25</v>
      </c>
      <c r="I2" s="275" t="s">
        <v>26</v>
      </c>
      <c r="J2" s="275" t="s">
        <v>27</v>
      </c>
      <c r="K2" s="275" t="s">
        <v>28</v>
      </c>
      <c r="L2" s="275" t="s">
        <v>29</v>
      </c>
      <c r="M2" s="275" t="s">
        <v>31</v>
      </c>
      <c r="N2" s="275" t="s">
        <v>33</v>
      </c>
      <c r="O2" s="165" t="s">
        <v>1174</v>
      </c>
      <c r="P2" s="165" t="s">
        <v>1175</v>
      </c>
      <c r="Q2" s="165" t="s">
        <v>1176</v>
      </c>
      <c r="R2" s="165" t="s">
        <v>1177</v>
      </c>
      <c r="S2" s="165" t="s">
        <v>1178</v>
      </c>
      <c r="T2" s="165" t="s">
        <v>1179</v>
      </c>
      <c r="U2" s="165" t="s">
        <v>1180</v>
      </c>
      <c r="V2" s="165" t="s">
        <v>1181</v>
      </c>
      <c r="W2" s="165" t="s">
        <v>1183</v>
      </c>
      <c r="X2" s="165" t="s">
        <v>1184</v>
      </c>
      <c r="Y2" s="165" t="s">
        <v>1185</v>
      </c>
      <c r="Z2" s="165" t="s">
        <v>1186</v>
      </c>
      <c r="AA2" s="165" t="s">
        <v>1187</v>
      </c>
      <c r="AB2" s="165" t="s">
        <v>1188</v>
      </c>
      <c r="AC2" s="165" t="s">
        <v>1189</v>
      </c>
      <c r="AD2" s="165" t="s">
        <v>1190</v>
      </c>
      <c r="AE2" s="165" t="s">
        <v>1191</v>
      </c>
      <c r="AF2" s="165" t="s">
        <v>1192</v>
      </c>
      <c r="AG2" s="165" t="s">
        <v>1193</v>
      </c>
      <c r="AH2" s="165" t="s">
        <v>1194</v>
      </c>
      <c r="AI2" s="165" t="s">
        <v>1195</v>
      </c>
      <c r="AJ2" s="165" t="s">
        <v>1196</v>
      </c>
      <c r="AK2" s="165" t="s">
        <v>1197</v>
      </c>
      <c r="AL2" s="165" t="s">
        <v>1198</v>
      </c>
      <c r="AM2" s="165" t="s">
        <v>1199</v>
      </c>
      <c r="AN2" s="165" t="s">
        <v>1200</v>
      </c>
      <c r="AO2" s="165" t="s">
        <v>1201</v>
      </c>
      <c r="AP2" s="165" t="s">
        <v>1202</v>
      </c>
      <c r="AQ2" s="165" t="s">
        <v>1203</v>
      </c>
      <c r="AR2" s="165" t="s">
        <v>1204</v>
      </c>
      <c r="AS2" s="165" t="s">
        <v>1205</v>
      </c>
      <c r="AT2" s="165" t="s">
        <v>1206</v>
      </c>
      <c r="AU2" s="165" t="s">
        <v>1207</v>
      </c>
      <c r="AV2" s="165" t="s">
        <v>1208</v>
      </c>
      <c r="AW2" s="165" t="s">
        <v>1209</v>
      </c>
      <c r="AX2" s="165" t="s">
        <v>1210</v>
      </c>
      <c r="AY2" s="165" t="s">
        <v>1211</v>
      </c>
      <c r="AZ2" s="165" t="s">
        <v>1212</v>
      </c>
      <c r="BA2" s="165" t="s">
        <v>1213</v>
      </c>
      <c r="BB2" s="165" t="s">
        <v>1214</v>
      </c>
      <c r="BC2" s="165" t="s">
        <v>1215</v>
      </c>
      <c r="BD2" s="165" t="s">
        <v>1216</v>
      </c>
      <c r="BE2" s="276" t="s">
        <v>1217</v>
      </c>
      <c r="BF2" s="165" t="s">
        <v>1218</v>
      </c>
      <c r="BG2" s="165" t="s">
        <v>1219</v>
      </c>
      <c r="BH2" s="165" t="s">
        <v>1220</v>
      </c>
      <c r="BI2" s="165" t="s">
        <v>1221</v>
      </c>
      <c r="BJ2" s="165" t="s">
        <v>1222</v>
      </c>
      <c r="BK2" s="165" t="s">
        <v>1223</v>
      </c>
      <c r="BL2" s="165" t="s">
        <v>1224</v>
      </c>
      <c r="BM2" s="182"/>
    </row>
    <row r="3" spans="1:65" ht="65.25">
      <c r="A3" s="78">
        <v>1</v>
      </c>
      <c r="B3" s="277"/>
      <c r="C3" s="87" t="s">
        <v>75</v>
      </c>
      <c r="D3" s="86" t="s">
        <v>104</v>
      </c>
      <c r="E3" s="87" t="s">
        <v>78</v>
      </c>
      <c r="F3" s="88">
        <v>3</v>
      </c>
      <c r="G3" s="90" t="s">
        <v>80</v>
      </c>
      <c r="H3" s="78">
        <v>1</v>
      </c>
      <c r="I3" s="278"/>
      <c r="J3" s="87" t="s">
        <v>75</v>
      </c>
      <c r="K3" s="86" t="s">
        <v>104</v>
      </c>
      <c r="L3" s="87" t="s">
        <v>78</v>
      </c>
      <c r="M3" s="88">
        <v>3</v>
      </c>
      <c r="N3" s="90" t="s">
        <v>80</v>
      </c>
      <c r="O3" s="37"/>
      <c r="P3" s="39"/>
      <c r="Q3" s="39"/>
      <c r="R3" s="39"/>
      <c r="S3" s="39"/>
      <c r="T3" s="39"/>
      <c r="U3" s="39"/>
      <c r="V3" s="39"/>
      <c r="W3" s="176"/>
      <c r="X3" s="176"/>
      <c r="Y3" s="176"/>
      <c r="Z3" s="176"/>
      <c r="AA3" s="176"/>
      <c r="AB3" s="176"/>
      <c r="AC3" s="176"/>
      <c r="AD3" s="176"/>
      <c r="AE3" s="176"/>
      <c r="AF3" s="176"/>
      <c r="AG3" s="176"/>
      <c r="AH3" s="176"/>
      <c r="AI3" s="176"/>
      <c r="AJ3" s="176"/>
      <c r="AK3" s="176"/>
      <c r="AL3" s="176"/>
      <c r="AM3" s="176"/>
      <c r="AN3" s="176"/>
      <c r="AO3" s="176"/>
      <c r="AP3" s="176"/>
      <c r="AQ3" s="176"/>
      <c r="AR3" s="176"/>
      <c r="AS3" s="176"/>
      <c r="AT3" s="176"/>
      <c r="AU3" s="176"/>
      <c r="AV3" s="176"/>
      <c r="AW3" s="176"/>
      <c r="AX3" s="176"/>
      <c r="AY3" s="176"/>
      <c r="AZ3" s="176"/>
      <c r="BA3" s="176"/>
      <c r="BB3" s="176"/>
      <c r="BC3" s="176"/>
      <c r="BD3" s="137"/>
      <c r="BE3" s="176"/>
      <c r="BF3" s="176"/>
      <c r="BG3" s="176"/>
      <c r="BH3" s="176"/>
      <c r="BI3" s="176"/>
      <c r="BJ3" s="176"/>
      <c r="BK3" s="176"/>
      <c r="BL3" s="176"/>
      <c r="BM3" s="51"/>
    </row>
    <row r="4" spans="1:65" ht="43.5">
      <c r="A4" s="97">
        <v>2</v>
      </c>
      <c r="B4" s="277"/>
      <c r="C4" s="87" t="s">
        <v>99</v>
      </c>
      <c r="D4" s="98" t="s">
        <v>104</v>
      </c>
      <c r="E4" s="87" t="s">
        <v>78</v>
      </c>
      <c r="F4" s="88">
        <v>3</v>
      </c>
      <c r="G4" s="99" t="s">
        <v>80</v>
      </c>
      <c r="H4" s="282">
        <v>2</v>
      </c>
      <c r="I4" s="278"/>
      <c r="J4" s="87" t="s">
        <v>99</v>
      </c>
      <c r="K4" s="98" t="s">
        <v>104</v>
      </c>
      <c r="L4" s="87" t="s">
        <v>78</v>
      </c>
      <c r="M4" s="88">
        <v>3</v>
      </c>
      <c r="N4" s="99" t="s">
        <v>80</v>
      </c>
      <c r="O4" s="59"/>
      <c r="P4" s="61"/>
      <c r="Q4" s="61"/>
      <c r="R4" s="61"/>
      <c r="S4" s="61"/>
      <c r="T4" s="283"/>
      <c r="U4" s="283"/>
      <c r="V4" s="61"/>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137"/>
      <c r="BE4" s="85"/>
      <c r="BF4" s="85"/>
      <c r="BG4" s="85"/>
      <c r="BH4" s="85"/>
      <c r="BI4" s="85"/>
      <c r="BJ4" s="85"/>
      <c r="BK4" s="85"/>
      <c r="BL4" s="85"/>
      <c r="BM4" s="51"/>
    </row>
    <row r="5" spans="1:65" ht="195">
      <c r="A5" s="97">
        <v>3</v>
      </c>
      <c r="B5" s="277"/>
      <c r="C5" s="87" t="s">
        <v>109</v>
      </c>
      <c r="D5" s="98" t="s">
        <v>104</v>
      </c>
      <c r="E5" s="87" t="s">
        <v>78</v>
      </c>
      <c r="F5" s="88">
        <v>2</v>
      </c>
      <c r="G5" s="99" t="s">
        <v>80</v>
      </c>
      <c r="H5" s="282">
        <v>3</v>
      </c>
      <c r="I5" s="278"/>
      <c r="J5" s="286" t="s">
        <v>109</v>
      </c>
      <c r="K5" s="98" t="s">
        <v>104</v>
      </c>
      <c r="L5" s="87" t="s">
        <v>78</v>
      </c>
      <c r="M5" s="88">
        <v>2</v>
      </c>
      <c r="N5" s="99" t="s">
        <v>80</v>
      </c>
      <c r="O5" s="59" t="s">
        <v>1226</v>
      </c>
      <c r="P5" s="61" t="s">
        <v>1227</v>
      </c>
      <c r="Q5" s="61"/>
      <c r="R5" s="61"/>
      <c r="S5" s="61" t="s">
        <v>1228</v>
      </c>
      <c r="T5" s="61" t="s">
        <v>1229</v>
      </c>
      <c r="U5" s="61"/>
      <c r="V5" s="92"/>
      <c r="W5" s="61" t="s">
        <v>1231</v>
      </c>
      <c r="X5" s="100"/>
      <c r="Y5" s="100"/>
      <c r="Z5" s="100"/>
      <c r="AA5" s="100"/>
      <c r="AB5" s="100"/>
      <c r="AC5" s="100"/>
      <c r="AD5" s="100"/>
      <c r="AE5" s="100"/>
      <c r="AF5" s="100"/>
      <c r="AG5" s="100"/>
      <c r="AH5" s="61" t="s">
        <v>1235</v>
      </c>
      <c r="AI5" s="100"/>
      <c r="AJ5" s="61" t="s">
        <v>1236</v>
      </c>
      <c r="AK5" s="61"/>
      <c r="AL5" s="100"/>
      <c r="AM5" s="61"/>
      <c r="AN5" s="100"/>
      <c r="AO5" s="61"/>
      <c r="AP5" s="100"/>
      <c r="AQ5" s="100"/>
      <c r="AR5" s="100"/>
      <c r="AS5" s="100"/>
      <c r="AT5" s="100"/>
      <c r="AU5" s="100"/>
      <c r="AV5" s="100"/>
      <c r="AW5" s="100"/>
      <c r="AX5" s="100"/>
      <c r="AY5" s="100"/>
      <c r="AZ5" s="100"/>
      <c r="BA5" s="100"/>
      <c r="BB5" s="100"/>
      <c r="BC5" s="100"/>
      <c r="BD5" s="37"/>
      <c r="BE5" s="100"/>
      <c r="BF5" s="61" t="s">
        <v>1239</v>
      </c>
      <c r="BG5" s="61"/>
      <c r="BH5" s="100"/>
      <c r="BI5" s="100"/>
      <c r="BJ5" s="100"/>
      <c r="BK5" s="100"/>
      <c r="BL5" s="100"/>
      <c r="BM5" s="182"/>
    </row>
    <row r="6" spans="1:65" ht="43.5">
      <c r="A6" s="101">
        <v>4</v>
      </c>
      <c r="B6" s="277"/>
      <c r="C6" s="87" t="s">
        <v>140</v>
      </c>
      <c r="D6" s="98" t="s">
        <v>104</v>
      </c>
      <c r="E6" s="87" t="s">
        <v>78</v>
      </c>
      <c r="F6" s="88">
        <v>3</v>
      </c>
      <c r="G6" s="99" t="s">
        <v>80</v>
      </c>
      <c r="H6" s="291">
        <v>4</v>
      </c>
      <c r="I6" s="278"/>
      <c r="J6" s="87" t="s">
        <v>140</v>
      </c>
      <c r="K6" s="98" t="s">
        <v>104</v>
      </c>
      <c r="L6" s="87" t="s">
        <v>78</v>
      </c>
      <c r="M6" s="88">
        <v>3</v>
      </c>
      <c r="N6" s="99" t="s">
        <v>80</v>
      </c>
      <c r="O6" s="59"/>
      <c r="P6" s="61"/>
      <c r="Q6" s="61"/>
      <c r="R6" s="61"/>
      <c r="S6" s="61"/>
      <c r="T6" s="61"/>
      <c r="U6" s="61"/>
      <c r="V6" s="92"/>
      <c r="W6" s="100"/>
      <c r="X6" s="61"/>
      <c r="Y6" s="5"/>
      <c r="Z6" s="59"/>
      <c r="AA6" s="5"/>
      <c r="AB6" s="70"/>
      <c r="AC6" s="61"/>
      <c r="AD6" s="61"/>
      <c r="AE6" s="61"/>
      <c r="AF6" s="100"/>
      <c r="AG6" s="61"/>
      <c r="AH6" s="100"/>
      <c r="AI6" s="100"/>
      <c r="AJ6" s="61"/>
      <c r="AK6" s="100"/>
      <c r="AL6" s="5"/>
      <c r="AM6" s="59"/>
      <c r="AN6" s="100"/>
      <c r="AO6" s="61"/>
      <c r="AP6" s="100"/>
      <c r="AQ6" s="5"/>
      <c r="AR6" s="70"/>
      <c r="AS6" s="61"/>
      <c r="AT6" s="61"/>
      <c r="AU6" s="100"/>
      <c r="AV6" s="100"/>
      <c r="AW6" s="100"/>
      <c r="AX6" s="100"/>
      <c r="AY6" s="100"/>
      <c r="AZ6" s="100"/>
      <c r="BA6" s="100"/>
      <c r="BB6" s="100"/>
      <c r="BC6" s="100"/>
      <c r="BD6" s="84"/>
      <c r="BE6" s="100"/>
      <c r="BF6" s="100"/>
      <c r="BG6" s="100"/>
      <c r="BH6" s="100"/>
      <c r="BI6" s="100"/>
      <c r="BJ6" s="100"/>
      <c r="BK6" s="100"/>
      <c r="BL6" s="100"/>
      <c r="BM6" s="182"/>
    </row>
    <row r="7" spans="1:65" ht="65.25">
      <c r="A7" s="103">
        <v>5</v>
      </c>
      <c r="B7" s="293"/>
      <c r="C7" s="110" t="s">
        <v>154</v>
      </c>
      <c r="D7" s="109" t="s">
        <v>104</v>
      </c>
      <c r="E7" s="110" t="s">
        <v>78</v>
      </c>
      <c r="F7" s="111"/>
      <c r="G7" s="113" t="s">
        <v>80</v>
      </c>
      <c r="H7" s="294">
        <v>5</v>
      </c>
      <c r="I7" s="295"/>
      <c r="J7" s="110" t="s">
        <v>154</v>
      </c>
      <c r="K7" s="109" t="s">
        <v>104</v>
      </c>
      <c r="L7" s="110" t="s">
        <v>78</v>
      </c>
      <c r="M7" s="111"/>
      <c r="N7" s="113" t="s">
        <v>80</v>
      </c>
      <c r="O7" s="83"/>
      <c r="P7" s="100"/>
      <c r="Q7" s="85"/>
      <c r="R7" s="85"/>
      <c r="S7" s="85"/>
      <c r="T7" s="85"/>
      <c r="U7" s="100"/>
      <c r="V7" s="100"/>
      <c r="W7" s="100"/>
      <c r="X7" s="100"/>
      <c r="Y7" s="72"/>
      <c r="Z7" s="100"/>
      <c r="AA7" s="72"/>
      <c r="AB7" s="100"/>
      <c r="AC7" s="100"/>
      <c r="AD7" s="100"/>
      <c r="AE7" s="100"/>
      <c r="AF7" s="100"/>
      <c r="AG7" s="100"/>
      <c r="AH7" s="100"/>
      <c r="AI7" s="100"/>
      <c r="AJ7" s="100"/>
      <c r="AK7" s="100"/>
      <c r="AL7" s="72"/>
      <c r="AM7" s="100"/>
      <c r="AN7" s="100"/>
      <c r="AO7" s="100"/>
      <c r="AP7" s="100"/>
      <c r="AQ7" s="72"/>
      <c r="AR7" s="100"/>
      <c r="AS7" s="100"/>
      <c r="AT7" s="100"/>
      <c r="AU7" s="100"/>
      <c r="AV7" s="100"/>
      <c r="AW7" s="100"/>
      <c r="AX7" s="100"/>
      <c r="AY7" s="100"/>
      <c r="AZ7" s="100"/>
      <c r="BA7" s="100"/>
      <c r="BB7" s="100"/>
      <c r="BC7" s="100"/>
      <c r="BD7" s="37"/>
      <c r="BE7" s="61"/>
      <c r="BF7" s="100"/>
      <c r="BG7" s="100"/>
      <c r="BH7" s="61"/>
      <c r="BI7" s="61"/>
      <c r="BJ7" s="61"/>
      <c r="BK7" s="100"/>
      <c r="BL7" s="61"/>
      <c r="BM7" s="51"/>
    </row>
    <row r="8" spans="1:65" ht="87">
      <c r="A8" s="103">
        <v>6</v>
      </c>
      <c r="B8" s="293"/>
      <c r="C8" s="110" t="s">
        <v>157</v>
      </c>
      <c r="D8" s="109" t="s">
        <v>104</v>
      </c>
      <c r="E8" s="110" t="s">
        <v>78</v>
      </c>
      <c r="F8" s="111"/>
      <c r="G8" s="113" t="s">
        <v>80</v>
      </c>
      <c r="H8" s="103">
        <v>6</v>
      </c>
      <c r="I8" s="295"/>
      <c r="J8" s="110" t="s">
        <v>157</v>
      </c>
      <c r="K8" s="109" t="s">
        <v>104</v>
      </c>
      <c r="L8" s="110" t="s">
        <v>78</v>
      </c>
      <c r="M8" s="111"/>
      <c r="N8" s="113" t="s">
        <v>80</v>
      </c>
      <c r="O8" s="137"/>
      <c r="P8" s="126"/>
      <c r="Q8" s="137"/>
      <c r="R8" s="137"/>
      <c r="S8" s="137"/>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126"/>
      <c r="BC8" s="126"/>
      <c r="BD8" s="126"/>
      <c r="BE8" s="300"/>
      <c r="BF8" s="126"/>
      <c r="BG8" s="126"/>
      <c r="BH8" s="126"/>
      <c r="BI8" s="126"/>
      <c r="BJ8" s="126"/>
      <c r="BK8" s="126"/>
      <c r="BL8" s="126"/>
      <c r="BM8" s="301"/>
    </row>
    <row r="9" spans="1:65" ht="87">
      <c r="A9" s="97">
        <v>7</v>
      </c>
      <c r="B9" s="277"/>
      <c r="C9" s="87" t="s">
        <v>158</v>
      </c>
      <c r="D9" s="98" t="s">
        <v>159</v>
      </c>
      <c r="E9" s="87" t="s">
        <v>78</v>
      </c>
      <c r="F9" s="88">
        <v>2</v>
      </c>
      <c r="G9" s="99" t="s">
        <v>80</v>
      </c>
      <c r="H9" s="97">
        <v>7</v>
      </c>
      <c r="I9" s="278"/>
      <c r="J9" s="87" t="s">
        <v>158</v>
      </c>
      <c r="K9" s="98" t="s">
        <v>159</v>
      </c>
      <c r="L9" s="87" t="s">
        <v>78</v>
      </c>
      <c r="M9" s="88">
        <v>2</v>
      </c>
      <c r="N9" s="99" t="s">
        <v>80</v>
      </c>
      <c r="O9" s="59"/>
      <c r="P9" s="92"/>
      <c r="Q9" s="92"/>
      <c r="R9" s="61"/>
      <c r="S9" s="61"/>
      <c r="T9" s="92"/>
      <c r="U9" s="92"/>
      <c r="V9" s="92"/>
      <c r="W9" s="100"/>
      <c r="X9" s="100"/>
      <c r="Y9" s="100"/>
      <c r="Z9" s="100"/>
      <c r="AA9" s="100"/>
      <c r="AB9" s="100"/>
      <c r="AC9" s="100"/>
      <c r="AD9" s="100"/>
      <c r="AE9" s="100"/>
      <c r="AF9" s="100"/>
      <c r="AG9" s="100"/>
      <c r="AH9" s="100"/>
      <c r="AI9" s="100"/>
      <c r="AJ9" s="100"/>
      <c r="AK9" s="100"/>
      <c r="AL9" s="100"/>
      <c r="AM9" s="100"/>
      <c r="AN9" s="100"/>
      <c r="AO9" s="100"/>
      <c r="AP9" s="100"/>
      <c r="AQ9" s="100"/>
      <c r="AR9" s="100"/>
      <c r="AS9" s="100"/>
      <c r="AT9" s="100"/>
      <c r="AU9" s="100"/>
      <c r="AV9" s="100"/>
      <c r="AW9" s="61"/>
      <c r="AX9" s="61"/>
      <c r="AY9" s="100"/>
      <c r="AZ9" s="100"/>
      <c r="BA9" s="100"/>
      <c r="BB9" s="100"/>
      <c r="BC9" s="61"/>
      <c r="BD9" s="37"/>
      <c r="BE9" s="100"/>
      <c r="BF9" s="100"/>
      <c r="BG9" s="100"/>
      <c r="BH9" s="61"/>
      <c r="BI9" s="61"/>
      <c r="BJ9" s="100"/>
      <c r="BK9" s="100"/>
      <c r="BL9" s="100"/>
      <c r="BM9" s="182"/>
    </row>
    <row r="10" spans="1:65" ht="130.5">
      <c r="A10" s="101">
        <v>8</v>
      </c>
      <c r="B10" s="277"/>
      <c r="C10" s="87" t="s">
        <v>162</v>
      </c>
      <c r="D10" s="98" t="s">
        <v>159</v>
      </c>
      <c r="E10" s="87" t="s">
        <v>78</v>
      </c>
      <c r="F10" s="88">
        <v>4</v>
      </c>
      <c r="G10" s="99" t="s">
        <v>80</v>
      </c>
      <c r="H10" s="101">
        <v>8</v>
      </c>
      <c r="I10" s="278"/>
      <c r="J10" s="87" t="s">
        <v>162</v>
      </c>
      <c r="K10" s="98" t="s">
        <v>159</v>
      </c>
      <c r="L10" s="87" t="s">
        <v>78</v>
      </c>
      <c r="M10" s="88">
        <v>4</v>
      </c>
      <c r="N10" s="99" t="s">
        <v>80</v>
      </c>
      <c r="O10" s="37"/>
      <c r="P10" s="114"/>
      <c r="Q10" s="114"/>
      <c r="R10" s="114"/>
      <c r="S10" s="114"/>
      <c r="T10" s="114"/>
      <c r="U10" s="114"/>
      <c r="V10" s="114"/>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126"/>
      <c r="BD10" s="126" t="s">
        <v>1246</v>
      </c>
      <c r="BE10" s="300"/>
      <c r="BF10" s="126"/>
      <c r="BG10" s="126"/>
      <c r="BH10" s="126"/>
      <c r="BI10" s="126"/>
      <c r="BJ10" s="126"/>
      <c r="BK10" s="126"/>
      <c r="BL10" s="126"/>
      <c r="BM10" s="301"/>
    </row>
    <row r="11" spans="1:65" ht="43.5">
      <c r="A11" s="101">
        <v>9</v>
      </c>
      <c r="B11" s="277"/>
      <c r="C11" s="87" t="s">
        <v>168</v>
      </c>
      <c r="D11" s="98" t="s">
        <v>159</v>
      </c>
      <c r="E11" s="87" t="s">
        <v>78</v>
      </c>
      <c r="F11" s="88">
        <v>3</v>
      </c>
      <c r="G11" s="99" t="s">
        <v>80</v>
      </c>
      <c r="H11" s="101">
        <v>9</v>
      </c>
      <c r="I11" s="278"/>
      <c r="J11" s="87" t="s">
        <v>168</v>
      </c>
      <c r="K11" s="98" t="s">
        <v>159</v>
      </c>
      <c r="L11" s="87" t="s">
        <v>78</v>
      </c>
      <c r="M11" s="88">
        <v>3</v>
      </c>
      <c r="N11" s="99" t="s">
        <v>80</v>
      </c>
      <c r="O11" s="91"/>
      <c r="P11" s="92"/>
      <c r="Q11" s="92"/>
      <c r="R11" s="92"/>
      <c r="S11" s="92"/>
      <c r="T11" s="92"/>
      <c r="U11" s="92"/>
      <c r="V11" s="92"/>
      <c r="W11" s="100"/>
      <c r="X11" s="303"/>
      <c r="Y11" s="70"/>
      <c r="Z11" s="100"/>
      <c r="AA11" s="61"/>
      <c r="AB11" s="61"/>
      <c r="AC11" s="100"/>
      <c r="AD11" s="100"/>
      <c r="AE11" s="61"/>
      <c r="AF11" s="100"/>
      <c r="AG11" s="100"/>
      <c r="AH11" s="100"/>
      <c r="AI11" s="100"/>
      <c r="AJ11" s="61"/>
      <c r="AK11" s="61"/>
      <c r="AL11" s="61"/>
      <c r="AM11" s="61"/>
      <c r="AN11" s="61"/>
      <c r="AO11" s="61"/>
      <c r="AP11" s="100"/>
      <c r="AQ11" s="61"/>
      <c r="AR11" s="61"/>
      <c r="AS11" s="100"/>
      <c r="AT11" s="100"/>
      <c r="AU11" s="100"/>
      <c r="AV11" s="61"/>
      <c r="AW11" s="61"/>
      <c r="AX11" s="61"/>
      <c r="AY11" s="100"/>
      <c r="AZ11" s="61"/>
      <c r="BA11" s="61"/>
      <c r="BB11" s="61"/>
      <c r="BC11" s="61"/>
      <c r="BD11" s="84"/>
      <c r="BE11" s="100"/>
      <c r="BF11" s="100"/>
      <c r="BG11" s="5"/>
      <c r="BH11" s="70"/>
      <c r="BI11" s="100"/>
      <c r="BJ11" s="5"/>
      <c r="BK11" s="70"/>
      <c r="BL11" s="61"/>
      <c r="BM11" s="51"/>
    </row>
    <row r="12" spans="1:65" ht="43.5">
      <c r="A12" s="97">
        <v>10</v>
      </c>
      <c r="B12" s="277"/>
      <c r="C12" s="87" t="s">
        <v>174</v>
      </c>
      <c r="D12" s="98" t="s">
        <v>159</v>
      </c>
      <c r="E12" s="87" t="s">
        <v>78</v>
      </c>
      <c r="F12" s="88">
        <v>4</v>
      </c>
      <c r="G12" s="99" t="s">
        <v>80</v>
      </c>
      <c r="H12" s="97">
        <v>10</v>
      </c>
      <c r="I12" s="278"/>
      <c r="J12" s="87" t="s">
        <v>174</v>
      </c>
      <c r="K12" s="98" t="s">
        <v>159</v>
      </c>
      <c r="L12" s="87" t="s">
        <v>78</v>
      </c>
      <c r="M12" s="88">
        <v>4</v>
      </c>
      <c r="N12" s="99" t="s">
        <v>80</v>
      </c>
      <c r="O12" s="114"/>
      <c r="P12" s="114"/>
      <c r="Q12" s="114"/>
      <c r="R12" s="114"/>
      <c r="S12" s="114"/>
      <c r="T12" s="114"/>
      <c r="U12" s="114"/>
      <c r="V12" s="114"/>
      <c r="W12" s="126"/>
      <c r="X12" s="126"/>
      <c r="Y12" s="126"/>
      <c r="Z12" s="126"/>
      <c r="AA12" s="126"/>
      <c r="AB12" s="126"/>
      <c r="AC12" s="126"/>
      <c r="AD12" s="126"/>
      <c r="AE12" s="126"/>
      <c r="AF12" s="126"/>
      <c r="AG12" s="126"/>
      <c r="AH12" s="126"/>
      <c r="AI12" s="126"/>
      <c r="AJ12" s="126"/>
      <c r="AK12" s="126"/>
      <c r="AL12" s="126"/>
      <c r="AM12" s="126"/>
      <c r="AN12" s="126"/>
      <c r="AO12" s="126"/>
      <c r="AP12" s="126"/>
      <c r="AQ12" s="126"/>
      <c r="AR12" s="126"/>
      <c r="AS12" s="126"/>
      <c r="AT12" s="126"/>
      <c r="AU12" s="126"/>
      <c r="AV12" s="126"/>
      <c r="AW12" s="126"/>
      <c r="AX12" s="126"/>
      <c r="AY12" s="126"/>
      <c r="AZ12" s="126"/>
      <c r="BA12" s="126"/>
      <c r="BB12" s="126"/>
      <c r="BC12" s="126"/>
      <c r="BD12" s="126"/>
      <c r="BE12" s="300"/>
      <c r="BF12" s="126"/>
      <c r="BG12" s="126"/>
      <c r="BH12" s="126"/>
      <c r="BI12" s="126"/>
      <c r="BJ12" s="126"/>
      <c r="BK12" s="126"/>
      <c r="BL12" s="126"/>
      <c r="BM12" s="301"/>
    </row>
    <row r="13" spans="1:65" ht="105">
      <c r="A13" s="97">
        <v>11</v>
      </c>
      <c r="B13" s="87" t="s">
        <v>175</v>
      </c>
      <c r="C13" s="87" t="s">
        <v>176</v>
      </c>
      <c r="D13" s="98" t="s">
        <v>159</v>
      </c>
      <c r="E13" s="87" t="s">
        <v>78</v>
      </c>
      <c r="F13" s="88">
        <v>2</v>
      </c>
      <c r="G13" s="99" t="s">
        <v>80</v>
      </c>
      <c r="H13" s="97">
        <v>11</v>
      </c>
      <c r="I13" s="307" t="s">
        <v>175</v>
      </c>
      <c r="J13" s="286" t="s">
        <v>176</v>
      </c>
      <c r="K13" s="98" t="s">
        <v>159</v>
      </c>
      <c r="L13" s="87" t="s">
        <v>78</v>
      </c>
      <c r="M13" s="88">
        <v>2</v>
      </c>
      <c r="N13" s="99" t="s">
        <v>80</v>
      </c>
      <c r="O13" s="91"/>
      <c r="P13" s="92"/>
      <c r="Q13" s="92"/>
      <c r="R13" s="92"/>
      <c r="S13" s="92"/>
      <c r="T13" s="92"/>
      <c r="U13" s="92"/>
      <c r="V13" s="92"/>
      <c r="W13" s="100"/>
      <c r="X13" s="100"/>
      <c r="Y13" s="100"/>
      <c r="Z13" s="100"/>
      <c r="AA13" s="100"/>
      <c r="AB13" s="100"/>
      <c r="AC13" s="100"/>
      <c r="AD13" s="100"/>
      <c r="AE13" s="100"/>
      <c r="AF13" s="100"/>
      <c r="AG13" s="61"/>
      <c r="AH13" s="100"/>
      <c r="AI13" s="100"/>
      <c r="AJ13" s="100"/>
      <c r="AK13" s="100"/>
      <c r="AL13" s="100"/>
      <c r="AM13" s="100"/>
      <c r="AN13" s="100"/>
      <c r="AO13" s="100"/>
      <c r="AP13" s="100"/>
      <c r="AQ13" s="61"/>
      <c r="AR13" s="100"/>
      <c r="AS13" s="100"/>
      <c r="AT13" s="61"/>
      <c r="AU13" s="61" t="s">
        <v>1268</v>
      </c>
      <c r="AV13" s="61" t="s">
        <v>1269</v>
      </c>
      <c r="AW13" s="100"/>
      <c r="AX13" s="100"/>
      <c r="AY13" s="100"/>
      <c r="AZ13" s="100"/>
      <c r="BA13" s="100"/>
      <c r="BB13" s="100"/>
      <c r="BC13" s="100"/>
      <c r="BD13" s="84"/>
      <c r="BE13" s="100"/>
      <c r="BF13" s="61"/>
      <c r="BG13" s="100"/>
      <c r="BH13" s="100"/>
      <c r="BI13" s="100"/>
      <c r="BJ13" s="100"/>
      <c r="BK13" s="100"/>
      <c r="BL13" s="100"/>
      <c r="BM13" s="182"/>
    </row>
    <row r="14" spans="1:65" ht="43.5">
      <c r="A14" s="101">
        <v>12</v>
      </c>
      <c r="B14" s="277"/>
      <c r="C14" s="87" t="s">
        <v>188</v>
      </c>
      <c r="D14" s="98" t="s">
        <v>159</v>
      </c>
      <c r="E14" s="87" t="s">
        <v>78</v>
      </c>
      <c r="F14" s="88">
        <v>2</v>
      </c>
      <c r="G14" s="99" t="s">
        <v>80</v>
      </c>
      <c r="H14" s="101">
        <v>12</v>
      </c>
      <c r="I14" s="278"/>
      <c r="J14" s="286" t="s">
        <v>188</v>
      </c>
      <c r="K14" s="98" t="s">
        <v>159</v>
      </c>
      <c r="L14" s="87" t="s">
        <v>78</v>
      </c>
      <c r="M14" s="88">
        <v>2</v>
      </c>
      <c r="N14" s="99" t="s">
        <v>80</v>
      </c>
      <c r="O14" s="91"/>
      <c r="P14" s="92"/>
      <c r="Q14" s="92"/>
      <c r="R14" s="92"/>
      <c r="S14" s="61"/>
      <c r="T14" s="61"/>
      <c r="U14" s="92"/>
      <c r="V14" s="92"/>
      <c r="W14" s="100"/>
      <c r="X14" s="61"/>
      <c r="Y14" s="100"/>
      <c r="Z14" s="100"/>
      <c r="AA14" s="100"/>
      <c r="AB14" s="100"/>
      <c r="AC14" s="100"/>
      <c r="AD14" s="100"/>
      <c r="AE14" s="100"/>
      <c r="AF14" s="100"/>
      <c r="AG14" s="61"/>
      <c r="AH14" s="100"/>
      <c r="AI14" s="100"/>
      <c r="AJ14" s="61"/>
      <c r="AK14" s="100"/>
      <c r="AL14" s="61"/>
      <c r="AM14" s="100"/>
      <c r="AN14" s="100"/>
      <c r="AO14" s="61"/>
      <c r="AP14" s="100"/>
      <c r="AQ14" s="100"/>
      <c r="AR14" s="61"/>
      <c r="AS14" s="100"/>
      <c r="AT14" s="61"/>
      <c r="AU14" s="100"/>
      <c r="AV14" s="61"/>
      <c r="AW14" s="100"/>
      <c r="AX14" s="100"/>
      <c r="AY14" s="100"/>
      <c r="AZ14" s="100"/>
      <c r="BA14" s="61"/>
      <c r="BB14" s="100"/>
      <c r="BC14" s="100"/>
      <c r="BD14" s="84"/>
      <c r="BE14" s="100"/>
      <c r="BF14" s="100"/>
      <c r="BG14" s="100"/>
      <c r="BH14" s="100"/>
      <c r="BI14" s="100"/>
      <c r="BJ14" s="100"/>
      <c r="BK14" s="100"/>
      <c r="BL14" s="100"/>
      <c r="BM14" s="182"/>
    </row>
    <row r="15" spans="1:65" ht="304.5">
      <c r="A15" s="101">
        <v>13</v>
      </c>
      <c r="B15" s="277"/>
      <c r="C15" s="87" t="s">
        <v>197</v>
      </c>
      <c r="D15" s="98" t="s">
        <v>159</v>
      </c>
      <c r="E15" s="87" t="s">
        <v>78</v>
      </c>
      <c r="F15" s="88">
        <v>2</v>
      </c>
      <c r="G15" s="99" t="s">
        <v>80</v>
      </c>
      <c r="H15" s="101">
        <v>13</v>
      </c>
      <c r="I15" s="278"/>
      <c r="J15" s="87" t="s">
        <v>197</v>
      </c>
      <c r="K15" s="98" t="s">
        <v>159</v>
      </c>
      <c r="L15" s="87" t="s">
        <v>78</v>
      </c>
      <c r="M15" s="88">
        <v>2</v>
      </c>
      <c r="N15" s="99" t="s">
        <v>80</v>
      </c>
      <c r="O15" s="114"/>
      <c r="P15" s="114"/>
      <c r="Q15" s="114"/>
      <c r="R15" s="114"/>
      <c r="S15" s="114"/>
      <c r="T15" s="114"/>
      <c r="U15" s="114"/>
      <c r="V15" s="114"/>
      <c r="W15" s="126"/>
      <c r="X15" s="126"/>
      <c r="Y15" s="126"/>
      <c r="Z15" s="126" t="s">
        <v>1280</v>
      </c>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t="s">
        <v>1283</v>
      </c>
      <c r="AY15" s="126"/>
      <c r="AZ15" s="126"/>
      <c r="BA15" s="126"/>
      <c r="BB15" s="126"/>
      <c r="BC15" s="126"/>
      <c r="BD15" s="126"/>
      <c r="BE15" s="300"/>
      <c r="BF15" s="126"/>
      <c r="BG15" s="126"/>
      <c r="BH15" s="126"/>
      <c r="BI15" s="126"/>
      <c r="BJ15" s="126"/>
      <c r="BK15" s="126"/>
      <c r="BL15" s="126"/>
      <c r="BM15" s="301"/>
    </row>
    <row r="16" spans="1:65" ht="65.25">
      <c r="A16" s="125">
        <v>14</v>
      </c>
      <c r="B16" s="293"/>
      <c r="C16" s="110" t="s">
        <v>204</v>
      </c>
      <c r="D16" s="109" t="s">
        <v>159</v>
      </c>
      <c r="E16" s="110" t="s">
        <v>78</v>
      </c>
      <c r="F16" s="111"/>
      <c r="G16" s="113" t="s">
        <v>80</v>
      </c>
      <c r="H16" s="125">
        <v>14</v>
      </c>
      <c r="I16" s="295"/>
      <c r="J16" s="110" t="s">
        <v>204</v>
      </c>
      <c r="K16" s="109" t="s">
        <v>159</v>
      </c>
      <c r="L16" s="110" t="s">
        <v>78</v>
      </c>
      <c r="M16" s="111"/>
      <c r="N16" s="113" t="s">
        <v>80</v>
      </c>
      <c r="O16" s="7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37"/>
      <c r="BE16" s="100"/>
      <c r="BF16" s="100"/>
      <c r="BG16" s="100"/>
      <c r="BH16" s="85"/>
      <c r="BI16" s="85"/>
      <c r="BJ16" s="85"/>
      <c r="BK16" s="100"/>
      <c r="BL16" s="85"/>
      <c r="BM16" s="51"/>
    </row>
    <row r="17" spans="1:65" ht="87">
      <c r="A17" s="138"/>
      <c r="B17" s="139"/>
      <c r="C17" s="87" t="s">
        <v>209</v>
      </c>
      <c r="D17" s="98" t="s">
        <v>211</v>
      </c>
      <c r="E17" s="87" t="s">
        <v>78</v>
      </c>
      <c r="F17" s="140">
        <v>2</v>
      </c>
      <c r="G17" s="99" t="s">
        <v>80</v>
      </c>
      <c r="H17" s="138"/>
      <c r="I17" s="235"/>
      <c r="J17" s="87" t="s">
        <v>209</v>
      </c>
      <c r="K17" s="98" t="s">
        <v>211</v>
      </c>
      <c r="L17" s="87" t="s">
        <v>78</v>
      </c>
      <c r="M17" s="140">
        <v>2</v>
      </c>
      <c r="N17" s="99" t="s">
        <v>80</v>
      </c>
      <c r="O17" s="59"/>
      <c r="P17" s="61"/>
      <c r="Q17" s="61"/>
      <c r="R17" s="92"/>
      <c r="S17" s="61"/>
      <c r="T17" s="61"/>
      <c r="U17" s="61"/>
      <c r="V17" s="61"/>
      <c r="W17" s="61"/>
      <c r="X17" s="100"/>
      <c r="Y17" s="61"/>
      <c r="Z17" s="100"/>
      <c r="AA17" s="61"/>
      <c r="AB17" s="61"/>
      <c r="AC17" s="61"/>
      <c r="AD17" s="61"/>
      <c r="AE17" s="100"/>
      <c r="AF17" s="100"/>
      <c r="AG17" s="100"/>
      <c r="AH17" s="61"/>
      <c r="AI17" s="61"/>
      <c r="AJ17" s="61"/>
      <c r="AK17" s="100"/>
      <c r="AL17" s="100"/>
      <c r="AM17" s="61"/>
      <c r="AN17" s="100"/>
      <c r="AO17" s="61"/>
      <c r="AP17" s="61"/>
      <c r="AQ17" s="61"/>
      <c r="AR17" s="61"/>
      <c r="AS17" s="100"/>
      <c r="AT17" s="100"/>
      <c r="AU17" s="100"/>
      <c r="AV17" s="100"/>
      <c r="AW17" s="100"/>
      <c r="AX17" s="100"/>
      <c r="AY17" s="100"/>
      <c r="AZ17" s="100"/>
      <c r="BA17" s="100"/>
      <c r="BB17" s="100"/>
      <c r="BC17" s="100"/>
      <c r="BD17" s="84"/>
      <c r="BE17" s="100"/>
      <c r="BF17" s="100"/>
      <c r="BG17" s="100"/>
      <c r="BH17" s="100"/>
      <c r="BI17" s="100"/>
      <c r="BJ17" s="100"/>
      <c r="BK17" s="100"/>
      <c r="BL17" s="100"/>
      <c r="BM17" s="182"/>
    </row>
    <row r="18" spans="1:65" ht="195.75">
      <c r="A18" s="138"/>
      <c r="B18" s="311"/>
      <c r="C18" s="87" t="s">
        <v>213</v>
      </c>
      <c r="D18" s="98" t="s">
        <v>211</v>
      </c>
      <c r="E18" s="87" t="s">
        <v>78</v>
      </c>
      <c r="F18" s="140">
        <v>4</v>
      </c>
      <c r="G18" s="99" t="s">
        <v>80</v>
      </c>
      <c r="H18" s="138"/>
      <c r="I18" s="312"/>
      <c r="J18" s="87" t="s">
        <v>213</v>
      </c>
      <c r="K18" s="98" t="s">
        <v>211</v>
      </c>
      <c r="L18" s="87" t="s">
        <v>78</v>
      </c>
      <c r="M18" s="140">
        <v>4</v>
      </c>
      <c r="N18" s="99" t="s">
        <v>80</v>
      </c>
      <c r="O18" s="114"/>
      <c r="P18" s="114"/>
      <c r="Q18" s="114"/>
      <c r="R18" s="114"/>
      <c r="S18" s="114"/>
      <c r="T18" s="114"/>
      <c r="U18" s="114"/>
      <c r="V18" s="114"/>
      <c r="W18" s="126"/>
      <c r="X18" s="126"/>
      <c r="Y18" s="126"/>
      <c r="Z18" s="126"/>
      <c r="AA18" s="126"/>
      <c r="AB18" s="126"/>
      <c r="AC18" s="126"/>
      <c r="AD18" s="126"/>
      <c r="AE18" s="126"/>
      <c r="AF18" s="126"/>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126"/>
      <c r="BC18" s="126"/>
      <c r="BD18" s="126" t="s">
        <v>1306</v>
      </c>
      <c r="BE18" s="300"/>
      <c r="BF18" s="126"/>
      <c r="BG18" s="126"/>
      <c r="BH18" s="126"/>
      <c r="BI18" s="126"/>
      <c r="BJ18" s="126"/>
      <c r="BK18" s="126"/>
      <c r="BL18" s="126"/>
      <c r="BM18" s="301"/>
    </row>
    <row r="19" spans="1:65" ht="43.5">
      <c r="A19" s="97">
        <v>15</v>
      </c>
      <c r="B19" s="282" t="s">
        <v>216</v>
      </c>
      <c r="C19" s="87" t="s">
        <v>217</v>
      </c>
      <c r="D19" s="98" t="s">
        <v>211</v>
      </c>
      <c r="E19" s="151" t="s">
        <v>218</v>
      </c>
      <c r="F19" s="140">
        <v>3</v>
      </c>
      <c r="G19" s="99" t="s">
        <v>80</v>
      </c>
      <c r="H19" s="97">
        <v>15</v>
      </c>
      <c r="I19" s="314" t="s">
        <v>216</v>
      </c>
      <c r="J19" s="315" t="s">
        <v>217</v>
      </c>
      <c r="K19" s="98" t="s">
        <v>211</v>
      </c>
      <c r="L19" s="151" t="s">
        <v>218</v>
      </c>
      <c r="M19" s="140">
        <v>3</v>
      </c>
      <c r="N19" s="99" t="s">
        <v>80</v>
      </c>
      <c r="O19" s="91"/>
      <c r="P19" s="92"/>
      <c r="Q19" s="92"/>
      <c r="R19" s="92"/>
      <c r="S19" s="92"/>
      <c r="T19" s="92"/>
      <c r="U19" s="92"/>
      <c r="V19" s="92"/>
      <c r="W19" s="100"/>
      <c r="X19" s="100"/>
      <c r="Y19" s="61"/>
      <c r="Z19" s="100"/>
      <c r="AA19" s="61"/>
      <c r="AB19" s="100"/>
      <c r="AC19" s="100"/>
      <c r="AD19" s="61"/>
      <c r="AE19" s="61"/>
      <c r="AF19" s="100"/>
      <c r="AG19" s="100"/>
      <c r="AH19" s="100"/>
      <c r="AI19" s="100"/>
      <c r="AJ19" s="100"/>
      <c r="AK19" s="100"/>
      <c r="AL19" s="100"/>
      <c r="AM19" s="100"/>
      <c r="AN19" s="100"/>
      <c r="AO19" s="100"/>
      <c r="AP19" s="100"/>
      <c r="AQ19" s="100"/>
      <c r="AR19" s="100"/>
      <c r="AS19" s="100"/>
      <c r="AT19" s="100"/>
      <c r="AU19" s="100"/>
      <c r="AV19" s="61"/>
      <c r="AW19" s="100"/>
      <c r="AX19" s="100"/>
      <c r="AY19" s="100"/>
      <c r="AZ19" s="100"/>
      <c r="BA19" s="100"/>
      <c r="BB19" s="100"/>
      <c r="BC19" s="100"/>
      <c r="BD19" s="84"/>
      <c r="BE19" s="100"/>
      <c r="BF19" s="100"/>
      <c r="BG19" s="100"/>
      <c r="BH19" s="100"/>
      <c r="BI19" s="100"/>
      <c r="BJ19" s="100"/>
      <c r="BK19" s="100"/>
      <c r="BL19" s="100"/>
      <c r="BM19" s="182"/>
    </row>
    <row r="20" spans="1:65" ht="105">
      <c r="A20" s="101">
        <v>16</v>
      </c>
      <c r="B20" s="317"/>
      <c r="C20" s="87" t="s">
        <v>225</v>
      </c>
      <c r="D20" s="98" t="s">
        <v>211</v>
      </c>
      <c r="E20" s="87" t="s">
        <v>78</v>
      </c>
      <c r="F20" s="140">
        <v>3</v>
      </c>
      <c r="G20" s="99" t="s">
        <v>80</v>
      </c>
      <c r="H20" s="101">
        <v>16</v>
      </c>
      <c r="I20" s="322"/>
      <c r="J20" s="87" t="s">
        <v>225</v>
      </c>
      <c r="K20" s="98" t="s">
        <v>211</v>
      </c>
      <c r="L20" s="87" t="s">
        <v>78</v>
      </c>
      <c r="M20" s="140">
        <v>3</v>
      </c>
      <c r="N20" s="99" t="s">
        <v>80</v>
      </c>
      <c r="O20" s="91"/>
      <c r="P20" s="92"/>
      <c r="Q20" s="92"/>
      <c r="R20" s="92"/>
      <c r="S20" s="92"/>
      <c r="T20" s="92"/>
      <c r="U20" s="92"/>
      <c r="V20" s="92"/>
      <c r="W20" s="100"/>
      <c r="X20" s="61"/>
      <c r="Y20" s="61"/>
      <c r="Z20" s="100"/>
      <c r="AA20" s="61" t="s">
        <v>1338</v>
      </c>
      <c r="AB20" s="61"/>
      <c r="AC20" s="100"/>
      <c r="AD20" s="61"/>
      <c r="AE20" s="61"/>
      <c r="AF20" s="100"/>
      <c r="AG20" s="61"/>
      <c r="AH20" s="100"/>
      <c r="AI20" s="100"/>
      <c r="AJ20" s="100"/>
      <c r="AK20" s="100"/>
      <c r="AL20" s="100"/>
      <c r="AM20" s="100"/>
      <c r="AN20" s="100"/>
      <c r="AO20" s="100"/>
      <c r="AP20" s="100"/>
      <c r="AQ20" s="100"/>
      <c r="AR20" s="100"/>
      <c r="AS20" s="100"/>
      <c r="AT20" s="100"/>
      <c r="AU20" s="100"/>
      <c r="AV20" s="100"/>
      <c r="AW20" s="100"/>
      <c r="AX20" s="61"/>
      <c r="AY20" s="100"/>
      <c r="AZ20" s="100"/>
      <c r="BA20" s="100"/>
      <c r="BB20" s="100"/>
      <c r="BC20" s="100"/>
      <c r="BD20" s="84"/>
      <c r="BE20" s="100"/>
      <c r="BF20" s="61"/>
      <c r="BG20" s="61"/>
      <c r="BH20" s="100"/>
      <c r="BI20" s="100"/>
      <c r="BJ20" s="100"/>
      <c r="BK20" s="100"/>
      <c r="BL20" s="100"/>
      <c r="BM20" s="182"/>
    </row>
    <row r="21" spans="1:65" ht="15.75" customHeight="1">
      <c r="A21" s="101">
        <v>17</v>
      </c>
      <c r="B21" s="282" t="s">
        <v>228</v>
      </c>
      <c r="C21" s="87" t="s">
        <v>229</v>
      </c>
      <c r="D21" s="98" t="s">
        <v>211</v>
      </c>
      <c r="E21" s="151" t="s">
        <v>218</v>
      </c>
      <c r="F21" s="140">
        <v>2</v>
      </c>
      <c r="G21" s="99" t="s">
        <v>80</v>
      </c>
      <c r="H21" s="101">
        <v>17</v>
      </c>
      <c r="I21" s="314" t="s">
        <v>228</v>
      </c>
      <c r="J21" s="286" t="s">
        <v>229</v>
      </c>
      <c r="K21" s="98" t="s">
        <v>211</v>
      </c>
      <c r="L21" s="151" t="s">
        <v>218</v>
      </c>
      <c r="M21" s="140">
        <v>2</v>
      </c>
      <c r="N21" s="99" t="s">
        <v>80</v>
      </c>
      <c r="O21" s="91"/>
      <c r="P21" s="61"/>
      <c r="Q21" s="61"/>
      <c r="R21" s="61"/>
      <c r="S21" s="61"/>
      <c r="T21" s="61"/>
      <c r="U21" s="92"/>
      <c r="V21" s="61"/>
      <c r="W21" s="61"/>
      <c r="X21" s="135"/>
      <c r="Y21" s="61"/>
      <c r="Z21" s="61"/>
      <c r="AA21" s="61"/>
      <c r="AB21" s="100"/>
      <c r="AC21" s="61"/>
      <c r="AD21" s="100"/>
      <c r="AE21" s="100"/>
      <c r="AF21" s="100"/>
      <c r="AG21" s="61"/>
      <c r="AH21" s="61"/>
      <c r="AI21" s="100"/>
      <c r="AJ21" s="100"/>
      <c r="AK21" s="61"/>
      <c r="AL21" s="61"/>
      <c r="AM21" s="100"/>
      <c r="AN21" s="100"/>
      <c r="AO21" s="100"/>
      <c r="AP21" s="61"/>
      <c r="AQ21" s="61"/>
      <c r="AR21" s="100"/>
      <c r="AS21" s="61"/>
      <c r="AT21" s="100"/>
      <c r="AU21" s="100"/>
      <c r="AV21" s="61"/>
      <c r="AW21" s="100"/>
      <c r="AX21" s="61"/>
      <c r="AY21" s="100"/>
      <c r="AZ21" s="100"/>
      <c r="BA21" s="100"/>
      <c r="BB21" s="100"/>
      <c r="BC21" s="100"/>
      <c r="BD21" s="84"/>
      <c r="BE21" s="100"/>
      <c r="BF21" s="100"/>
      <c r="BG21" s="100"/>
      <c r="BH21" s="100"/>
      <c r="BI21" s="100"/>
      <c r="BJ21" s="100"/>
      <c r="BK21" s="100"/>
      <c r="BL21" s="100"/>
      <c r="BM21" s="182"/>
    </row>
    <row r="22" spans="1:65" ht="15.75" customHeight="1">
      <c r="A22" s="101">
        <v>18</v>
      </c>
      <c r="B22" s="153" t="s">
        <v>237</v>
      </c>
      <c r="C22" s="87" t="s">
        <v>239</v>
      </c>
      <c r="D22" s="98" t="s">
        <v>211</v>
      </c>
      <c r="E22" s="151" t="s">
        <v>218</v>
      </c>
      <c r="F22" s="140">
        <v>3</v>
      </c>
      <c r="G22" s="99" t="s">
        <v>80</v>
      </c>
      <c r="H22" s="101">
        <v>18</v>
      </c>
      <c r="I22" s="326" t="s">
        <v>237</v>
      </c>
      <c r="J22" s="315" t="s">
        <v>239</v>
      </c>
      <c r="K22" s="98" t="s">
        <v>211</v>
      </c>
      <c r="L22" s="151" t="s">
        <v>218</v>
      </c>
      <c r="M22" s="140">
        <v>3</v>
      </c>
      <c r="N22" s="99" t="s">
        <v>80</v>
      </c>
      <c r="O22" s="70"/>
      <c r="P22" s="92"/>
      <c r="Q22" s="92"/>
      <c r="R22" s="92"/>
      <c r="S22" s="61"/>
      <c r="T22" s="61"/>
      <c r="U22" s="92"/>
      <c r="V22" s="92"/>
      <c r="W22" s="61"/>
      <c r="X22" s="100"/>
      <c r="Y22" s="61"/>
      <c r="Z22" s="100"/>
      <c r="AA22" s="100"/>
      <c r="AB22" s="100"/>
      <c r="AC22" s="100"/>
      <c r="AD22" s="61"/>
      <c r="AE22" s="100"/>
      <c r="AF22" s="100"/>
      <c r="AG22" s="61"/>
      <c r="AH22" s="100"/>
      <c r="AI22" s="100"/>
      <c r="AJ22" s="100"/>
      <c r="AK22" s="100"/>
      <c r="AL22" s="100"/>
      <c r="AM22" s="100"/>
      <c r="AN22" s="100"/>
      <c r="AO22" s="100"/>
      <c r="AP22" s="61"/>
      <c r="AQ22" s="61"/>
      <c r="AR22" s="100"/>
      <c r="AS22" s="61"/>
      <c r="AT22" s="61"/>
      <c r="AU22" s="61" t="s">
        <v>1364</v>
      </c>
      <c r="AV22" s="61" t="s">
        <v>1366</v>
      </c>
      <c r="AW22" s="100"/>
      <c r="AX22" s="100"/>
      <c r="AY22" s="61"/>
      <c r="AZ22" s="100"/>
      <c r="BA22" s="100"/>
      <c r="BB22" s="100"/>
      <c r="BC22" s="100"/>
      <c r="BD22" s="84"/>
      <c r="BE22" s="100"/>
      <c r="BF22" s="61"/>
      <c r="BG22" s="100"/>
      <c r="BH22" s="100"/>
      <c r="BI22" s="100"/>
      <c r="BJ22" s="100"/>
      <c r="BK22" s="100"/>
      <c r="BL22" s="100"/>
      <c r="BM22" s="182"/>
    </row>
    <row r="23" spans="1:65" ht="15.75" customHeight="1">
      <c r="A23" s="217">
        <v>19</v>
      </c>
      <c r="B23" s="247"/>
      <c r="C23" s="328" t="s">
        <v>249</v>
      </c>
      <c r="D23" s="220" t="s">
        <v>211</v>
      </c>
      <c r="E23" s="328" t="s">
        <v>78</v>
      </c>
      <c r="F23" s="330"/>
      <c r="G23" s="224" t="s">
        <v>250</v>
      </c>
      <c r="H23" s="217">
        <v>19</v>
      </c>
      <c r="I23" s="332"/>
      <c r="J23" s="328" t="s">
        <v>249</v>
      </c>
      <c r="K23" s="220" t="s">
        <v>211</v>
      </c>
      <c r="L23" s="328" t="s">
        <v>78</v>
      </c>
      <c r="M23" s="330"/>
      <c r="N23" s="224" t="s">
        <v>250</v>
      </c>
      <c r="O23" s="225"/>
      <c r="P23" s="226"/>
      <c r="Q23" s="226"/>
      <c r="R23" s="226"/>
      <c r="S23" s="226"/>
      <c r="T23" s="226"/>
      <c r="U23" s="226"/>
      <c r="V23" s="226"/>
      <c r="W23" s="226"/>
      <c r="X23" s="226"/>
      <c r="Y23" s="226"/>
      <c r="Z23" s="226"/>
      <c r="AA23" s="226"/>
      <c r="AB23" s="226"/>
      <c r="AC23" s="226"/>
      <c r="AD23" s="226"/>
      <c r="AE23" s="226"/>
      <c r="AF23" s="226"/>
      <c r="AG23" s="226"/>
      <c r="AH23" s="226"/>
      <c r="AI23" s="226"/>
      <c r="AJ23" s="226"/>
      <c r="AK23" s="226"/>
      <c r="AL23" s="226"/>
      <c r="AM23" s="226"/>
      <c r="AN23" s="226"/>
      <c r="AO23" s="226"/>
      <c r="AP23" s="226"/>
      <c r="AQ23" s="226"/>
      <c r="AR23" s="226"/>
      <c r="AS23" s="226"/>
      <c r="AT23" s="226"/>
      <c r="AU23" s="226"/>
      <c r="AV23" s="226"/>
      <c r="AW23" s="226"/>
      <c r="AX23" s="226"/>
      <c r="AY23" s="226"/>
      <c r="AZ23" s="226"/>
      <c r="BA23" s="226"/>
      <c r="BB23" s="226"/>
      <c r="BC23" s="226"/>
      <c r="BD23" s="337"/>
      <c r="BE23" s="226"/>
      <c r="BF23" s="226"/>
      <c r="BG23" s="226"/>
      <c r="BH23" s="226"/>
      <c r="BI23" s="226"/>
      <c r="BJ23" s="226"/>
      <c r="BK23" s="226"/>
      <c r="BL23" s="226"/>
      <c r="BM23" s="182"/>
    </row>
    <row r="24" spans="1:65" ht="15.75" customHeight="1">
      <c r="A24" s="101">
        <v>20</v>
      </c>
      <c r="B24" s="175"/>
      <c r="C24" s="87" t="s">
        <v>256</v>
      </c>
      <c r="D24" s="98" t="s">
        <v>257</v>
      </c>
      <c r="E24" s="87" t="s">
        <v>78</v>
      </c>
      <c r="F24" s="140">
        <v>2</v>
      </c>
      <c r="G24" s="99" t="s">
        <v>80</v>
      </c>
      <c r="H24" s="101">
        <v>20</v>
      </c>
      <c r="I24" s="339"/>
      <c r="J24" s="87" t="s">
        <v>256</v>
      </c>
      <c r="K24" s="98" t="s">
        <v>257</v>
      </c>
      <c r="L24" s="87" t="s">
        <v>78</v>
      </c>
      <c r="M24" s="140">
        <v>2</v>
      </c>
      <c r="N24" s="99" t="s">
        <v>80</v>
      </c>
      <c r="O24" s="59"/>
      <c r="P24" s="61"/>
      <c r="Q24" s="61"/>
      <c r="R24" s="61"/>
      <c r="S24" s="61"/>
      <c r="T24" s="92"/>
      <c r="U24" s="92"/>
      <c r="V24" s="92"/>
      <c r="W24" s="100"/>
      <c r="X24" s="100"/>
      <c r="Y24" s="100"/>
      <c r="Z24" s="100"/>
      <c r="AA24" s="100"/>
      <c r="AB24" s="100"/>
      <c r="AC24" s="100"/>
      <c r="AD24" s="100"/>
      <c r="AE24" s="100"/>
      <c r="AF24" s="100"/>
      <c r="AG24" s="100"/>
      <c r="AH24" s="100"/>
      <c r="AI24" s="100"/>
      <c r="AJ24" s="100"/>
      <c r="AK24" s="100"/>
      <c r="AL24" s="100"/>
      <c r="AM24" s="100"/>
      <c r="AN24" s="100"/>
      <c r="AO24" s="100"/>
      <c r="AP24" s="100"/>
      <c r="AQ24" s="100"/>
      <c r="AR24" s="100"/>
      <c r="AS24" s="100"/>
      <c r="AT24" s="100"/>
      <c r="AU24" s="100"/>
      <c r="AV24" s="100"/>
      <c r="AW24" s="100"/>
      <c r="AX24" s="100"/>
      <c r="AY24" s="100"/>
      <c r="AZ24" s="100"/>
      <c r="BA24" s="100"/>
      <c r="BB24" s="100"/>
      <c r="BC24" s="100"/>
      <c r="BD24" s="84"/>
      <c r="BE24" s="100"/>
      <c r="BF24" s="100"/>
      <c r="BG24" s="100"/>
      <c r="BH24" s="100"/>
      <c r="BI24" s="100"/>
      <c r="BJ24" s="100"/>
      <c r="BK24" s="100"/>
      <c r="BL24" s="61"/>
      <c r="BM24" s="51"/>
    </row>
    <row r="25" spans="1:65" ht="15.75" customHeight="1">
      <c r="A25" s="101">
        <v>21</v>
      </c>
      <c r="B25" s="175"/>
      <c r="C25" s="87" t="s">
        <v>258</v>
      </c>
      <c r="D25" s="98" t="s">
        <v>257</v>
      </c>
      <c r="E25" s="87" t="s">
        <v>78</v>
      </c>
      <c r="F25" s="140">
        <v>4</v>
      </c>
      <c r="G25" s="99" t="s">
        <v>80</v>
      </c>
      <c r="H25" s="101">
        <v>21</v>
      </c>
      <c r="I25" s="339"/>
      <c r="J25" s="87" t="s">
        <v>258</v>
      </c>
      <c r="K25" s="98" t="s">
        <v>257</v>
      </c>
      <c r="L25" s="87" t="s">
        <v>78</v>
      </c>
      <c r="M25" s="140">
        <v>4</v>
      </c>
      <c r="N25" s="99" t="s">
        <v>80</v>
      </c>
      <c r="O25" s="114"/>
      <c r="P25" s="114"/>
      <c r="Q25" s="114"/>
      <c r="R25" s="114"/>
      <c r="S25" s="114"/>
      <c r="T25" s="114"/>
      <c r="U25" s="114"/>
      <c r="V25" s="114"/>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t="s">
        <v>1380</v>
      </c>
      <c r="BE25" s="300"/>
      <c r="BF25" s="126"/>
      <c r="BG25" s="126"/>
      <c r="BH25" s="126"/>
      <c r="BI25" s="126"/>
      <c r="BJ25" s="126"/>
      <c r="BK25" s="126"/>
      <c r="BL25" s="126"/>
      <c r="BM25" s="301"/>
    </row>
    <row r="26" spans="1:65" ht="15.75" customHeight="1">
      <c r="A26" s="101">
        <v>22</v>
      </c>
      <c r="B26" s="184" t="s">
        <v>264</v>
      </c>
      <c r="C26" s="87" t="s">
        <v>266</v>
      </c>
      <c r="D26" s="98" t="s">
        <v>257</v>
      </c>
      <c r="E26" s="151" t="s">
        <v>218</v>
      </c>
      <c r="F26" s="140">
        <v>3</v>
      </c>
      <c r="G26" s="99" t="s">
        <v>80</v>
      </c>
      <c r="H26" s="101">
        <v>22</v>
      </c>
      <c r="I26" s="340" t="s">
        <v>264</v>
      </c>
      <c r="J26" s="315" t="s">
        <v>266</v>
      </c>
      <c r="K26" s="98" t="s">
        <v>257</v>
      </c>
      <c r="L26" s="151" t="s">
        <v>218</v>
      </c>
      <c r="M26" s="140">
        <v>3</v>
      </c>
      <c r="N26" s="99" t="s">
        <v>80</v>
      </c>
      <c r="O26" s="59" t="s">
        <v>1384</v>
      </c>
      <c r="P26" s="92"/>
      <c r="Q26" s="92"/>
      <c r="R26" s="92"/>
      <c r="S26" s="61" t="s">
        <v>1385</v>
      </c>
      <c r="T26" s="61" t="s">
        <v>1386</v>
      </c>
      <c r="U26" s="92"/>
      <c r="V26" s="92"/>
      <c r="W26" s="100"/>
      <c r="X26" s="61"/>
      <c r="Y26" s="100"/>
      <c r="Z26" s="100"/>
      <c r="AA26" s="100"/>
      <c r="AB26" s="100"/>
      <c r="AC26" s="100"/>
      <c r="AD26" s="100"/>
      <c r="AE26" s="100"/>
      <c r="AF26" s="100"/>
      <c r="AG26" s="61"/>
      <c r="AH26" s="100"/>
      <c r="AI26" s="100"/>
      <c r="AJ26" s="61"/>
      <c r="AK26" s="100"/>
      <c r="AL26" s="61" t="s">
        <v>1388</v>
      </c>
      <c r="AM26" s="61"/>
      <c r="AN26" s="100"/>
      <c r="AO26" s="61"/>
      <c r="AP26" s="100"/>
      <c r="AQ26" s="100"/>
      <c r="AR26" s="100"/>
      <c r="AS26" s="100"/>
      <c r="AT26" s="61"/>
      <c r="AU26" s="100"/>
      <c r="AV26" s="61" t="s">
        <v>1391</v>
      </c>
      <c r="AW26" s="100"/>
      <c r="AX26" s="100"/>
      <c r="AY26" s="61" t="s">
        <v>1392</v>
      </c>
      <c r="AZ26" s="61"/>
      <c r="BA26" s="100"/>
      <c r="BB26" s="61"/>
      <c r="BC26" s="100"/>
      <c r="BD26" s="84"/>
      <c r="BE26" s="100"/>
      <c r="BF26" s="61"/>
      <c r="BG26" s="100"/>
      <c r="BH26" s="61" t="s">
        <v>1393</v>
      </c>
      <c r="BI26" s="100"/>
      <c r="BJ26" s="100"/>
      <c r="BK26" s="61"/>
      <c r="BL26" s="100"/>
      <c r="BM26" s="182"/>
    </row>
    <row r="27" spans="1:65" ht="15.75" customHeight="1">
      <c r="A27" s="101">
        <v>23</v>
      </c>
      <c r="B27" s="184" t="s">
        <v>276</v>
      </c>
      <c r="C27" s="87" t="s">
        <v>278</v>
      </c>
      <c r="D27" s="98" t="s">
        <v>257</v>
      </c>
      <c r="E27" s="151" t="s">
        <v>218</v>
      </c>
      <c r="F27" s="140">
        <v>3</v>
      </c>
      <c r="G27" s="99" t="s">
        <v>80</v>
      </c>
      <c r="H27" s="101">
        <v>23</v>
      </c>
      <c r="I27" s="340" t="s">
        <v>276</v>
      </c>
      <c r="J27" s="315" t="s">
        <v>278</v>
      </c>
      <c r="K27" s="98" t="s">
        <v>257</v>
      </c>
      <c r="L27" s="151" t="s">
        <v>218</v>
      </c>
      <c r="M27" s="140">
        <v>3</v>
      </c>
      <c r="N27" s="99" t="s">
        <v>80</v>
      </c>
      <c r="O27" s="59"/>
      <c r="P27" s="92"/>
      <c r="Q27" s="92"/>
      <c r="R27" s="92"/>
      <c r="S27" s="92"/>
      <c r="T27" s="92"/>
      <c r="U27" s="92"/>
      <c r="V27" s="92"/>
      <c r="W27" s="100"/>
      <c r="X27" s="61"/>
      <c r="Y27" s="61"/>
      <c r="Z27" s="100"/>
      <c r="AA27" s="61"/>
      <c r="AB27" s="61"/>
      <c r="AC27" s="100"/>
      <c r="AD27" s="61"/>
      <c r="AE27" s="61"/>
      <c r="AF27" s="100"/>
      <c r="AG27" s="61"/>
      <c r="AH27" s="100"/>
      <c r="AI27" s="100"/>
      <c r="AJ27" s="61"/>
      <c r="AK27" s="61"/>
      <c r="AL27" s="100"/>
      <c r="AM27" s="100"/>
      <c r="AN27" s="100"/>
      <c r="AO27" s="100"/>
      <c r="AP27" s="100"/>
      <c r="AQ27" s="100"/>
      <c r="AR27" s="100"/>
      <c r="AS27" s="100"/>
      <c r="AT27" s="100"/>
      <c r="AU27" s="100"/>
      <c r="AV27" s="100"/>
      <c r="AW27" s="100"/>
      <c r="AX27" s="100"/>
      <c r="AY27" s="100"/>
      <c r="AZ27" s="100"/>
      <c r="BA27" s="100"/>
      <c r="BB27" s="100"/>
      <c r="BC27" s="100"/>
      <c r="BD27" s="84"/>
      <c r="BE27" s="100"/>
      <c r="BF27" s="61"/>
      <c r="BG27" s="5"/>
      <c r="BH27" s="70"/>
      <c r="BI27" s="100"/>
      <c r="BJ27" s="100"/>
      <c r="BK27" s="100"/>
      <c r="BL27" s="100"/>
      <c r="BM27" s="182"/>
    </row>
    <row r="28" spans="1:65" ht="15.75" customHeight="1">
      <c r="A28" s="101">
        <v>24</v>
      </c>
      <c r="B28" s="341" t="s">
        <v>288</v>
      </c>
      <c r="C28" s="87" t="s">
        <v>289</v>
      </c>
      <c r="D28" s="98" t="s">
        <v>257</v>
      </c>
      <c r="E28" s="151" t="s">
        <v>218</v>
      </c>
      <c r="F28" s="140">
        <v>3</v>
      </c>
      <c r="G28" s="99" t="s">
        <v>80</v>
      </c>
      <c r="H28" s="101">
        <v>24</v>
      </c>
      <c r="I28" s="343" t="s">
        <v>288</v>
      </c>
      <c r="J28" s="344" t="s">
        <v>289</v>
      </c>
      <c r="K28" s="98" t="s">
        <v>257</v>
      </c>
      <c r="L28" s="151" t="s">
        <v>218</v>
      </c>
      <c r="M28" s="140">
        <v>3</v>
      </c>
      <c r="N28" s="99" t="s">
        <v>80</v>
      </c>
      <c r="O28" s="91"/>
      <c r="P28" s="92"/>
      <c r="Q28" s="92"/>
      <c r="R28" s="92"/>
      <c r="S28" s="92"/>
      <c r="T28" s="92"/>
      <c r="U28" s="92"/>
      <c r="V28" s="92"/>
      <c r="W28" s="100"/>
      <c r="X28" s="61"/>
      <c r="Y28" s="100"/>
      <c r="Z28" s="100"/>
      <c r="AA28" s="61"/>
      <c r="AB28" s="61"/>
      <c r="AC28" s="100"/>
      <c r="AD28" s="61"/>
      <c r="AE28" s="61"/>
      <c r="AF28" s="100"/>
      <c r="AG28" s="61"/>
      <c r="AH28" s="100"/>
      <c r="AI28" s="100"/>
      <c r="AJ28" s="61"/>
      <c r="AK28" s="100"/>
      <c r="AL28" s="100"/>
      <c r="AM28" s="100"/>
      <c r="AN28" s="100"/>
      <c r="AO28" s="100"/>
      <c r="AP28" s="100"/>
      <c r="AQ28" s="61"/>
      <c r="AR28" s="100"/>
      <c r="AS28" s="61"/>
      <c r="AT28" s="61"/>
      <c r="AU28" s="61" t="s">
        <v>1399</v>
      </c>
      <c r="AV28" s="61"/>
      <c r="AW28" s="100"/>
      <c r="AX28" s="100"/>
      <c r="AY28" s="100"/>
      <c r="AZ28" s="100"/>
      <c r="BA28" s="100"/>
      <c r="BB28" s="100"/>
      <c r="BC28" s="100"/>
      <c r="BD28" s="84"/>
      <c r="BE28" s="100"/>
      <c r="BF28" s="100"/>
      <c r="BG28" s="72"/>
      <c r="BH28" s="100"/>
      <c r="BI28" s="100"/>
      <c r="BJ28" s="100"/>
      <c r="BK28" s="100"/>
      <c r="BL28" s="100"/>
      <c r="BM28" s="182"/>
    </row>
    <row r="29" spans="1:65" ht="15.75" customHeight="1">
      <c r="A29" s="101">
        <v>25</v>
      </c>
      <c r="B29" s="184" t="s">
        <v>298</v>
      </c>
      <c r="C29" s="87" t="s">
        <v>300</v>
      </c>
      <c r="D29" s="98" t="s">
        <v>257</v>
      </c>
      <c r="E29" s="151" t="s">
        <v>218</v>
      </c>
      <c r="F29" s="140">
        <v>3</v>
      </c>
      <c r="G29" s="99" t="s">
        <v>80</v>
      </c>
      <c r="H29" s="101">
        <v>25</v>
      </c>
      <c r="I29" s="340" t="s">
        <v>298</v>
      </c>
      <c r="J29" s="87" t="s">
        <v>300</v>
      </c>
      <c r="K29" s="98" t="s">
        <v>257</v>
      </c>
      <c r="L29" s="151" t="s">
        <v>218</v>
      </c>
      <c r="M29" s="140">
        <v>3</v>
      </c>
      <c r="N29" s="99" t="s">
        <v>80</v>
      </c>
      <c r="O29" s="91"/>
      <c r="P29" s="92"/>
      <c r="Q29" s="92"/>
      <c r="R29" s="92"/>
      <c r="S29" s="92"/>
      <c r="T29" s="92"/>
      <c r="U29" s="92"/>
      <c r="V29" s="92"/>
      <c r="W29" s="100"/>
      <c r="X29" s="61"/>
      <c r="Y29" s="100"/>
      <c r="Z29" s="100"/>
      <c r="AA29" s="61"/>
      <c r="AB29" s="100"/>
      <c r="AC29" s="100"/>
      <c r="AD29" s="100"/>
      <c r="AE29" s="100"/>
      <c r="AF29" s="100"/>
      <c r="AG29" s="61"/>
      <c r="AH29" s="100"/>
      <c r="AI29" s="100"/>
      <c r="AJ29" s="100"/>
      <c r="AK29" s="61"/>
      <c r="AL29" s="100"/>
      <c r="AM29" s="100"/>
      <c r="AN29" s="61"/>
      <c r="AO29" s="61"/>
      <c r="AP29" s="100"/>
      <c r="AQ29" s="61"/>
      <c r="AR29" s="100"/>
      <c r="AS29" s="100"/>
      <c r="AT29" s="100"/>
      <c r="AU29" s="100"/>
      <c r="AV29" s="100"/>
      <c r="AW29" s="100"/>
      <c r="AX29" s="100"/>
      <c r="AY29" s="100"/>
      <c r="AZ29" s="100"/>
      <c r="BA29" s="100"/>
      <c r="BB29" s="100"/>
      <c r="BC29" s="61"/>
      <c r="BD29" s="84"/>
      <c r="BE29" s="100"/>
      <c r="BF29" s="100"/>
      <c r="BG29" s="100"/>
      <c r="BH29" s="61"/>
      <c r="BI29" s="100"/>
      <c r="BJ29" s="61"/>
      <c r="BK29" s="100"/>
      <c r="BL29" s="100"/>
      <c r="BM29" s="182"/>
    </row>
    <row r="30" spans="1:65" ht="15.75" customHeight="1">
      <c r="A30" s="217">
        <v>26</v>
      </c>
      <c r="B30" s="247"/>
      <c r="C30" s="328" t="s">
        <v>305</v>
      </c>
      <c r="D30" s="220" t="s">
        <v>257</v>
      </c>
      <c r="E30" s="328" t="s">
        <v>78</v>
      </c>
      <c r="F30" s="330"/>
      <c r="G30" s="224" t="s">
        <v>250</v>
      </c>
      <c r="H30" s="217">
        <v>26</v>
      </c>
      <c r="I30" s="332"/>
      <c r="J30" s="328" t="s">
        <v>305</v>
      </c>
      <c r="K30" s="220" t="s">
        <v>257</v>
      </c>
      <c r="L30" s="328" t="s">
        <v>78</v>
      </c>
      <c r="M30" s="330"/>
      <c r="N30" s="224" t="s">
        <v>250</v>
      </c>
      <c r="O30" s="225"/>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337"/>
      <c r="BE30" s="226"/>
      <c r="BF30" s="226"/>
      <c r="BG30" s="226"/>
      <c r="BH30" s="226"/>
      <c r="BI30" s="226"/>
      <c r="BJ30" s="226"/>
      <c r="BK30" s="226"/>
      <c r="BL30" s="226"/>
      <c r="BM30" s="182"/>
    </row>
    <row r="31" spans="1:65" ht="15.75" customHeight="1">
      <c r="A31" s="101">
        <v>27</v>
      </c>
      <c r="B31" s="175"/>
      <c r="C31" s="87" t="s">
        <v>309</v>
      </c>
      <c r="D31" s="98" t="s">
        <v>311</v>
      </c>
      <c r="E31" s="87" t="s">
        <v>78</v>
      </c>
      <c r="F31" s="140">
        <v>2</v>
      </c>
      <c r="G31" s="99" t="s">
        <v>80</v>
      </c>
      <c r="H31" s="101">
        <v>27</v>
      </c>
      <c r="I31" s="339"/>
      <c r="J31" s="87" t="s">
        <v>309</v>
      </c>
      <c r="K31" s="98" t="s">
        <v>311</v>
      </c>
      <c r="L31" s="87" t="s">
        <v>78</v>
      </c>
      <c r="M31" s="140">
        <v>2</v>
      </c>
      <c r="N31" s="99" t="s">
        <v>80</v>
      </c>
      <c r="O31" s="59"/>
      <c r="P31" s="61"/>
      <c r="Q31" s="61"/>
      <c r="R31" s="61"/>
      <c r="S31" s="61"/>
      <c r="T31" s="92"/>
      <c r="U31" s="92"/>
      <c r="V31" s="92"/>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37"/>
      <c r="BE31" s="100"/>
      <c r="BF31" s="100"/>
      <c r="BG31" s="100"/>
      <c r="BH31" s="61"/>
      <c r="BI31" s="100"/>
      <c r="BJ31" s="100"/>
      <c r="BK31" s="100"/>
      <c r="BL31" s="61"/>
      <c r="BM31" s="51"/>
    </row>
    <row r="32" spans="1:65" ht="15.75" customHeight="1">
      <c r="A32" s="101">
        <v>28</v>
      </c>
      <c r="B32" s="184" t="s">
        <v>317</v>
      </c>
      <c r="C32" s="87" t="s">
        <v>319</v>
      </c>
      <c r="D32" s="98" t="s">
        <v>311</v>
      </c>
      <c r="E32" s="151" t="s">
        <v>218</v>
      </c>
      <c r="F32" s="140">
        <v>3</v>
      </c>
      <c r="G32" s="99" t="s">
        <v>80</v>
      </c>
      <c r="H32" s="101">
        <v>28</v>
      </c>
      <c r="I32" s="340" t="s">
        <v>317</v>
      </c>
      <c r="J32" s="315" t="s">
        <v>319</v>
      </c>
      <c r="K32" s="98" t="s">
        <v>311</v>
      </c>
      <c r="L32" s="151" t="s">
        <v>218</v>
      </c>
      <c r="M32" s="140">
        <v>3</v>
      </c>
      <c r="N32" s="99" t="s">
        <v>80</v>
      </c>
      <c r="O32" s="91"/>
      <c r="P32" s="92"/>
      <c r="Q32" s="92"/>
      <c r="R32" s="92"/>
      <c r="S32" s="61"/>
      <c r="T32" s="92"/>
      <c r="U32" s="92"/>
      <c r="V32" s="61"/>
      <c r="W32" s="100"/>
      <c r="X32" s="61"/>
      <c r="Y32" s="100"/>
      <c r="Z32" s="100"/>
      <c r="AA32" s="61"/>
      <c r="AB32" s="100"/>
      <c r="AC32" s="100"/>
      <c r="AD32" s="100"/>
      <c r="AE32" s="100"/>
      <c r="AF32" s="100"/>
      <c r="AG32" s="61"/>
      <c r="AH32" s="100"/>
      <c r="AI32" s="100"/>
      <c r="AJ32" s="100"/>
      <c r="AK32" s="100"/>
      <c r="AL32" s="61"/>
      <c r="AM32" s="61"/>
      <c r="AN32" s="100"/>
      <c r="AO32" s="61"/>
      <c r="AP32" s="61"/>
      <c r="AQ32" s="100"/>
      <c r="AR32" s="100"/>
      <c r="AS32" s="100"/>
      <c r="AT32" s="61"/>
      <c r="AU32" s="61" t="s">
        <v>1417</v>
      </c>
      <c r="AV32" s="61" t="s">
        <v>1418</v>
      </c>
      <c r="AW32" s="100"/>
      <c r="AX32" s="61"/>
      <c r="AY32" s="100"/>
      <c r="AZ32" s="100"/>
      <c r="BA32" s="100"/>
      <c r="BB32" s="100"/>
      <c r="BC32" s="100"/>
      <c r="BD32" s="84"/>
      <c r="BE32" s="100"/>
      <c r="BF32" s="61"/>
      <c r="BG32" s="100"/>
      <c r="BH32" s="61"/>
      <c r="BI32" s="100"/>
      <c r="BJ32" s="100"/>
      <c r="BK32" s="100"/>
      <c r="BL32" s="100"/>
      <c r="BM32" s="182"/>
    </row>
    <row r="33" spans="1:65" ht="15.75" customHeight="1">
      <c r="A33" s="101">
        <v>29</v>
      </c>
      <c r="B33" s="184" t="s">
        <v>330</v>
      </c>
      <c r="C33" s="87" t="s">
        <v>331</v>
      </c>
      <c r="D33" s="98" t="s">
        <v>311</v>
      </c>
      <c r="E33" s="151" t="s">
        <v>218</v>
      </c>
      <c r="F33" s="140">
        <v>3</v>
      </c>
      <c r="G33" s="99" t="s">
        <v>80</v>
      </c>
      <c r="H33" s="101">
        <v>29</v>
      </c>
      <c r="I33" s="340" t="s">
        <v>330</v>
      </c>
      <c r="J33" s="286" t="s">
        <v>331</v>
      </c>
      <c r="K33" s="98" t="s">
        <v>311</v>
      </c>
      <c r="L33" s="151" t="s">
        <v>218</v>
      </c>
      <c r="M33" s="140">
        <v>3</v>
      </c>
      <c r="N33" s="99" t="s">
        <v>80</v>
      </c>
      <c r="O33" s="59" t="s">
        <v>1420</v>
      </c>
      <c r="P33" s="61" t="s">
        <v>1421</v>
      </c>
      <c r="Q33" s="92"/>
      <c r="R33" s="92"/>
      <c r="S33" s="61" t="s">
        <v>1422</v>
      </c>
      <c r="T33" s="61" t="s">
        <v>1423</v>
      </c>
      <c r="U33" s="92"/>
      <c r="V33" s="92"/>
      <c r="W33" s="100"/>
      <c r="X33" s="61"/>
      <c r="Y33" s="100"/>
      <c r="Z33" s="100"/>
      <c r="AA33" s="100"/>
      <c r="AB33" s="100"/>
      <c r="AC33" s="100"/>
      <c r="AD33" s="100"/>
      <c r="AE33" s="100"/>
      <c r="AF33" s="100"/>
      <c r="AG33" s="61"/>
      <c r="AH33" s="100"/>
      <c r="AI33" s="100"/>
      <c r="AJ33" s="100"/>
      <c r="AK33" s="100"/>
      <c r="AL33" s="100"/>
      <c r="AM33" s="100"/>
      <c r="AN33" s="100"/>
      <c r="AO33" s="100"/>
      <c r="AP33" s="100"/>
      <c r="AQ33" s="100"/>
      <c r="AR33" s="100"/>
      <c r="AS33" s="100"/>
      <c r="AT33" s="100"/>
      <c r="AU33" s="100"/>
      <c r="AV33" s="100"/>
      <c r="AW33" s="100"/>
      <c r="AX33" s="100"/>
      <c r="AY33" s="61"/>
      <c r="AZ33" s="100"/>
      <c r="BA33" s="100"/>
      <c r="BB33" s="100"/>
      <c r="BC33" s="61"/>
      <c r="BD33" s="84"/>
      <c r="BE33" s="100"/>
      <c r="BF33" s="100"/>
      <c r="BG33" s="100"/>
      <c r="BH33" s="100"/>
      <c r="BI33" s="100"/>
      <c r="BJ33" s="100"/>
      <c r="BK33" s="100"/>
      <c r="BL33" s="100"/>
      <c r="BM33" s="182"/>
    </row>
    <row r="34" spans="1:65" ht="15.75" customHeight="1">
      <c r="A34" s="101">
        <v>30</v>
      </c>
      <c r="B34" s="87" t="s">
        <v>342</v>
      </c>
      <c r="C34" s="87" t="s">
        <v>343</v>
      </c>
      <c r="D34" s="86" t="s">
        <v>311</v>
      </c>
      <c r="E34" s="87" t="s">
        <v>218</v>
      </c>
      <c r="F34" s="140">
        <v>3</v>
      </c>
      <c r="G34" s="99" t="s">
        <v>80</v>
      </c>
      <c r="H34" s="101">
        <v>30</v>
      </c>
      <c r="I34" s="307" t="s">
        <v>342</v>
      </c>
      <c r="J34" s="347" t="s">
        <v>343</v>
      </c>
      <c r="K34" s="86" t="s">
        <v>311</v>
      </c>
      <c r="L34" s="87" t="s">
        <v>218</v>
      </c>
      <c r="M34" s="140">
        <v>3</v>
      </c>
      <c r="N34" s="99" t="s">
        <v>80</v>
      </c>
      <c r="O34" s="59" t="s">
        <v>1429</v>
      </c>
      <c r="P34" s="61"/>
      <c r="Q34" s="92"/>
      <c r="R34" s="92"/>
      <c r="S34" s="92"/>
      <c r="T34" s="61" t="s">
        <v>1432</v>
      </c>
      <c r="U34" s="92"/>
      <c r="V34" s="92"/>
      <c r="W34" s="61"/>
      <c r="X34" s="100"/>
      <c r="Y34" s="100"/>
      <c r="Z34" s="100"/>
      <c r="AA34" s="100"/>
      <c r="AB34" s="100"/>
      <c r="AC34" s="100"/>
      <c r="AD34" s="100"/>
      <c r="AE34" s="100"/>
      <c r="AF34" s="100"/>
      <c r="AG34" s="61"/>
      <c r="AH34" s="100"/>
      <c r="AI34" s="100"/>
      <c r="AJ34" s="61" t="s">
        <v>1437</v>
      </c>
      <c r="AK34" s="61" t="s">
        <v>1438</v>
      </c>
      <c r="AL34" s="61" t="s">
        <v>1439</v>
      </c>
      <c r="AM34" s="61" t="s">
        <v>1440</v>
      </c>
      <c r="AN34" s="61"/>
      <c r="AO34" s="61" t="s">
        <v>1441</v>
      </c>
      <c r="AP34" s="100"/>
      <c r="AQ34" s="100"/>
      <c r="AR34" s="100"/>
      <c r="AS34" s="100"/>
      <c r="AT34" s="100"/>
      <c r="AU34" s="100"/>
      <c r="AV34" s="100"/>
      <c r="AW34" s="100"/>
      <c r="AX34" s="100"/>
      <c r="AY34" s="100"/>
      <c r="AZ34" s="100"/>
      <c r="BA34" s="100"/>
      <c r="BB34" s="100"/>
      <c r="BC34" s="100"/>
      <c r="BD34" s="84"/>
      <c r="BE34" s="100"/>
      <c r="BF34" s="100"/>
      <c r="BG34" s="100"/>
      <c r="BH34" s="100"/>
      <c r="BI34" s="100"/>
      <c r="BJ34" s="100"/>
      <c r="BK34" s="100"/>
      <c r="BL34" s="100"/>
      <c r="BM34" s="182"/>
    </row>
    <row r="35" spans="1:65" ht="15.75" customHeight="1">
      <c r="A35" s="101">
        <v>31</v>
      </c>
      <c r="B35" s="345" t="s">
        <v>350</v>
      </c>
      <c r="C35" s="87" t="s">
        <v>352</v>
      </c>
      <c r="D35" s="98" t="s">
        <v>311</v>
      </c>
      <c r="E35" s="151" t="s">
        <v>218</v>
      </c>
      <c r="F35" s="140">
        <v>3</v>
      </c>
      <c r="G35" s="99" t="s">
        <v>80</v>
      </c>
      <c r="H35" s="101">
        <v>31</v>
      </c>
      <c r="I35" s="349" t="s">
        <v>350</v>
      </c>
      <c r="J35" s="315" t="s">
        <v>352</v>
      </c>
      <c r="K35" s="98" t="s">
        <v>311</v>
      </c>
      <c r="L35" s="151" t="s">
        <v>218</v>
      </c>
      <c r="M35" s="140">
        <v>3</v>
      </c>
      <c r="N35" s="99" t="s">
        <v>80</v>
      </c>
      <c r="O35" s="91"/>
      <c r="P35" s="92"/>
      <c r="Q35" s="92"/>
      <c r="R35" s="92"/>
      <c r="S35" s="92"/>
      <c r="T35" s="92"/>
      <c r="U35" s="92"/>
      <c r="V35" s="92"/>
      <c r="W35" s="100"/>
      <c r="X35" s="100"/>
      <c r="Y35" s="5"/>
      <c r="Z35" s="59"/>
      <c r="AA35" s="61"/>
      <c r="AB35" s="100"/>
      <c r="AC35" s="100"/>
      <c r="AD35" s="100"/>
      <c r="AE35" s="100"/>
      <c r="AF35" s="100"/>
      <c r="AG35" s="100"/>
      <c r="AH35" s="100"/>
      <c r="AI35" s="100"/>
      <c r="AJ35" s="100"/>
      <c r="AK35" s="100"/>
      <c r="AL35" s="100"/>
      <c r="AM35" s="100"/>
      <c r="AN35" s="100"/>
      <c r="AO35" s="100"/>
      <c r="AP35" s="100"/>
      <c r="AQ35" s="61"/>
      <c r="AR35" s="61"/>
      <c r="AS35" s="61"/>
      <c r="AT35" s="61"/>
      <c r="AU35" s="100"/>
      <c r="AV35" s="61" t="s">
        <v>1456</v>
      </c>
      <c r="AW35" s="100"/>
      <c r="AX35" s="100"/>
      <c r="AY35" s="100"/>
      <c r="AZ35" s="100"/>
      <c r="BA35" s="100"/>
      <c r="BB35" s="61"/>
      <c r="BC35" s="100"/>
      <c r="BD35" s="37"/>
      <c r="BE35" s="100"/>
      <c r="BF35" s="100"/>
      <c r="BG35" s="100"/>
      <c r="BH35" s="100"/>
      <c r="BI35" s="100"/>
      <c r="BJ35" s="100"/>
      <c r="BK35" s="61"/>
      <c r="BL35" s="100"/>
      <c r="BM35" s="182"/>
    </row>
    <row r="36" spans="1:65" ht="15.75" customHeight="1">
      <c r="A36" s="101">
        <v>32</v>
      </c>
      <c r="B36" s="153" t="s">
        <v>362</v>
      </c>
      <c r="C36" s="87" t="s">
        <v>363</v>
      </c>
      <c r="D36" s="98" t="s">
        <v>311</v>
      </c>
      <c r="E36" s="151" t="s">
        <v>218</v>
      </c>
      <c r="F36" s="140">
        <v>3</v>
      </c>
      <c r="G36" s="99" t="s">
        <v>80</v>
      </c>
      <c r="H36" s="101">
        <v>32</v>
      </c>
      <c r="I36" s="326" t="s">
        <v>362</v>
      </c>
      <c r="J36" s="344" t="s">
        <v>363</v>
      </c>
      <c r="K36" s="98" t="s">
        <v>311</v>
      </c>
      <c r="L36" s="151" t="s">
        <v>218</v>
      </c>
      <c r="M36" s="140">
        <v>3</v>
      </c>
      <c r="N36" s="99" t="s">
        <v>80</v>
      </c>
      <c r="O36" s="59" t="s">
        <v>1479</v>
      </c>
      <c r="P36" s="92"/>
      <c r="Q36" s="92"/>
      <c r="R36" s="92"/>
      <c r="S36" s="92"/>
      <c r="T36" s="61" t="s">
        <v>1480</v>
      </c>
      <c r="U36" s="92"/>
      <c r="V36" s="92"/>
      <c r="W36" s="100"/>
      <c r="X36" s="61" t="s">
        <v>1481</v>
      </c>
      <c r="Y36" s="39" t="s">
        <v>1482</v>
      </c>
      <c r="Z36" s="100"/>
      <c r="AA36" s="100"/>
      <c r="AB36" s="100"/>
      <c r="AC36" s="61" t="s">
        <v>1484</v>
      </c>
      <c r="AD36" s="61" t="s">
        <v>1485</v>
      </c>
      <c r="AE36" s="100"/>
      <c r="AF36" s="100"/>
      <c r="AG36" s="61"/>
      <c r="AH36" s="100"/>
      <c r="AI36" s="100"/>
      <c r="AJ36" s="100"/>
      <c r="AK36" s="100"/>
      <c r="AL36" s="100"/>
      <c r="AM36" s="100"/>
      <c r="AN36" s="100"/>
      <c r="AO36" s="100"/>
      <c r="AP36" s="100"/>
      <c r="AQ36" s="100"/>
      <c r="AR36" s="100"/>
      <c r="AS36" s="100"/>
      <c r="AT36" s="100"/>
      <c r="AU36" s="100"/>
      <c r="AV36" s="100"/>
      <c r="AW36" s="100"/>
      <c r="AX36" s="61" t="s">
        <v>1490</v>
      </c>
      <c r="AY36" s="100"/>
      <c r="AZ36" s="100"/>
      <c r="BA36" s="61" t="s">
        <v>1492</v>
      </c>
      <c r="BB36" s="100"/>
      <c r="BC36" s="100"/>
      <c r="BD36" s="84"/>
      <c r="BE36" s="100"/>
      <c r="BF36" s="61" t="s">
        <v>1495</v>
      </c>
      <c r="BG36" s="100"/>
      <c r="BH36" s="100"/>
      <c r="BI36" s="100"/>
      <c r="BJ36" s="100"/>
      <c r="BK36" s="100"/>
      <c r="BL36" s="100"/>
      <c r="BM36" s="182"/>
    </row>
    <row r="37" spans="1:65" ht="15.75" customHeight="1">
      <c r="A37" s="101">
        <v>33</v>
      </c>
      <c r="B37" s="356"/>
      <c r="C37" s="87" t="s">
        <v>377</v>
      </c>
      <c r="D37" s="98" t="s">
        <v>311</v>
      </c>
      <c r="E37" s="87" t="s">
        <v>78</v>
      </c>
      <c r="F37" s="140">
        <v>2</v>
      </c>
      <c r="G37" s="99" t="s">
        <v>80</v>
      </c>
      <c r="H37" s="101">
        <v>33</v>
      </c>
      <c r="I37" s="357"/>
      <c r="J37" s="87" t="s">
        <v>377</v>
      </c>
      <c r="K37" s="98" t="s">
        <v>311</v>
      </c>
      <c r="L37" s="87" t="s">
        <v>78</v>
      </c>
      <c r="M37" s="140">
        <v>2</v>
      </c>
      <c r="N37" s="99" t="s">
        <v>80</v>
      </c>
      <c r="O37" s="114"/>
      <c r="P37" s="114"/>
      <c r="Q37" s="114"/>
      <c r="R37" s="114"/>
      <c r="S37" s="114"/>
      <c r="T37" s="114"/>
      <c r="U37" s="114"/>
      <c r="V37" s="114"/>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t="s">
        <v>1505</v>
      </c>
      <c r="BE37" s="300"/>
      <c r="BF37" s="126"/>
      <c r="BG37" s="126"/>
      <c r="BH37" s="126"/>
      <c r="BI37" s="126"/>
      <c r="BJ37" s="126"/>
      <c r="BK37" s="126"/>
      <c r="BL37" s="126"/>
      <c r="BM37" s="301"/>
    </row>
    <row r="38" spans="1:65" ht="15.75" customHeight="1">
      <c r="A38" s="101">
        <v>34</v>
      </c>
      <c r="B38" s="153" t="s">
        <v>380</v>
      </c>
      <c r="C38" s="87" t="s">
        <v>381</v>
      </c>
      <c r="D38" s="98" t="s">
        <v>382</v>
      </c>
      <c r="E38" s="151" t="s">
        <v>383</v>
      </c>
      <c r="F38" s="140">
        <v>3</v>
      </c>
      <c r="G38" s="99" t="s">
        <v>80</v>
      </c>
      <c r="H38" s="101">
        <v>34</v>
      </c>
      <c r="I38" s="326" t="s">
        <v>380</v>
      </c>
      <c r="J38" s="315" t="s">
        <v>381</v>
      </c>
      <c r="K38" s="98" t="s">
        <v>382</v>
      </c>
      <c r="L38" s="151" t="s">
        <v>383</v>
      </c>
      <c r="M38" s="140">
        <v>3</v>
      </c>
      <c r="N38" s="99" t="s">
        <v>80</v>
      </c>
      <c r="O38" s="59"/>
      <c r="P38" s="92"/>
      <c r="Q38" s="92"/>
      <c r="R38" s="92"/>
      <c r="S38" s="61"/>
      <c r="T38" s="92"/>
      <c r="U38" s="92"/>
      <c r="V38" s="92"/>
      <c r="W38" s="61"/>
      <c r="X38" s="61"/>
      <c r="Y38" s="126" t="s">
        <v>1515</v>
      </c>
      <c r="Z38" s="61"/>
      <c r="AA38" s="61"/>
      <c r="AB38" s="100"/>
      <c r="AC38" s="61"/>
      <c r="AD38" s="61"/>
      <c r="AE38" s="61"/>
      <c r="AF38" s="100"/>
      <c r="AG38" s="61"/>
      <c r="AH38" s="100"/>
      <c r="AI38" s="100"/>
      <c r="AJ38" s="61"/>
      <c r="AK38" s="100"/>
      <c r="AL38" s="61" t="s">
        <v>1520</v>
      </c>
      <c r="AM38" s="100"/>
      <c r="AN38" s="100"/>
      <c r="AO38" s="100"/>
      <c r="AP38" s="61"/>
      <c r="AQ38" s="61"/>
      <c r="AR38" s="61"/>
      <c r="AS38" s="61"/>
      <c r="AT38" s="61"/>
      <c r="AU38" s="61" t="s">
        <v>1524</v>
      </c>
      <c r="AV38" s="61" t="s">
        <v>1525</v>
      </c>
      <c r="AW38" s="100"/>
      <c r="AX38" s="100"/>
      <c r="AY38" s="100"/>
      <c r="AZ38" s="100"/>
      <c r="BA38" s="100"/>
      <c r="BB38" s="61" t="s">
        <v>1527</v>
      </c>
      <c r="BC38" s="100"/>
      <c r="BD38" s="37"/>
      <c r="BE38" s="100"/>
      <c r="BF38" s="61" t="s">
        <v>1529</v>
      </c>
      <c r="BG38" s="61"/>
      <c r="BH38" s="100"/>
      <c r="BI38" s="100"/>
      <c r="BJ38" s="100"/>
      <c r="BK38" s="100"/>
      <c r="BL38" s="100"/>
      <c r="BM38" s="182"/>
    </row>
    <row r="39" spans="1:65" ht="15.75" customHeight="1">
      <c r="A39" s="101">
        <v>35</v>
      </c>
      <c r="B39" s="153" t="s">
        <v>395</v>
      </c>
      <c r="C39" s="87" t="s">
        <v>396</v>
      </c>
      <c r="D39" s="98" t="s">
        <v>382</v>
      </c>
      <c r="E39" s="151" t="s">
        <v>218</v>
      </c>
      <c r="F39" s="140">
        <v>3</v>
      </c>
      <c r="G39" s="99" t="s">
        <v>80</v>
      </c>
      <c r="H39" s="101">
        <v>35</v>
      </c>
      <c r="I39" s="326" t="s">
        <v>395</v>
      </c>
      <c r="J39" s="360" t="s">
        <v>396</v>
      </c>
      <c r="K39" s="98" t="s">
        <v>382</v>
      </c>
      <c r="L39" s="151" t="s">
        <v>218</v>
      </c>
      <c r="M39" s="140">
        <v>3</v>
      </c>
      <c r="N39" s="99" t="s">
        <v>80</v>
      </c>
      <c r="O39" s="59" t="s">
        <v>1536</v>
      </c>
      <c r="P39" s="92"/>
      <c r="Q39" s="61" t="s">
        <v>1537</v>
      </c>
      <c r="R39" s="92"/>
      <c r="S39" s="61" t="s">
        <v>1538</v>
      </c>
      <c r="T39" s="92"/>
      <c r="U39" s="92"/>
      <c r="V39" s="92"/>
      <c r="W39" s="61" t="s">
        <v>1539</v>
      </c>
      <c r="X39" s="61"/>
      <c r="Y39" s="100"/>
      <c r="Z39" s="100"/>
      <c r="AA39" s="100"/>
      <c r="AB39" s="100"/>
      <c r="AC39" s="100"/>
      <c r="AD39" s="100"/>
      <c r="AE39" s="100"/>
      <c r="AF39" s="100"/>
      <c r="AG39" s="100"/>
      <c r="AH39" s="100"/>
      <c r="AI39" s="100"/>
      <c r="AJ39" s="61"/>
      <c r="AK39" s="61"/>
      <c r="AL39" s="100"/>
      <c r="AM39" s="100"/>
      <c r="AN39" s="61"/>
      <c r="AO39" s="100"/>
      <c r="AP39" s="100"/>
      <c r="AQ39" s="61" t="s">
        <v>1540</v>
      </c>
      <c r="AR39" s="100"/>
      <c r="AS39" s="100"/>
      <c r="AT39" s="100"/>
      <c r="AU39" s="100"/>
      <c r="AV39" s="100"/>
      <c r="AW39" s="61"/>
      <c r="AX39" s="61" t="s">
        <v>1541</v>
      </c>
      <c r="AY39" s="100"/>
      <c r="AZ39" s="100"/>
      <c r="BA39" s="61"/>
      <c r="BB39" s="61"/>
      <c r="BC39" s="61" t="s">
        <v>1542</v>
      </c>
      <c r="BD39" s="37"/>
      <c r="BE39" s="100"/>
      <c r="BF39" s="100"/>
      <c r="BG39" s="100"/>
      <c r="BH39" s="61" t="s">
        <v>1545</v>
      </c>
      <c r="BI39" s="61" t="s">
        <v>1547</v>
      </c>
      <c r="BJ39" s="61" t="s">
        <v>1548</v>
      </c>
      <c r="BK39" s="100"/>
      <c r="BL39" s="61"/>
      <c r="BM39" s="51"/>
    </row>
    <row r="40" spans="1:65" ht="15.75" customHeight="1">
      <c r="A40" s="101">
        <v>36</v>
      </c>
      <c r="B40" s="153" t="s">
        <v>402</v>
      </c>
      <c r="C40" s="87" t="s">
        <v>403</v>
      </c>
      <c r="D40" s="98" t="s">
        <v>382</v>
      </c>
      <c r="E40" s="151" t="s">
        <v>218</v>
      </c>
      <c r="F40" s="140">
        <v>3</v>
      </c>
      <c r="G40" s="99" t="s">
        <v>80</v>
      </c>
      <c r="H40" s="101">
        <v>36</v>
      </c>
      <c r="I40" s="326" t="s">
        <v>402</v>
      </c>
      <c r="J40" s="315" t="s">
        <v>403</v>
      </c>
      <c r="K40" s="98" t="s">
        <v>382</v>
      </c>
      <c r="L40" s="151" t="s">
        <v>218</v>
      </c>
      <c r="M40" s="140">
        <v>3</v>
      </c>
      <c r="N40" s="99" t="s">
        <v>80</v>
      </c>
      <c r="O40" s="59"/>
      <c r="P40" s="92"/>
      <c r="Q40" s="92"/>
      <c r="R40" s="92"/>
      <c r="S40" s="92"/>
      <c r="T40" s="61"/>
      <c r="U40" s="61"/>
      <c r="V40" s="61"/>
      <c r="W40" s="61"/>
      <c r="X40" s="61"/>
      <c r="Y40" s="61" t="s">
        <v>851</v>
      </c>
      <c r="Z40" s="100"/>
      <c r="AA40" s="61"/>
      <c r="AB40" s="61"/>
      <c r="AC40" s="61"/>
      <c r="AD40" s="61"/>
      <c r="AE40" s="61"/>
      <c r="AF40" s="100"/>
      <c r="AG40" s="61"/>
      <c r="AH40" s="100"/>
      <c r="AI40" s="100"/>
      <c r="AJ40" s="61"/>
      <c r="AK40" s="100"/>
      <c r="AL40" s="61" t="s">
        <v>1552</v>
      </c>
      <c r="AM40" s="61"/>
      <c r="AN40" s="61"/>
      <c r="AO40" s="100"/>
      <c r="AP40" s="100"/>
      <c r="AQ40" s="100"/>
      <c r="AR40" s="100"/>
      <c r="AS40" s="61" t="s">
        <v>1558</v>
      </c>
      <c r="AT40" s="100"/>
      <c r="AU40" s="100"/>
      <c r="AV40" s="100"/>
      <c r="AW40" s="100"/>
      <c r="AX40" s="100"/>
      <c r="AY40" s="100"/>
      <c r="AZ40" s="100"/>
      <c r="BA40" s="100"/>
      <c r="BB40" s="100"/>
      <c r="BC40" s="100"/>
      <c r="BD40" s="84"/>
      <c r="BE40" s="100"/>
      <c r="BF40" s="100"/>
      <c r="BG40" s="100"/>
      <c r="BH40" s="100"/>
      <c r="BI40" s="100"/>
      <c r="BJ40" s="100"/>
      <c r="BK40" s="100"/>
      <c r="BL40" s="100"/>
      <c r="BM40" s="182"/>
    </row>
    <row r="41" spans="1:65" ht="15.75" customHeight="1">
      <c r="A41" s="138"/>
      <c r="B41" s="345" t="s">
        <v>409</v>
      </c>
      <c r="C41" s="87" t="s">
        <v>410</v>
      </c>
      <c r="D41" s="98" t="s">
        <v>382</v>
      </c>
      <c r="E41" s="151" t="s">
        <v>218</v>
      </c>
      <c r="F41" s="140">
        <v>3</v>
      </c>
      <c r="G41" s="99" t="s">
        <v>80</v>
      </c>
      <c r="H41" s="138"/>
      <c r="I41" s="349" t="s">
        <v>409</v>
      </c>
      <c r="J41" s="315" t="s">
        <v>410</v>
      </c>
      <c r="K41" s="98" t="s">
        <v>382</v>
      </c>
      <c r="L41" s="151" t="s">
        <v>218</v>
      </c>
      <c r="M41" s="140">
        <v>3</v>
      </c>
      <c r="N41" s="99" t="s">
        <v>80</v>
      </c>
      <c r="O41" s="91"/>
      <c r="P41" s="92"/>
      <c r="Q41" s="92"/>
      <c r="R41" s="92"/>
      <c r="S41" s="92"/>
      <c r="T41" s="92"/>
      <c r="U41" s="92"/>
      <c r="V41" s="92"/>
      <c r="W41" s="100"/>
      <c r="X41" s="100"/>
      <c r="Y41" s="100"/>
      <c r="Z41" s="100"/>
      <c r="AA41" s="61" t="s">
        <v>1565</v>
      </c>
      <c r="AB41" s="5"/>
      <c r="AC41" s="70"/>
      <c r="AD41" s="100"/>
      <c r="AE41" s="5" t="s">
        <v>1566</v>
      </c>
      <c r="AF41" s="70"/>
      <c r="AG41" s="100"/>
      <c r="AH41" s="100"/>
      <c r="AI41" s="100"/>
      <c r="AJ41" s="100"/>
      <c r="AK41" s="100"/>
      <c r="AL41" s="100"/>
      <c r="AM41" s="100"/>
      <c r="AN41" s="100"/>
      <c r="AO41" s="100"/>
      <c r="AP41" s="100"/>
      <c r="AQ41" s="100"/>
      <c r="AR41" s="100"/>
      <c r="AS41" s="61"/>
      <c r="AT41" s="61"/>
      <c r="AU41" s="303"/>
      <c r="AV41" s="59"/>
      <c r="AW41" s="100"/>
      <c r="AX41" s="5"/>
      <c r="AY41" s="70"/>
      <c r="AZ41" s="100"/>
      <c r="BA41" s="100"/>
      <c r="BB41" s="100"/>
      <c r="BC41" s="100"/>
      <c r="BD41" s="84"/>
      <c r="BE41" s="100"/>
      <c r="BF41" s="100"/>
      <c r="BG41" s="100"/>
      <c r="BH41" s="5" t="s">
        <v>1568</v>
      </c>
      <c r="BI41" s="70"/>
      <c r="BJ41" s="100"/>
      <c r="BK41" s="100"/>
      <c r="BL41" s="100"/>
      <c r="BM41" s="182"/>
    </row>
    <row r="42" spans="1:65" ht="15.75" customHeight="1">
      <c r="A42" s="204"/>
      <c r="B42" s="205" t="s">
        <v>423</v>
      </c>
      <c r="C42" s="87" t="s">
        <v>424</v>
      </c>
      <c r="D42" s="98" t="s">
        <v>382</v>
      </c>
      <c r="E42" s="151" t="s">
        <v>383</v>
      </c>
      <c r="F42" s="140">
        <v>3</v>
      </c>
      <c r="G42" s="99" t="s">
        <v>80</v>
      </c>
      <c r="H42" s="204"/>
      <c r="I42" s="326" t="s">
        <v>423</v>
      </c>
      <c r="J42" s="344" t="s">
        <v>424</v>
      </c>
      <c r="K42" s="98" t="s">
        <v>382</v>
      </c>
      <c r="L42" s="151" t="s">
        <v>383</v>
      </c>
      <c r="M42" s="140">
        <v>3</v>
      </c>
      <c r="N42" s="99" t="s">
        <v>80</v>
      </c>
      <c r="O42" s="59" t="s">
        <v>1572</v>
      </c>
      <c r="P42" s="92"/>
      <c r="Q42" s="61" t="s">
        <v>1573</v>
      </c>
      <c r="R42" s="92"/>
      <c r="S42" s="92"/>
      <c r="T42" s="61" t="s">
        <v>1574</v>
      </c>
      <c r="U42" s="92"/>
      <c r="V42" s="92"/>
      <c r="W42" s="100"/>
      <c r="X42" s="61" t="s">
        <v>1575</v>
      </c>
      <c r="Y42" s="126" t="s">
        <v>1576</v>
      </c>
      <c r="Z42" s="100"/>
      <c r="AA42" s="61"/>
      <c r="AB42" s="39"/>
      <c r="AC42" s="61" t="s">
        <v>1577</v>
      </c>
      <c r="AD42" s="61" t="s">
        <v>1578</v>
      </c>
      <c r="AE42" s="39"/>
      <c r="AF42" s="100"/>
      <c r="AG42" s="61"/>
      <c r="AH42" s="100"/>
      <c r="AI42" s="100"/>
      <c r="AJ42" s="100"/>
      <c r="AK42" s="100"/>
      <c r="AL42" s="61" t="s">
        <v>1579</v>
      </c>
      <c r="AM42" s="100"/>
      <c r="AN42" s="100"/>
      <c r="AO42" s="61" t="s">
        <v>1580</v>
      </c>
      <c r="AP42" s="100"/>
      <c r="AQ42" s="100"/>
      <c r="AR42" s="100"/>
      <c r="AS42" s="100"/>
      <c r="AT42" s="100"/>
      <c r="AU42" s="72"/>
      <c r="AV42" s="100"/>
      <c r="AW42" s="61" t="s">
        <v>1582</v>
      </c>
      <c r="AX42" s="39" t="s">
        <v>1583</v>
      </c>
      <c r="AY42" s="61" t="s">
        <v>1584</v>
      </c>
      <c r="AZ42" s="61"/>
      <c r="BA42" s="61" t="s">
        <v>1585</v>
      </c>
      <c r="BB42" s="61" t="s">
        <v>1586</v>
      </c>
      <c r="BC42" s="61" t="s">
        <v>1587</v>
      </c>
      <c r="BD42" s="84"/>
      <c r="BE42" s="100"/>
      <c r="BF42" s="61" t="s">
        <v>1590</v>
      </c>
      <c r="BG42" s="100"/>
      <c r="BH42" s="72"/>
      <c r="BI42" s="100"/>
      <c r="BJ42" s="100"/>
      <c r="BK42" s="100"/>
      <c r="BL42" s="100"/>
      <c r="BM42" s="182"/>
    </row>
    <row r="43" spans="1:65" ht="15.75" customHeight="1">
      <c r="A43" s="103">
        <v>37</v>
      </c>
      <c r="B43" s="110" t="s">
        <v>443</v>
      </c>
      <c r="C43" s="110" t="s">
        <v>444</v>
      </c>
      <c r="D43" s="109" t="s">
        <v>382</v>
      </c>
      <c r="E43" s="210" t="s">
        <v>218</v>
      </c>
      <c r="F43" s="211">
        <v>4</v>
      </c>
      <c r="G43" s="113" t="s">
        <v>80</v>
      </c>
      <c r="H43" s="103">
        <v>37</v>
      </c>
      <c r="I43" s="372" t="s">
        <v>443</v>
      </c>
      <c r="J43" s="374" t="s">
        <v>444</v>
      </c>
      <c r="K43" s="109" t="s">
        <v>382</v>
      </c>
      <c r="L43" s="210" t="s">
        <v>218</v>
      </c>
      <c r="M43" s="211">
        <v>4</v>
      </c>
      <c r="N43" s="113" t="s">
        <v>80</v>
      </c>
      <c r="O43" s="70"/>
      <c r="P43" s="100"/>
      <c r="Q43" s="100"/>
      <c r="R43" s="100"/>
      <c r="S43" s="100"/>
      <c r="T43" s="100"/>
      <c r="U43" s="100"/>
      <c r="V43" s="100"/>
      <c r="W43" s="100"/>
      <c r="X43" s="100"/>
      <c r="Y43" s="100"/>
      <c r="Z43" s="100"/>
      <c r="AA43" s="100"/>
      <c r="AB43" s="100"/>
      <c r="AC43" s="100"/>
      <c r="AD43" s="100"/>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100"/>
      <c r="BD43" s="84" t="s">
        <v>1605</v>
      </c>
      <c r="BE43" s="100"/>
      <c r="BF43" s="100" t="s">
        <v>1608</v>
      </c>
      <c r="BG43" s="100"/>
      <c r="BH43" s="100" t="s">
        <v>1611</v>
      </c>
      <c r="BI43" s="100"/>
      <c r="BJ43" s="100"/>
      <c r="BK43" s="100"/>
      <c r="BL43" s="100"/>
      <c r="BM43" s="182"/>
    </row>
    <row r="44" spans="1:65" ht="15.75" customHeight="1">
      <c r="A44" s="375">
        <v>38</v>
      </c>
      <c r="B44" s="247"/>
      <c r="C44" s="328" t="s">
        <v>452</v>
      </c>
      <c r="D44" s="220" t="s">
        <v>382</v>
      </c>
      <c r="E44" s="328" t="s">
        <v>78</v>
      </c>
      <c r="F44" s="330"/>
      <c r="G44" s="224" t="s">
        <v>250</v>
      </c>
      <c r="H44" s="375">
        <v>38</v>
      </c>
      <c r="I44" s="332"/>
      <c r="J44" s="328" t="s">
        <v>452</v>
      </c>
      <c r="K44" s="220" t="s">
        <v>382</v>
      </c>
      <c r="L44" s="328" t="s">
        <v>78</v>
      </c>
      <c r="M44" s="330"/>
      <c r="N44" s="224" t="s">
        <v>250</v>
      </c>
      <c r="O44" s="225"/>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337"/>
      <c r="BE44" s="226"/>
      <c r="BF44" s="226"/>
      <c r="BG44" s="226"/>
      <c r="BH44" s="226"/>
      <c r="BI44" s="226"/>
      <c r="BJ44" s="226"/>
      <c r="BK44" s="226"/>
      <c r="BL44" s="226"/>
      <c r="BM44" s="182"/>
    </row>
    <row r="45" spans="1:65" ht="15.75" customHeight="1">
      <c r="A45" s="101">
        <v>39</v>
      </c>
      <c r="B45" s="87" t="s">
        <v>463</v>
      </c>
      <c r="C45" s="87" t="s">
        <v>466</v>
      </c>
      <c r="D45" s="98" t="s">
        <v>467</v>
      </c>
      <c r="E45" s="151" t="s">
        <v>383</v>
      </c>
      <c r="F45" s="208">
        <v>3</v>
      </c>
      <c r="G45" s="99" t="s">
        <v>80</v>
      </c>
      <c r="H45" s="101">
        <v>39</v>
      </c>
      <c r="I45" s="307" t="s">
        <v>463</v>
      </c>
      <c r="J45" s="315" t="s">
        <v>466</v>
      </c>
      <c r="K45" s="98" t="s">
        <v>467</v>
      </c>
      <c r="L45" s="151" t="s">
        <v>383</v>
      </c>
      <c r="M45" s="208">
        <v>3</v>
      </c>
      <c r="N45" s="99" t="s">
        <v>80</v>
      </c>
      <c r="O45" s="91"/>
      <c r="P45" s="92"/>
      <c r="Q45" s="92"/>
      <c r="R45" s="92"/>
      <c r="S45" s="92"/>
      <c r="T45" s="92"/>
      <c r="U45" s="92"/>
      <c r="V45" s="92"/>
      <c r="W45" s="100"/>
      <c r="X45" s="100"/>
      <c r="Y45" s="100"/>
      <c r="Z45" s="100"/>
      <c r="AA45" s="61" t="s">
        <v>1684</v>
      </c>
      <c r="AB45" s="61"/>
      <c r="AC45" s="100"/>
      <c r="AD45" s="100"/>
      <c r="AE45" s="61"/>
      <c r="AF45" s="61" t="s">
        <v>1685</v>
      </c>
      <c r="AG45" s="61" t="s">
        <v>1686</v>
      </c>
      <c r="AH45" s="61" t="s">
        <v>1687</v>
      </c>
      <c r="AI45" s="61"/>
      <c r="AJ45" s="61"/>
      <c r="AK45" s="100"/>
      <c r="AL45" s="100"/>
      <c r="AM45" s="100"/>
      <c r="AN45" s="100"/>
      <c r="AO45" s="100"/>
      <c r="AP45" s="61"/>
      <c r="AQ45" s="100"/>
      <c r="AR45" s="100"/>
      <c r="AS45" s="61"/>
      <c r="AT45" s="61"/>
      <c r="AU45" s="100"/>
      <c r="AV45" s="61"/>
      <c r="AW45" s="100"/>
      <c r="AX45" s="100"/>
      <c r="AY45" s="100"/>
      <c r="AZ45" s="100"/>
      <c r="BA45" s="100"/>
      <c r="BB45" s="100"/>
      <c r="BC45" s="100"/>
      <c r="BD45" s="84"/>
      <c r="BE45" s="100"/>
      <c r="BF45" s="100"/>
      <c r="BG45" s="100"/>
      <c r="BH45" s="100"/>
      <c r="BI45" s="100"/>
      <c r="BJ45" s="100"/>
      <c r="BK45" s="100"/>
      <c r="BL45" s="100"/>
      <c r="BM45" s="182"/>
    </row>
    <row r="46" spans="1:65" ht="15.75" customHeight="1">
      <c r="A46" s="97">
        <v>42</v>
      </c>
      <c r="B46" s="87" t="s">
        <v>492</v>
      </c>
      <c r="C46" s="87" t="s">
        <v>494</v>
      </c>
      <c r="D46" s="98" t="s">
        <v>467</v>
      </c>
      <c r="E46" s="151" t="s">
        <v>218</v>
      </c>
      <c r="F46" s="208">
        <v>3</v>
      </c>
      <c r="G46" s="99" t="s">
        <v>80</v>
      </c>
      <c r="H46" s="97">
        <v>42</v>
      </c>
      <c r="I46" s="307" t="s">
        <v>492</v>
      </c>
      <c r="J46" s="315" t="s">
        <v>494</v>
      </c>
      <c r="K46" s="98" t="s">
        <v>467</v>
      </c>
      <c r="L46" s="151" t="s">
        <v>218</v>
      </c>
      <c r="M46" s="208">
        <v>3</v>
      </c>
      <c r="N46" s="99" t="s">
        <v>80</v>
      </c>
      <c r="O46" s="59"/>
      <c r="P46" s="92"/>
      <c r="Q46" s="92"/>
      <c r="R46" s="92"/>
      <c r="S46" s="92"/>
      <c r="T46" s="92"/>
      <c r="U46" s="61"/>
      <c r="V46" s="61" t="s">
        <v>1697</v>
      </c>
      <c r="W46" s="100"/>
      <c r="X46" s="61"/>
      <c r="Y46" s="100"/>
      <c r="Z46" s="100"/>
      <c r="AA46" s="100"/>
      <c r="AB46" s="61"/>
      <c r="AC46" s="100"/>
      <c r="AD46" s="100"/>
      <c r="AE46" s="100"/>
      <c r="AF46" s="100"/>
      <c r="AG46" s="100"/>
      <c r="AH46" s="100"/>
      <c r="AI46" s="100"/>
      <c r="AJ46" s="61"/>
      <c r="AK46" s="100"/>
      <c r="AL46" s="61"/>
      <c r="AM46" s="100"/>
      <c r="AN46" s="61"/>
      <c r="AO46" s="61"/>
      <c r="AP46" s="61"/>
      <c r="AQ46" s="61"/>
      <c r="AR46" s="61"/>
      <c r="AS46" s="61"/>
      <c r="AT46" s="61"/>
      <c r="AU46" s="100"/>
      <c r="AV46" s="61"/>
      <c r="AW46" s="61"/>
      <c r="AX46" s="61"/>
      <c r="AY46" s="100"/>
      <c r="AZ46" s="100"/>
      <c r="BA46" s="100"/>
      <c r="BB46" s="100"/>
      <c r="BC46" s="100"/>
      <c r="BD46" s="37"/>
      <c r="BE46" s="61"/>
      <c r="BF46" s="61" t="s">
        <v>1706</v>
      </c>
      <c r="BG46" s="100"/>
      <c r="BH46" s="61"/>
      <c r="BI46" s="100"/>
      <c r="BJ46" s="100"/>
      <c r="BK46" s="100"/>
      <c r="BL46" s="61"/>
      <c r="BM46" s="51"/>
    </row>
    <row r="47" spans="1:65" ht="15.75" customHeight="1">
      <c r="A47" s="97">
        <v>40</v>
      </c>
      <c r="B47" s="87" t="s">
        <v>505</v>
      </c>
      <c r="C47" s="87" t="s">
        <v>506</v>
      </c>
      <c r="D47" s="98" t="s">
        <v>467</v>
      </c>
      <c r="E47" s="151" t="s">
        <v>218</v>
      </c>
      <c r="F47" s="208">
        <v>3</v>
      </c>
      <c r="G47" s="99" t="s">
        <v>80</v>
      </c>
      <c r="H47" s="97">
        <v>40</v>
      </c>
      <c r="I47" s="307" t="s">
        <v>505</v>
      </c>
      <c r="J47" s="286" t="s">
        <v>506</v>
      </c>
      <c r="K47" s="98" t="s">
        <v>467</v>
      </c>
      <c r="L47" s="151" t="s">
        <v>218</v>
      </c>
      <c r="M47" s="208">
        <v>3</v>
      </c>
      <c r="N47" s="99" t="s">
        <v>80</v>
      </c>
      <c r="O47" s="91"/>
      <c r="P47" s="92"/>
      <c r="Q47" s="61" t="s">
        <v>1573</v>
      </c>
      <c r="R47" s="92"/>
      <c r="S47" s="61" t="s">
        <v>1707</v>
      </c>
      <c r="T47" s="61"/>
      <c r="U47" s="61"/>
      <c r="V47" s="92"/>
      <c r="W47" s="61"/>
      <c r="X47" s="61"/>
      <c r="Y47" s="61"/>
      <c r="Z47" s="100"/>
      <c r="AA47" s="100"/>
      <c r="AB47" s="100"/>
      <c r="AC47" s="61"/>
      <c r="AD47" s="100"/>
      <c r="AE47" s="100"/>
      <c r="AF47" s="100"/>
      <c r="AG47" s="61"/>
      <c r="AH47" s="100"/>
      <c r="AI47" s="100"/>
      <c r="AJ47" s="100"/>
      <c r="AK47" s="100"/>
      <c r="AL47" s="61" t="s">
        <v>1717</v>
      </c>
      <c r="AM47" s="61"/>
      <c r="AN47" s="61"/>
      <c r="AO47" s="61"/>
      <c r="AP47" s="61" t="s">
        <v>1719</v>
      </c>
      <c r="AQ47" s="100"/>
      <c r="AR47" s="61"/>
      <c r="AS47" s="61" t="s">
        <v>1724</v>
      </c>
      <c r="AT47" s="100"/>
      <c r="AU47" s="100"/>
      <c r="AV47" s="100"/>
      <c r="AW47" s="100"/>
      <c r="AX47" s="100"/>
      <c r="AY47" s="100"/>
      <c r="AZ47" s="100"/>
      <c r="BA47" s="100"/>
      <c r="BB47" s="61" t="s">
        <v>1725</v>
      </c>
      <c r="BC47" s="61" t="s">
        <v>1727</v>
      </c>
      <c r="BD47" s="37"/>
      <c r="BE47" s="100"/>
      <c r="BF47" s="61" t="s">
        <v>1729</v>
      </c>
      <c r="BG47" s="100"/>
      <c r="BH47" s="100"/>
      <c r="BI47" s="100"/>
      <c r="BJ47" s="100"/>
      <c r="BK47" s="100"/>
      <c r="BL47" s="100"/>
      <c r="BM47" s="182"/>
    </row>
    <row r="48" spans="1:65" ht="15.75" customHeight="1">
      <c r="A48" s="217">
        <v>41</v>
      </c>
      <c r="B48" s="330"/>
      <c r="C48" s="328" t="s">
        <v>516</v>
      </c>
      <c r="D48" s="220" t="s">
        <v>467</v>
      </c>
      <c r="E48" s="221" t="s">
        <v>383</v>
      </c>
      <c r="F48" s="222">
        <v>3</v>
      </c>
      <c r="G48" s="224" t="s">
        <v>80</v>
      </c>
      <c r="H48" s="217">
        <v>41</v>
      </c>
      <c r="I48" s="386"/>
      <c r="J48" s="328" t="s">
        <v>516</v>
      </c>
      <c r="K48" s="220" t="s">
        <v>467</v>
      </c>
      <c r="L48" s="221" t="s">
        <v>383</v>
      </c>
      <c r="M48" s="222">
        <v>3</v>
      </c>
      <c r="N48" s="224" t="s">
        <v>80</v>
      </c>
      <c r="O48" s="225"/>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337"/>
      <c r="BE48" s="226"/>
      <c r="BF48" s="226"/>
      <c r="BG48" s="226"/>
      <c r="BH48" s="226"/>
      <c r="BI48" s="226"/>
      <c r="BJ48" s="226"/>
      <c r="BK48" s="226"/>
      <c r="BL48" s="226"/>
      <c r="BM48" s="182"/>
    </row>
    <row r="49" spans="1:65" ht="15.75" customHeight="1">
      <c r="A49" s="101"/>
      <c r="B49" s="87" t="s">
        <v>530</v>
      </c>
      <c r="C49" s="87" t="s">
        <v>531</v>
      </c>
      <c r="D49" s="98" t="s">
        <v>467</v>
      </c>
      <c r="E49" s="151" t="s">
        <v>383</v>
      </c>
      <c r="F49" s="208">
        <v>3</v>
      </c>
      <c r="G49" s="99" t="s">
        <v>80</v>
      </c>
      <c r="H49" s="101"/>
      <c r="I49" s="307" t="s">
        <v>530</v>
      </c>
      <c r="J49" s="387" t="s">
        <v>531</v>
      </c>
      <c r="K49" s="98" t="s">
        <v>467</v>
      </c>
      <c r="L49" s="151" t="s">
        <v>383</v>
      </c>
      <c r="M49" s="208">
        <v>3</v>
      </c>
      <c r="N49" s="99" t="s">
        <v>80</v>
      </c>
      <c r="O49" s="59" t="s">
        <v>1745</v>
      </c>
      <c r="P49" s="114"/>
      <c r="Q49" s="114"/>
      <c r="R49" s="114"/>
      <c r="S49" s="114"/>
      <c r="T49" s="114"/>
      <c r="U49" s="114"/>
      <c r="V49" s="114"/>
      <c r="W49" s="126"/>
      <c r="X49" s="126"/>
      <c r="Y49" s="126"/>
      <c r="Z49" s="126"/>
      <c r="AA49" s="126" t="s">
        <v>1754</v>
      </c>
      <c r="AB49" s="126"/>
      <c r="AC49" s="126"/>
      <c r="AD49" s="126"/>
      <c r="AE49" s="126" t="s">
        <v>1756</v>
      </c>
      <c r="AF49" s="126"/>
      <c r="AG49" s="126"/>
      <c r="AH49" s="126"/>
      <c r="AI49" s="126"/>
      <c r="AJ49" s="126"/>
      <c r="AK49" s="126"/>
      <c r="AL49" s="126" t="s">
        <v>1757</v>
      </c>
      <c r="AM49" s="126"/>
      <c r="AN49" s="126"/>
      <c r="AO49" s="126"/>
      <c r="AP49" s="126"/>
      <c r="AQ49" s="126"/>
      <c r="AR49" s="126"/>
      <c r="AS49" s="126"/>
      <c r="AT49" s="126"/>
      <c r="AU49" s="126"/>
      <c r="AV49" s="126"/>
      <c r="AW49" s="126"/>
      <c r="AX49" s="126"/>
      <c r="AY49" s="126"/>
      <c r="AZ49" s="126"/>
      <c r="BA49" s="126"/>
      <c r="BB49" s="126"/>
      <c r="BC49" s="126"/>
      <c r="BD49" s="126"/>
      <c r="BE49" s="300"/>
      <c r="BF49" s="126"/>
      <c r="BG49" s="126"/>
      <c r="BH49" s="126" t="s">
        <v>1762</v>
      </c>
      <c r="BI49" s="126"/>
      <c r="BJ49" s="126"/>
      <c r="BK49" s="126"/>
      <c r="BL49" s="126"/>
      <c r="BM49" s="301"/>
    </row>
    <row r="50" spans="1:65" ht="15.75" customHeight="1">
      <c r="A50" s="101"/>
      <c r="B50" s="87" t="s">
        <v>542</v>
      </c>
      <c r="C50" s="87" t="s">
        <v>543</v>
      </c>
      <c r="D50" s="98" t="s">
        <v>467</v>
      </c>
      <c r="E50" s="151" t="s">
        <v>383</v>
      </c>
      <c r="F50" s="208">
        <v>3</v>
      </c>
      <c r="G50" s="99" t="s">
        <v>80</v>
      </c>
      <c r="H50" s="101"/>
      <c r="I50" s="307" t="s">
        <v>542</v>
      </c>
      <c r="J50" s="387" t="s">
        <v>543</v>
      </c>
      <c r="K50" s="98" t="s">
        <v>467</v>
      </c>
      <c r="L50" s="151" t="s">
        <v>383</v>
      </c>
      <c r="M50" s="208">
        <v>3</v>
      </c>
      <c r="N50" s="99" t="s">
        <v>80</v>
      </c>
      <c r="O50" s="59" t="s">
        <v>1772</v>
      </c>
      <c r="P50" s="114" t="s">
        <v>1773</v>
      </c>
      <c r="Q50" s="114"/>
      <c r="R50" s="114"/>
      <c r="S50" s="114" t="s">
        <v>1776</v>
      </c>
      <c r="T50" s="114" t="s">
        <v>1777</v>
      </c>
      <c r="U50" s="114"/>
      <c r="V50" s="114"/>
      <c r="W50" s="126"/>
      <c r="X50" s="126"/>
      <c r="Y50" s="126"/>
      <c r="Z50" s="126"/>
      <c r="AA50" s="126" t="s">
        <v>1778</v>
      </c>
      <c r="AB50" s="126"/>
      <c r="AC50" s="126"/>
      <c r="AD50" s="126"/>
      <c r="AE50" s="126" t="s">
        <v>1778</v>
      </c>
      <c r="AF50" s="126"/>
      <c r="AG50" s="126" t="s">
        <v>1780</v>
      </c>
      <c r="AH50" s="126"/>
      <c r="AI50" s="126"/>
      <c r="AJ50" s="126"/>
      <c r="AK50" s="126" t="s">
        <v>1785</v>
      </c>
      <c r="AL50" s="126" t="s">
        <v>1786</v>
      </c>
      <c r="AM50" s="126"/>
      <c r="AN50" s="126"/>
      <c r="AO50" s="126" t="s">
        <v>1788</v>
      </c>
      <c r="AP50" s="126"/>
      <c r="AQ50" s="126"/>
      <c r="AR50" s="126"/>
      <c r="AS50" s="126"/>
      <c r="AT50" s="126"/>
      <c r="AU50" s="126" t="s">
        <v>1792</v>
      </c>
      <c r="AV50" s="126"/>
      <c r="AW50" s="126"/>
      <c r="AX50" s="126"/>
      <c r="AY50" s="126"/>
      <c r="AZ50" s="126"/>
      <c r="BA50" s="126"/>
      <c r="BB50" s="126" t="s">
        <v>1793</v>
      </c>
      <c r="BC50" s="126"/>
      <c r="BD50" s="126"/>
      <c r="BE50" s="300"/>
      <c r="BF50" s="126"/>
      <c r="BG50" s="126"/>
      <c r="BH50" s="126" t="s">
        <v>1795</v>
      </c>
      <c r="BI50" s="126"/>
      <c r="BJ50" s="126"/>
      <c r="BK50" s="126"/>
      <c r="BL50" s="126"/>
      <c r="BM50" s="301"/>
    </row>
    <row r="51" spans="1:65" ht="15.75" customHeight="1">
      <c r="A51" s="217"/>
      <c r="B51" s="330"/>
      <c r="C51" s="328" t="s">
        <v>556</v>
      </c>
      <c r="D51" s="220" t="s">
        <v>467</v>
      </c>
      <c r="E51" s="221" t="s">
        <v>383</v>
      </c>
      <c r="F51" s="222">
        <v>3</v>
      </c>
      <c r="G51" s="224" t="s">
        <v>559</v>
      </c>
      <c r="H51" s="217"/>
      <c r="I51" s="386"/>
      <c r="J51" s="328" t="s">
        <v>556</v>
      </c>
      <c r="K51" s="220" t="s">
        <v>467</v>
      </c>
      <c r="L51" s="221" t="s">
        <v>383</v>
      </c>
      <c r="M51" s="222">
        <v>3</v>
      </c>
      <c r="N51" s="224" t="s">
        <v>559</v>
      </c>
      <c r="O51" s="225"/>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337"/>
      <c r="BE51" s="226"/>
      <c r="BF51" s="226"/>
      <c r="BG51" s="226"/>
      <c r="BH51" s="226"/>
      <c r="BI51" s="226"/>
      <c r="BJ51" s="226"/>
      <c r="BK51" s="226"/>
      <c r="BL51" s="226"/>
      <c r="BM51" s="182"/>
    </row>
    <row r="52" spans="1:65" ht="15.75" customHeight="1">
      <c r="A52" s="217"/>
      <c r="B52" s="388"/>
      <c r="C52" s="390" t="s">
        <v>581</v>
      </c>
      <c r="D52" s="220" t="s">
        <v>467</v>
      </c>
      <c r="E52" s="221" t="s">
        <v>383</v>
      </c>
      <c r="F52" s="222">
        <v>3</v>
      </c>
      <c r="G52" s="224" t="s">
        <v>559</v>
      </c>
      <c r="H52" s="217"/>
      <c r="I52" s="392"/>
      <c r="J52" s="390" t="s">
        <v>581</v>
      </c>
      <c r="K52" s="220" t="s">
        <v>467</v>
      </c>
      <c r="L52" s="221" t="s">
        <v>383</v>
      </c>
      <c r="M52" s="222">
        <v>3</v>
      </c>
      <c r="N52" s="224" t="s">
        <v>559</v>
      </c>
      <c r="O52" s="225"/>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337"/>
      <c r="BE52" s="226"/>
      <c r="BF52" s="226"/>
      <c r="BG52" s="226"/>
      <c r="BH52" s="226"/>
      <c r="BI52" s="226"/>
      <c r="BJ52" s="226"/>
      <c r="BK52" s="226"/>
      <c r="BL52" s="226"/>
      <c r="BM52" s="182"/>
    </row>
    <row r="53" spans="1:65" ht="15.75" customHeight="1">
      <c r="A53" s="217"/>
      <c r="B53" s="388"/>
      <c r="C53" s="390" t="s">
        <v>610</v>
      </c>
      <c r="D53" s="220" t="s">
        <v>568</v>
      </c>
      <c r="E53" s="221" t="s">
        <v>383</v>
      </c>
      <c r="F53" s="222">
        <v>3</v>
      </c>
      <c r="G53" s="224" t="s">
        <v>559</v>
      </c>
      <c r="H53" s="217"/>
      <c r="I53" s="392"/>
      <c r="J53" s="390" t="s">
        <v>610</v>
      </c>
      <c r="K53" s="220" t="s">
        <v>568</v>
      </c>
      <c r="L53" s="221" t="s">
        <v>383</v>
      </c>
      <c r="M53" s="222">
        <v>3</v>
      </c>
      <c r="N53" s="224" t="s">
        <v>559</v>
      </c>
      <c r="O53" s="225"/>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337"/>
      <c r="BE53" s="226"/>
      <c r="BF53" s="226"/>
      <c r="BG53" s="226"/>
      <c r="BH53" s="226"/>
      <c r="BI53" s="226"/>
      <c r="BJ53" s="226"/>
      <c r="BK53" s="226"/>
      <c r="BL53" s="226"/>
      <c r="BM53" s="182"/>
    </row>
    <row r="54" spans="1:65" ht="15.75" customHeight="1">
      <c r="A54" s="101"/>
      <c r="B54" s="341" t="s">
        <v>577</v>
      </c>
      <c r="C54" s="396" t="s">
        <v>580</v>
      </c>
      <c r="D54" s="109" t="s">
        <v>568</v>
      </c>
      <c r="E54" s="210" t="s">
        <v>383</v>
      </c>
      <c r="F54" s="211">
        <v>3</v>
      </c>
      <c r="G54" s="99" t="s">
        <v>559</v>
      </c>
      <c r="H54" s="101"/>
      <c r="I54" s="343" t="s">
        <v>577</v>
      </c>
      <c r="J54" s="397" t="s">
        <v>580</v>
      </c>
      <c r="K54" s="109" t="s">
        <v>568</v>
      </c>
      <c r="L54" s="210" t="s">
        <v>383</v>
      </c>
      <c r="M54" s="211">
        <v>3</v>
      </c>
      <c r="N54" s="99" t="s">
        <v>559</v>
      </c>
      <c r="O54" s="114" t="s">
        <v>1827</v>
      </c>
      <c r="P54" s="92"/>
      <c r="Q54" s="92"/>
      <c r="R54" s="92"/>
      <c r="S54" s="92"/>
      <c r="T54" s="61"/>
      <c r="U54" s="92"/>
      <c r="V54" s="61"/>
      <c r="W54" s="100"/>
      <c r="X54" s="61"/>
      <c r="Y54" s="61"/>
      <c r="Z54" s="100"/>
      <c r="AA54" s="61"/>
      <c r="AB54" s="100"/>
      <c r="AC54" s="100"/>
      <c r="AD54" s="100"/>
      <c r="AE54" s="61"/>
      <c r="AF54" s="100"/>
      <c r="AG54" s="61"/>
      <c r="AH54" s="100"/>
      <c r="AI54" s="61"/>
      <c r="AJ54" s="100"/>
      <c r="AK54" s="100"/>
      <c r="AL54" s="61" t="s">
        <v>1828</v>
      </c>
      <c r="AM54" s="61"/>
      <c r="AN54" s="100"/>
      <c r="AO54" s="61"/>
      <c r="AP54" s="61"/>
      <c r="AQ54" s="100"/>
      <c r="AR54" s="100"/>
      <c r="AS54" s="100"/>
      <c r="AT54" s="100"/>
      <c r="AU54" s="100"/>
      <c r="AV54" s="100"/>
      <c r="AW54" s="100"/>
      <c r="AX54" s="100"/>
      <c r="AY54" s="100"/>
      <c r="AZ54" s="100"/>
      <c r="BA54" s="100"/>
      <c r="BB54" s="100"/>
      <c r="BC54" s="100"/>
      <c r="BD54" s="84"/>
      <c r="BE54" s="100"/>
      <c r="BF54" s="100"/>
      <c r="BG54" s="100"/>
      <c r="BH54" s="100"/>
      <c r="BI54" s="100"/>
      <c r="BJ54" s="100"/>
      <c r="BK54" s="100"/>
      <c r="BL54" s="100"/>
      <c r="BM54" s="182"/>
    </row>
    <row r="55" spans="1:65" ht="15.75" customHeight="1">
      <c r="A55" s="101"/>
      <c r="B55" s="341" t="s">
        <v>593</v>
      </c>
      <c r="C55" s="396" t="s">
        <v>594</v>
      </c>
      <c r="D55" s="109" t="s">
        <v>568</v>
      </c>
      <c r="E55" s="210" t="s">
        <v>383</v>
      </c>
      <c r="F55" s="211">
        <v>3</v>
      </c>
      <c r="G55" s="99" t="s">
        <v>559</v>
      </c>
      <c r="H55" s="101"/>
      <c r="I55" s="343" t="s">
        <v>593</v>
      </c>
      <c r="J55" s="397" t="s">
        <v>594</v>
      </c>
      <c r="K55" s="109" t="s">
        <v>568</v>
      </c>
      <c r="L55" s="210" t="s">
        <v>383</v>
      </c>
      <c r="M55" s="211">
        <v>3</v>
      </c>
      <c r="N55" s="99" t="s">
        <v>559</v>
      </c>
      <c r="O55" s="59"/>
      <c r="P55" s="92"/>
      <c r="Q55" s="92"/>
      <c r="R55" s="61" t="s">
        <v>1836</v>
      </c>
      <c r="S55" s="61" t="s">
        <v>1837</v>
      </c>
      <c r="T55" s="61"/>
      <c r="U55" s="92"/>
      <c r="V55" s="61"/>
      <c r="W55" s="61"/>
      <c r="X55" s="100"/>
      <c r="Y55" s="100"/>
      <c r="Z55" s="100"/>
      <c r="AA55" s="100"/>
      <c r="AB55" s="100"/>
      <c r="AC55" s="100"/>
      <c r="AD55" s="100"/>
      <c r="AE55" s="100"/>
      <c r="AF55" s="61" t="s">
        <v>1840</v>
      </c>
      <c r="AG55" s="100"/>
      <c r="AH55" s="61" t="s">
        <v>1842</v>
      </c>
      <c r="AI55" s="61"/>
      <c r="AJ55" s="100"/>
      <c r="AK55" s="100"/>
      <c r="AL55" s="61"/>
      <c r="AM55" s="100"/>
      <c r="AN55" s="100"/>
      <c r="AO55" s="100"/>
      <c r="AP55" s="61" t="s">
        <v>1843</v>
      </c>
      <c r="AQ55" s="100"/>
      <c r="AR55" s="100"/>
      <c r="AS55" s="61"/>
      <c r="AT55" s="100"/>
      <c r="AU55" s="100"/>
      <c r="AV55" s="61"/>
      <c r="AW55" s="100"/>
      <c r="AX55" s="100"/>
      <c r="AY55" s="100"/>
      <c r="AZ55" s="100"/>
      <c r="BA55" s="100"/>
      <c r="BB55" s="100"/>
      <c r="BC55" s="100"/>
      <c r="BD55" s="37"/>
      <c r="BE55" s="100"/>
      <c r="BF55" s="61"/>
      <c r="BG55" s="100"/>
      <c r="BH55" s="61" t="s">
        <v>1844</v>
      </c>
      <c r="BI55" s="61"/>
      <c r="BJ55" s="100"/>
      <c r="BK55" s="100"/>
      <c r="BL55" s="100"/>
      <c r="BM55" s="182"/>
    </row>
    <row r="56" spans="1:65" ht="15.75" customHeight="1">
      <c r="A56" s="101"/>
      <c r="B56" s="341" t="s">
        <v>604</v>
      </c>
      <c r="C56" s="396" t="s">
        <v>606</v>
      </c>
      <c r="D56" s="109" t="s">
        <v>568</v>
      </c>
      <c r="E56" s="210" t="s">
        <v>383</v>
      </c>
      <c r="F56" s="211">
        <v>3</v>
      </c>
      <c r="G56" s="99" t="s">
        <v>559</v>
      </c>
      <c r="H56" s="101"/>
      <c r="I56" s="343" t="s">
        <v>604</v>
      </c>
      <c r="J56" s="398" t="s">
        <v>606</v>
      </c>
      <c r="K56" s="109" t="s">
        <v>568</v>
      </c>
      <c r="L56" s="210" t="s">
        <v>383</v>
      </c>
      <c r="M56" s="211">
        <v>3</v>
      </c>
      <c r="N56" s="99" t="s">
        <v>559</v>
      </c>
      <c r="O56" s="59"/>
      <c r="P56" s="92"/>
      <c r="Q56" s="92"/>
      <c r="R56" s="92"/>
      <c r="S56" s="92"/>
      <c r="T56" s="92"/>
      <c r="U56" s="92"/>
      <c r="V56" s="92"/>
      <c r="W56" s="100"/>
      <c r="X56" s="61"/>
      <c r="Y56" s="61"/>
      <c r="Z56" s="100"/>
      <c r="AA56" s="61"/>
      <c r="AB56" s="61"/>
      <c r="AC56" s="100"/>
      <c r="AD56" s="61"/>
      <c r="AE56" s="61"/>
      <c r="AF56" s="100"/>
      <c r="AG56" s="61"/>
      <c r="AH56" s="100"/>
      <c r="AI56" s="100"/>
      <c r="AJ56" s="61"/>
      <c r="AK56" s="100"/>
      <c r="AL56" s="61"/>
      <c r="AM56" s="100"/>
      <c r="AN56" s="100"/>
      <c r="AO56" s="61"/>
      <c r="AP56" s="100"/>
      <c r="AQ56" s="61"/>
      <c r="AR56" s="100"/>
      <c r="AS56" s="61"/>
      <c r="AT56" s="61"/>
      <c r="AU56" s="61" t="s">
        <v>1851</v>
      </c>
      <c r="AV56" s="61"/>
      <c r="AW56" s="100"/>
      <c r="AX56" s="100"/>
      <c r="AY56" s="100"/>
      <c r="AZ56" s="100"/>
      <c r="BA56" s="61"/>
      <c r="BB56" s="61"/>
      <c r="BC56" s="61"/>
      <c r="BD56" s="84"/>
      <c r="BE56" s="100"/>
      <c r="BF56" s="61"/>
      <c r="BG56" s="61"/>
      <c r="BH56" s="61"/>
      <c r="BI56" s="61"/>
      <c r="BJ56" s="61"/>
      <c r="BK56" s="61"/>
      <c r="BL56" s="61"/>
      <c r="BM56" s="51"/>
    </row>
    <row r="57" spans="1:65" ht="15.75" customHeight="1">
      <c r="A57" s="101"/>
      <c r="B57" s="341" t="s">
        <v>613</v>
      </c>
      <c r="C57" s="396" t="s">
        <v>614</v>
      </c>
      <c r="D57" s="109" t="s">
        <v>568</v>
      </c>
      <c r="E57" s="210" t="s">
        <v>383</v>
      </c>
      <c r="F57" s="211">
        <v>3</v>
      </c>
      <c r="G57" s="99" t="s">
        <v>559</v>
      </c>
      <c r="H57" s="101"/>
      <c r="I57" s="343" t="s">
        <v>613</v>
      </c>
      <c r="J57" s="397" t="s">
        <v>614</v>
      </c>
      <c r="K57" s="109" t="s">
        <v>568</v>
      </c>
      <c r="L57" s="210" t="s">
        <v>383</v>
      </c>
      <c r="M57" s="211">
        <v>3</v>
      </c>
      <c r="N57" s="99" t="s">
        <v>559</v>
      </c>
      <c r="O57" s="114"/>
      <c r="P57" s="114"/>
      <c r="Q57" s="114"/>
      <c r="R57" s="114"/>
      <c r="S57" s="114"/>
      <c r="T57" s="114"/>
      <c r="U57" s="114"/>
      <c r="V57" s="114"/>
      <c r="W57" s="126"/>
      <c r="X57" s="126"/>
      <c r="Y57" s="126"/>
      <c r="Z57" s="126"/>
      <c r="AA57" s="126"/>
      <c r="AB57" s="126"/>
      <c r="AC57" s="126"/>
      <c r="AD57" s="126"/>
      <c r="AE57" s="126"/>
      <c r="AF57" s="126"/>
      <c r="AG57" s="126"/>
      <c r="AH57" s="126"/>
      <c r="AI57" s="126"/>
      <c r="AJ57" s="126"/>
      <c r="AK57" s="126"/>
      <c r="AL57" s="126"/>
      <c r="AM57" s="126"/>
      <c r="AN57" s="126"/>
      <c r="AO57" s="126"/>
      <c r="AP57" s="126"/>
      <c r="AQ57" s="126" t="s">
        <v>1855</v>
      </c>
      <c r="AR57" s="126" t="s">
        <v>1856</v>
      </c>
      <c r="AS57" s="126"/>
      <c r="AT57" s="126" t="s">
        <v>1857</v>
      </c>
      <c r="AU57" s="126"/>
      <c r="AV57" s="126"/>
      <c r="AW57" s="126"/>
      <c r="AX57" s="126"/>
      <c r="AY57" s="126"/>
      <c r="AZ57" s="126"/>
      <c r="BA57" s="126"/>
      <c r="BB57" s="126"/>
      <c r="BC57" s="126" t="s">
        <v>1858</v>
      </c>
      <c r="BD57" s="126"/>
      <c r="BE57" s="300"/>
      <c r="BF57" s="126" t="s">
        <v>1859</v>
      </c>
      <c r="BG57" s="126"/>
      <c r="BH57" s="126"/>
      <c r="BI57" s="126" t="s">
        <v>1860</v>
      </c>
      <c r="BJ57" s="126" t="s">
        <v>1860</v>
      </c>
      <c r="BK57" s="126"/>
      <c r="BL57" s="126"/>
      <c r="BM57" s="301"/>
    </row>
    <row r="58" spans="1:65" ht="15.75" customHeight="1">
      <c r="A58" s="101"/>
      <c r="B58" s="87" t="s">
        <v>622</v>
      </c>
      <c r="C58" s="396" t="s">
        <v>624</v>
      </c>
      <c r="D58" s="109" t="s">
        <v>568</v>
      </c>
      <c r="E58" s="210" t="s">
        <v>383</v>
      </c>
      <c r="F58" s="211">
        <v>3</v>
      </c>
      <c r="G58" s="99" t="s">
        <v>559</v>
      </c>
      <c r="H58" s="101"/>
      <c r="I58" s="307" t="s">
        <v>622</v>
      </c>
      <c r="J58" s="401" t="s">
        <v>624</v>
      </c>
      <c r="K58" s="109" t="s">
        <v>568</v>
      </c>
      <c r="L58" s="210" t="s">
        <v>383</v>
      </c>
      <c r="M58" s="211">
        <v>3</v>
      </c>
      <c r="N58" s="99" t="s">
        <v>559</v>
      </c>
      <c r="O58" s="59"/>
      <c r="P58" s="92"/>
      <c r="Q58" s="61" t="s">
        <v>1573</v>
      </c>
      <c r="R58" s="92"/>
      <c r="S58" s="61"/>
      <c r="T58" s="61"/>
      <c r="U58" s="92"/>
      <c r="V58" s="92"/>
      <c r="W58" s="61"/>
      <c r="X58" s="61"/>
      <c r="Y58" s="61" t="s">
        <v>1866</v>
      </c>
      <c r="Z58" s="100"/>
      <c r="AA58" s="100"/>
      <c r="AB58" s="100"/>
      <c r="AC58" s="100"/>
      <c r="AD58" s="61"/>
      <c r="AE58" s="100"/>
      <c r="AF58" s="100"/>
      <c r="AG58" s="61"/>
      <c r="AH58" s="100"/>
      <c r="AI58" s="100"/>
      <c r="AJ58" s="61"/>
      <c r="AK58" s="61" t="s">
        <v>1868</v>
      </c>
      <c r="AL58" s="61" t="s">
        <v>1869</v>
      </c>
      <c r="AM58" s="61"/>
      <c r="AN58" s="61"/>
      <c r="AO58" s="61" t="s">
        <v>1870</v>
      </c>
      <c r="AP58" s="100"/>
      <c r="AQ58" s="61"/>
      <c r="AR58" s="100"/>
      <c r="AS58" s="61"/>
      <c r="AT58" s="61"/>
      <c r="AU58" s="61" t="s">
        <v>1871</v>
      </c>
      <c r="AV58" s="61" t="s">
        <v>1872</v>
      </c>
      <c r="AW58" s="100"/>
      <c r="AX58" s="100"/>
      <c r="AY58" s="100"/>
      <c r="AZ58" s="100"/>
      <c r="BA58" s="100"/>
      <c r="BB58" s="61" t="s">
        <v>1876</v>
      </c>
      <c r="BC58" s="61" t="s">
        <v>1877</v>
      </c>
      <c r="BD58" s="84"/>
      <c r="BE58" s="100"/>
      <c r="BF58" s="100"/>
      <c r="BG58" s="61"/>
      <c r="BH58" s="61" t="s">
        <v>1878</v>
      </c>
      <c r="BI58" s="100"/>
      <c r="BJ58" s="100"/>
      <c r="BK58" s="100"/>
      <c r="BL58" s="100"/>
      <c r="BM58" s="182"/>
    </row>
    <row r="59" spans="1:65" ht="15.75" customHeight="1">
      <c r="A59" s="101"/>
      <c r="B59" s="341" t="s">
        <v>635</v>
      </c>
      <c r="C59" s="396" t="s">
        <v>637</v>
      </c>
      <c r="D59" s="109" t="s">
        <v>568</v>
      </c>
      <c r="E59" s="210" t="s">
        <v>383</v>
      </c>
      <c r="F59" s="211">
        <v>3</v>
      </c>
      <c r="G59" s="99" t="s">
        <v>559</v>
      </c>
      <c r="H59" s="101"/>
      <c r="I59" s="343" t="s">
        <v>635</v>
      </c>
      <c r="J59" s="397" t="s">
        <v>637</v>
      </c>
      <c r="K59" s="109" t="s">
        <v>568</v>
      </c>
      <c r="L59" s="210" t="s">
        <v>383</v>
      </c>
      <c r="M59" s="211">
        <v>3</v>
      </c>
      <c r="N59" s="99" t="s">
        <v>559</v>
      </c>
      <c r="O59" s="91"/>
      <c r="P59" s="92"/>
      <c r="Q59" s="92"/>
      <c r="R59" s="92"/>
      <c r="S59" s="92"/>
      <c r="T59" s="92"/>
      <c r="U59" s="92"/>
      <c r="V59" s="61"/>
      <c r="W59" s="100"/>
      <c r="X59" s="61"/>
      <c r="Y59" s="100"/>
      <c r="Z59" s="100"/>
      <c r="AA59" s="61"/>
      <c r="AB59" s="100"/>
      <c r="AC59" s="100"/>
      <c r="AD59" s="100"/>
      <c r="AE59" s="61" t="s">
        <v>1879</v>
      </c>
      <c r="AF59" s="100"/>
      <c r="AG59" s="100"/>
      <c r="AH59" s="100"/>
      <c r="AI59" s="100"/>
      <c r="AJ59" s="100"/>
      <c r="AK59" s="100"/>
      <c r="AL59" s="100"/>
      <c r="AM59" s="100"/>
      <c r="AN59" s="100"/>
      <c r="AO59" s="100"/>
      <c r="AP59" s="100"/>
      <c r="AQ59" s="100"/>
      <c r="AR59" s="100"/>
      <c r="AS59" s="100"/>
      <c r="AT59" s="100"/>
      <c r="AU59" s="100"/>
      <c r="AV59" s="100"/>
      <c r="AW59" s="61"/>
      <c r="AX59" s="61"/>
      <c r="AY59" s="100"/>
      <c r="AZ59" s="100"/>
      <c r="BA59" s="100"/>
      <c r="BB59" s="61"/>
      <c r="BC59" s="100"/>
      <c r="BD59" s="37"/>
      <c r="BE59" s="100"/>
      <c r="BF59" s="100"/>
      <c r="BG59" s="100"/>
      <c r="BH59" s="100"/>
      <c r="BI59" s="100"/>
      <c r="BJ59" s="100"/>
      <c r="BK59" s="100"/>
      <c r="BL59" s="61" t="s">
        <v>1880</v>
      </c>
      <c r="BM59" s="51"/>
    </row>
    <row r="60" spans="1:65" ht="15.75" customHeight="1">
      <c r="A60" s="101"/>
      <c r="B60" s="341" t="s">
        <v>648</v>
      </c>
      <c r="C60" s="396" t="s">
        <v>649</v>
      </c>
      <c r="D60" s="109" t="s">
        <v>568</v>
      </c>
      <c r="E60" s="210" t="s">
        <v>383</v>
      </c>
      <c r="F60" s="211">
        <v>3</v>
      </c>
      <c r="G60" s="99" t="s">
        <v>559</v>
      </c>
      <c r="H60" s="101"/>
      <c r="I60" s="343" t="s">
        <v>648</v>
      </c>
      <c r="J60" s="397" t="s">
        <v>649</v>
      </c>
      <c r="K60" s="109" t="s">
        <v>568</v>
      </c>
      <c r="L60" s="210" t="s">
        <v>383</v>
      </c>
      <c r="M60" s="211">
        <v>3</v>
      </c>
      <c r="N60" s="99" t="s">
        <v>559</v>
      </c>
      <c r="O60" s="91"/>
      <c r="P60" s="92"/>
      <c r="Q60" s="92"/>
      <c r="R60" s="92"/>
      <c r="S60" s="92"/>
      <c r="T60" s="92"/>
      <c r="U60" s="92"/>
      <c r="V60" s="92"/>
      <c r="W60" s="100"/>
      <c r="X60" s="61"/>
      <c r="Y60" s="61"/>
      <c r="Z60" s="100"/>
      <c r="AA60" s="61"/>
      <c r="AB60" s="61"/>
      <c r="AC60" s="100"/>
      <c r="AD60" s="100"/>
      <c r="AE60" s="61" t="s">
        <v>1884</v>
      </c>
      <c r="AF60" s="100"/>
      <c r="AG60" s="100"/>
      <c r="AH60" s="100"/>
      <c r="AI60" s="100"/>
      <c r="AJ60" s="61"/>
      <c r="AK60" s="100"/>
      <c r="AL60" s="61" t="s">
        <v>1888</v>
      </c>
      <c r="AM60" s="100"/>
      <c r="AN60" s="61"/>
      <c r="AO60" s="61"/>
      <c r="AP60" s="100"/>
      <c r="AQ60" s="61"/>
      <c r="AR60" s="61"/>
      <c r="AS60" s="61"/>
      <c r="AT60" s="61" t="s">
        <v>1889</v>
      </c>
      <c r="AU60" s="100"/>
      <c r="AV60" s="61"/>
      <c r="AW60" s="100"/>
      <c r="AX60" s="61"/>
      <c r="AY60" s="61"/>
      <c r="AZ60" s="61"/>
      <c r="BA60" s="100"/>
      <c r="BB60" s="61"/>
      <c r="BC60" s="61"/>
      <c r="BD60" s="84"/>
      <c r="BE60" s="100"/>
      <c r="BF60" s="61" t="s">
        <v>1890</v>
      </c>
      <c r="BG60" s="61"/>
      <c r="BH60" s="61" t="s">
        <v>1891</v>
      </c>
      <c r="BI60" s="61"/>
      <c r="BJ60" s="61"/>
      <c r="BK60" s="100"/>
      <c r="BL60" s="61" t="s">
        <v>1892</v>
      </c>
      <c r="BM60" s="51"/>
    </row>
    <row r="61" spans="1:65" ht="15.75" customHeight="1">
      <c r="A61" s="101"/>
      <c r="B61" s="341" t="s">
        <v>656</v>
      </c>
      <c r="C61" s="396" t="s">
        <v>657</v>
      </c>
      <c r="D61" s="109" t="s">
        <v>568</v>
      </c>
      <c r="E61" s="210" t="s">
        <v>383</v>
      </c>
      <c r="F61" s="211">
        <v>3</v>
      </c>
      <c r="G61" s="99" t="s">
        <v>559</v>
      </c>
      <c r="H61" s="101"/>
      <c r="I61" s="343" t="s">
        <v>656</v>
      </c>
      <c r="J61" s="398" t="s">
        <v>657</v>
      </c>
      <c r="K61" s="109" t="s">
        <v>568</v>
      </c>
      <c r="L61" s="210" t="s">
        <v>383</v>
      </c>
      <c r="M61" s="211">
        <v>3</v>
      </c>
      <c r="N61" s="99" t="s">
        <v>559</v>
      </c>
      <c r="O61" s="91"/>
      <c r="P61" s="92"/>
      <c r="Q61" s="61" t="s">
        <v>1573</v>
      </c>
      <c r="R61" s="92"/>
      <c r="S61" s="92"/>
      <c r="T61" s="61" t="s">
        <v>1893</v>
      </c>
      <c r="U61" s="92"/>
      <c r="V61" s="92"/>
      <c r="W61" s="100"/>
      <c r="X61" s="61" t="s">
        <v>1894</v>
      </c>
      <c r="Y61" s="126" t="s">
        <v>1895</v>
      </c>
      <c r="Z61" s="61"/>
      <c r="AA61" s="100"/>
      <c r="AB61" s="61"/>
      <c r="AC61" s="61" t="s">
        <v>1896</v>
      </c>
      <c r="AD61" s="61" t="s">
        <v>1897</v>
      </c>
      <c r="AE61" s="61"/>
      <c r="AF61" s="100"/>
      <c r="AG61" s="126" t="s">
        <v>1898</v>
      </c>
      <c r="AH61" s="61"/>
      <c r="AI61" s="61"/>
      <c r="AJ61" s="61"/>
      <c r="AK61" s="100"/>
      <c r="AL61" s="100"/>
      <c r="AM61" s="100"/>
      <c r="AN61" s="100"/>
      <c r="AO61" s="61"/>
      <c r="AP61" s="61"/>
      <c r="AQ61" s="100"/>
      <c r="AR61" s="100"/>
      <c r="AS61" s="100"/>
      <c r="AT61" s="100"/>
      <c r="AU61" s="100"/>
      <c r="AV61" s="100"/>
      <c r="AW61" s="100"/>
      <c r="AX61" s="61"/>
      <c r="AY61" s="61" t="s">
        <v>1899</v>
      </c>
      <c r="AZ61" s="100"/>
      <c r="BA61" s="61"/>
      <c r="BB61" s="61"/>
      <c r="BC61" s="100"/>
      <c r="BD61" s="84"/>
      <c r="BE61" s="100"/>
      <c r="BF61" s="100"/>
      <c r="BG61" s="100"/>
      <c r="BH61" s="61" t="s">
        <v>1900</v>
      </c>
      <c r="BI61" s="100"/>
      <c r="BJ61" s="100"/>
      <c r="BK61" s="100"/>
      <c r="BL61" s="100"/>
      <c r="BM61" s="182"/>
    </row>
    <row r="62" spans="1:65" ht="15.75" customHeight="1">
      <c r="A62" s="101"/>
      <c r="B62" s="377" t="s">
        <v>665</v>
      </c>
      <c r="C62" s="396" t="s">
        <v>667</v>
      </c>
      <c r="D62" s="109" t="s">
        <v>568</v>
      </c>
      <c r="E62" s="210" t="s">
        <v>383</v>
      </c>
      <c r="F62" s="211">
        <v>3</v>
      </c>
      <c r="G62" s="99" t="s">
        <v>559</v>
      </c>
      <c r="H62" s="101"/>
      <c r="I62" s="412" t="s">
        <v>665</v>
      </c>
      <c r="J62" s="397" t="s">
        <v>667</v>
      </c>
      <c r="K62" s="109" t="s">
        <v>568</v>
      </c>
      <c r="L62" s="210" t="s">
        <v>383</v>
      </c>
      <c r="M62" s="211">
        <v>3</v>
      </c>
      <c r="N62" s="99" t="s">
        <v>559</v>
      </c>
      <c r="O62" s="114"/>
      <c r="P62" s="114"/>
      <c r="Q62" s="114"/>
      <c r="R62" s="114"/>
      <c r="S62" s="114"/>
      <c r="T62" s="114"/>
      <c r="U62" s="114"/>
      <c r="V62" s="114"/>
      <c r="W62" s="126"/>
      <c r="X62" s="126"/>
      <c r="Y62" s="126"/>
      <c r="Z62" s="126"/>
      <c r="AA62" s="126" t="s">
        <v>1907</v>
      </c>
      <c r="AB62" s="126"/>
      <c r="AC62" s="126"/>
      <c r="AD62" s="126"/>
      <c r="AE62" s="126" t="s">
        <v>1908</v>
      </c>
      <c r="AF62" s="126"/>
      <c r="AG62" s="126"/>
      <c r="AH62" s="126"/>
      <c r="AI62" s="126"/>
      <c r="AJ62" s="126"/>
      <c r="AK62" s="126"/>
      <c r="AL62" s="126"/>
      <c r="AM62" s="126"/>
      <c r="AN62" s="126"/>
      <c r="AO62" s="126"/>
      <c r="AP62" s="126"/>
      <c r="AQ62" s="126"/>
      <c r="AR62" s="126"/>
      <c r="AS62" s="126"/>
      <c r="AT62" s="126"/>
      <c r="AU62" s="126"/>
      <c r="AV62" s="126"/>
      <c r="AW62" s="126"/>
      <c r="AX62" s="126"/>
      <c r="AY62" s="126" t="s">
        <v>1911</v>
      </c>
      <c r="AZ62" s="126"/>
      <c r="BA62" s="126"/>
      <c r="BB62" s="126"/>
      <c r="BC62" s="126"/>
      <c r="BD62" s="126"/>
      <c r="BE62" s="300"/>
      <c r="BF62" s="126" t="s">
        <v>1913</v>
      </c>
      <c r="BG62" s="126"/>
      <c r="BH62" s="126" t="s">
        <v>1914</v>
      </c>
      <c r="BI62" s="126" t="s">
        <v>1915</v>
      </c>
      <c r="BJ62" s="126" t="s">
        <v>1916</v>
      </c>
      <c r="BK62" s="126"/>
      <c r="BL62" s="126" t="s">
        <v>1917</v>
      </c>
      <c r="BM62" s="301"/>
    </row>
    <row r="63" spans="1:65" ht="15.75" customHeight="1">
      <c r="A63" s="101"/>
      <c r="B63" s="153" t="s">
        <v>679</v>
      </c>
      <c r="C63" s="396" t="s">
        <v>680</v>
      </c>
      <c r="D63" s="109" t="s">
        <v>568</v>
      </c>
      <c r="E63" s="210" t="s">
        <v>383</v>
      </c>
      <c r="F63" s="211">
        <v>3</v>
      </c>
      <c r="G63" s="99" t="s">
        <v>559</v>
      </c>
      <c r="H63" s="101"/>
      <c r="I63" s="326" t="s">
        <v>679</v>
      </c>
      <c r="J63" s="413" t="s">
        <v>680</v>
      </c>
      <c r="K63" s="109" t="s">
        <v>568</v>
      </c>
      <c r="L63" s="210" t="s">
        <v>383</v>
      </c>
      <c r="M63" s="211">
        <v>3</v>
      </c>
      <c r="N63" s="99" t="s">
        <v>559</v>
      </c>
      <c r="O63" s="114" t="s">
        <v>1827</v>
      </c>
      <c r="P63" s="92"/>
      <c r="Q63" s="61" t="s">
        <v>1573</v>
      </c>
      <c r="R63" s="92"/>
      <c r="S63" s="61"/>
      <c r="T63" s="92"/>
      <c r="U63" s="92"/>
      <c r="V63" s="92"/>
      <c r="W63" s="61"/>
      <c r="X63" s="61"/>
      <c r="Y63" s="126" t="s">
        <v>1924</v>
      </c>
      <c r="Z63" s="61"/>
      <c r="AA63" s="61"/>
      <c r="AB63" s="61"/>
      <c r="AC63" s="100"/>
      <c r="AD63" s="61" t="s">
        <v>1925</v>
      </c>
      <c r="AE63" s="61"/>
      <c r="AF63" s="100"/>
      <c r="AG63" s="61"/>
      <c r="AH63" s="100"/>
      <c r="AI63" s="100"/>
      <c r="AJ63" s="61"/>
      <c r="AK63" s="100"/>
      <c r="AL63" s="61" t="s">
        <v>1926</v>
      </c>
      <c r="AM63" s="61"/>
      <c r="AN63" s="61"/>
      <c r="AO63" s="61" t="s">
        <v>1927</v>
      </c>
      <c r="AP63" s="100"/>
      <c r="AQ63" s="100"/>
      <c r="AR63" s="100"/>
      <c r="AS63" s="61"/>
      <c r="AT63" s="100"/>
      <c r="AU63" s="100"/>
      <c r="AV63" s="100"/>
      <c r="AW63" s="61"/>
      <c r="AX63" s="61"/>
      <c r="AY63" s="61" t="s">
        <v>1931</v>
      </c>
      <c r="AZ63" s="100"/>
      <c r="BA63" s="100"/>
      <c r="BB63" s="61" t="s">
        <v>1931</v>
      </c>
      <c r="BC63" s="61" t="s">
        <v>1932</v>
      </c>
      <c r="BD63" s="37"/>
      <c r="BE63" s="100"/>
      <c r="BF63" s="100"/>
      <c r="BG63" s="100"/>
      <c r="BH63" s="61" t="s">
        <v>1933</v>
      </c>
      <c r="BI63" s="100"/>
      <c r="BJ63" s="100"/>
      <c r="BK63" s="61"/>
      <c r="BL63" s="61" t="s">
        <v>1934</v>
      </c>
      <c r="BM63" s="51"/>
    </row>
    <row r="64" spans="1:65" ht="15.75" customHeight="1">
      <c r="A64" s="101"/>
      <c r="B64" s="153" t="s">
        <v>695</v>
      </c>
      <c r="C64" s="396" t="s">
        <v>696</v>
      </c>
      <c r="D64" s="109" t="s">
        <v>568</v>
      </c>
      <c r="E64" s="210" t="s">
        <v>383</v>
      </c>
      <c r="F64" s="211">
        <v>3</v>
      </c>
      <c r="G64" s="99" t="s">
        <v>559</v>
      </c>
      <c r="H64" s="101"/>
      <c r="I64" s="326" t="s">
        <v>695</v>
      </c>
      <c r="J64" s="398" t="s">
        <v>696</v>
      </c>
      <c r="K64" s="109" t="s">
        <v>568</v>
      </c>
      <c r="L64" s="210" t="s">
        <v>383</v>
      </c>
      <c r="M64" s="211">
        <v>3</v>
      </c>
      <c r="N64" s="99" t="s">
        <v>559</v>
      </c>
      <c r="O64" s="91"/>
      <c r="P64" s="92"/>
      <c r="Q64" s="92"/>
      <c r="R64" s="92"/>
      <c r="S64" s="92"/>
      <c r="T64" s="92"/>
      <c r="U64" s="92"/>
      <c r="V64" s="92"/>
      <c r="W64" s="100"/>
      <c r="X64" s="61" t="s">
        <v>1939</v>
      </c>
      <c r="Y64" s="61"/>
      <c r="Z64" s="100"/>
      <c r="AA64" s="61" t="s">
        <v>1940</v>
      </c>
      <c r="AB64" s="61"/>
      <c r="AC64" s="100"/>
      <c r="AD64" s="61" t="s">
        <v>1942</v>
      </c>
      <c r="AE64" s="61" t="s">
        <v>1944</v>
      </c>
      <c r="AF64" s="100"/>
      <c r="AG64" s="61"/>
      <c r="AH64" s="100"/>
      <c r="AI64" s="100"/>
      <c r="AJ64" s="100"/>
      <c r="AK64" s="100"/>
      <c r="AL64" s="100"/>
      <c r="AM64" s="100"/>
      <c r="AN64" s="100"/>
      <c r="AO64" s="100"/>
      <c r="AP64" s="100"/>
      <c r="AQ64" s="100"/>
      <c r="AR64" s="100"/>
      <c r="AS64" s="100"/>
      <c r="AT64" s="100"/>
      <c r="AU64" s="100"/>
      <c r="AV64" s="100"/>
      <c r="AW64" s="100"/>
      <c r="AX64" s="61" t="s">
        <v>1946</v>
      </c>
      <c r="AY64" s="100"/>
      <c r="AZ64" s="100"/>
      <c r="BA64" s="100"/>
      <c r="BB64" s="100"/>
      <c r="BC64" s="100"/>
      <c r="BD64" s="84"/>
      <c r="BE64" s="100"/>
      <c r="BF64" s="100"/>
      <c r="BG64" s="100"/>
      <c r="BH64" s="100"/>
      <c r="BI64" s="100"/>
      <c r="BJ64" s="100"/>
      <c r="BK64" s="100"/>
      <c r="BL64" s="100"/>
      <c r="BM64" s="182"/>
    </row>
    <row r="65" spans="1:65" ht="15.75" customHeight="1">
      <c r="A65" s="217"/>
      <c r="B65" s="247"/>
      <c r="C65" s="328" t="s">
        <v>516</v>
      </c>
      <c r="D65" s="220" t="s">
        <v>568</v>
      </c>
      <c r="E65" s="221" t="s">
        <v>383</v>
      </c>
      <c r="F65" s="222">
        <v>3</v>
      </c>
      <c r="G65" s="224" t="s">
        <v>80</v>
      </c>
      <c r="H65" s="217"/>
      <c r="I65" s="332"/>
      <c r="J65" s="328" t="s">
        <v>516</v>
      </c>
      <c r="K65" s="220" t="s">
        <v>568</v>
      </c>
      <c r="L65" s="221" t="s">
        <v>383</v>
      </c>
      <c r="M65" s="222">
        <v>3</v>
      </c>
      <c r="N65" s="224" t="s">
        <v>80</v>
      </c>
      <c r="O65" s="225"/>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337"/>
      <c r="BE65" s="226"/>
      <c r="BF65" s="226"/>
      <c r="BG65" s="226"/>
      <c r="BH65" s="226"/>
      <c r="BI65" s="226"/>
      <c r="BJ65" s="226"/>
      <c r="BK65" s="226"/>
      <c r="BL65" s="226"/>
      <c r="BM65" s="182"/>
    </row>
    <row r="66" spans="1:65" ht="15.75" customHeight="1">
      <c r="A66" s="101"/>
      <c r="B66" s="205" t="s">
        <v>717</v>
      </c>
      <c r="C66" s="87" t="s">
        <v>718</v>
      </c>
      <c r="D66" s="98" t="s">
        <v>568</v>
      </c>
      <c r="E66" s="151" t="s">
        <v>383</v>
      </c>
      <c r="F66" s="208">
        <v>3</v>
      </c>
      <c r="G66" s="99" t="s">
        <v>80</v>
      </c>
      <c r="H66" s="101"/>
      <c r="I66" s="326" t="s">
        <v>717</v>
      </c>
      <c r="J66" s="315" t="s">
        <v>718</v>
      </c>
      <c r="K66" s="98" t="s">
        <v>568</v>
      </c>
      <c r="L66" s="151" t="s">
        <v>383</v>
      </c>
      <c r="M66" s="208">
        <v>3</v>
      </c>
      <c r="N66" s="99" t="s">
        <v>80</v>
      </c>
      <c r="O66" s="114"/>
      <c r="P66" s="114"/>
      <c r="Q66" s="114"/>
      <c r="R66" s="114"/>
      <c r="S66" s="114"/>
      <c r="T66" s="114"/>
      <c r="U66" s="114"/>
      <c r="V66" s="114"/>
      <c r="W66" s="126"/>
      <c r="X66" s="126"/>
      <c r="Y66" s="126"/>
      <c r="Z66" s="126"/>
      <c r="AA66" s="126"/>
      <c r="AB66" s="126"/>
      <c r="AC66" s="126"/>
      <c r="AD66" s="126"/>
      <c r="AE66" s="126"/>
      <c r="AF66" s="126"/>
      <c r="AG66" s="126"/>
      <c r="AH66" s="126"/>
      <c r="AI66" s="126"/>
      <c r="AJ66" s="126"/>
      <c r="AK66" s="126"/>
      <c r="AL66" s="126" t="s">
        <v>1959</v>
      </c>
      <c r="AM66" s="126"/>
      <c r="AN66" s="126"/>
      <c r="AO66" s="126"/>
      <c r="AP66" s="126"/>
      <c r="AQ66" s="126"/>
      <c r="AR66" s="126"/>
      <c r="AS66" s="126"/>
      <c r="AT66" s="126"/>
      <c r="AU66" s="126"/>
      <c r="AV66" s="126"/>
      <c r="AW66" s="126"/>
      <c r="AX66" s="126"/>
      <c r="AY66" s="126"/>
      <c r="AZ66" s="126"/>
      <c r="BA66" s="126"/>
      <c r="BB66" s="126"/>
      <c r="BC66" s="126"/>
      <c r="BD66" s="126"/>
      <c r="BE66" s="300"/>
      <c r="BF66" s="126" t="s">
        <v>1961</v>
      </c>
      <c r="BG66" s="126"/>
      <c r="BH66" s="126"/>
      <c r="BI66" s="126" t="s">
        <v>1964</v>
      </c>
      <c r="BJ66" s="126" t="s">
        <v>1965</v>
      </c>
      <c r="BK66" s="126"/>
      <c r="BL66" s="126" t="s">
        <v>1966</v>
      </c>
      <c r="BM66" s="301"/>
    </row>
    <row r="67" spans="1:65" ht="15.75" customHeight="1">
      <c r="A67" s="101">
        <v>43</v>
      </c>
      <c r="B67" s="205" t="s">
        <v>728</v>
      </c>
      <c r="C67" s="87" t="s">
        <v>729</v>
      </c>
      <c r="D67" s="98" t="s">
        <v>568</v>
      </c>
      <c r="E67" s="151" t="s">
        <v>383</v>
      </c>
      <c r="F67" s="208">
        <v>3</v>
      </c>
      <c r="G67" s="99" t="s">
        <v>80</v>
      </c>
      <c r="H67" s="101">
        <v>43</v>
      </c>
      <c r="I67" s="326" t="s">
        <v>728</v>
      </c>
      <c r="J67" s="387" t="s">
        <v>729</v>
      </c>
      <c r="K67" s="98" t="s">
        <v>568</v>
      </c>
      <c r="L67" s="151" t="s">
        <v>383</v>
      </c>
      <c r="M67" s="208">
        <v>3</v>
      </c>
      <c r="N67" s="99" t="s">
        <v>80</v>
      </c>
      <c r="O67" s="114" t="s">
        <v>1827</v>
      </c>
      <c r="P67" s="92"/>
      <c r="Q67" s="92"/>
      <c r="R67" s="92"/>
      <c r="S67" s="92"/>
      <c r="T67" s="61" t="s">
        <v>1975</v>
      </c>
      <c r="U67" s="92"/>
      <c r="V67" s="92"/>
      <c r="W67" s="100"/>
      <c r="X67" s="100"/>
      <c r="Y67" s="100"/>
      <c r="Z67" s="100"/>
      <c r="AA67" s="100"/>
      <c r="AB67" s="100"/>
      <c r="AC67" s="100"/>
      <c r="AD67" s="100"/>
      <c r="AE67" s="100"/>
      <c r="AF67" s="100"/>
      <c r="AG67" s="100"/>
      <c r="AH67" s="100"/>
      <c r="AI67" s="100"/>
      <c r="AJ67" s="100"/>
      <c r="AK67" s="100"/>
      <c r="AL67" s="61" t="s">
        <v>1984</v>
      </c>
      <c r="AM67" s="100"/>
      <c r="AN67" s="100"/>
      <c r="AO67" s="100"/>
      <c r="AP67" s="100"/>
      <c r="AQ67" s="100"/>
      <c r="AR67" s="100"/>
      <c r="AS67" s="100"/>
      <c r="AT67" s="100"/>
      <c r="AU67" s="100"/>
      <c r="AV67" s="100"/>
      <c r="AW67" s="100"/>
      <c r="AX67" s="100"/>
      <c r="AY67" s="100"/>
      <c r="AZ67" s="100"/>
      <c r="BA67" s="100"/>
      <c r="BB67" s="100"/>
      <c r="BC67" s="100"/>
      <c r="BD67" s="37"/>
      <c r="BE67" s="100"/>
      <c r="BF67" s="61" t="s">
        <v>1975</v>
      </c>
      <c r="BG67" s="100"/>
      <c r="BH67" s="100"/>
      <c r="BI67" s="100"/>
      <c r="BJ67" s="100"/>
      <c r="BK67" s="100"/>
      <c r="BL67" s="100"/>
      <c r="BM67" s="182"/>
    </row>
    <row r="68" spans="1:65" ht="15.75" customHeight="1">
      <c r="A68" s="217">
        <v>44</v>
      </c>
      <c r="B68" s="247"/>
      <c r="C68" s="328" t="s">
        <v>516</v>
      </c>
      <c r="D68" s="220" t="s">
        <v>568</v>
      </c>
      <c r="E68" s="221" t="s">
        <v>383</v>
      </c>
      <c r="F68" s="222">
        <v>3</v>
      </c>
      <c r="G68" s="224" t="s">
        <v>80</v>
      </c>
      <c r="H68" s="217">
        <v>44</v>
      </c>
      <c r="I68" s="332"/>
      <c r="J68" s="328" t="s">
        <v>516</v>
      </c>
      <c r="K68" s="220" t="s">
        <v>568</v>
      </c>
      <c r="L68" s="221" t="s">
        <v>383</v>
      </c>
      <c r="M68" s="222">
        <v>3</v>
      </c>
      <c r="N68" s="224" t="s">
        <v>80</v>
      </c>
      <c r="O68" s="225"/>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c r="AM68" s="226"/>
      <c r="AN68" s="226"/>
      <c r="AO68" s="226"/>
      <c r="AP68" s="226"/>
      <c r="AQ68" s="226"/>
      <c r="AR68" s="226"/>
      <c r="AS68" s="226"/>
      <c r="AT68" s="226"/>
      <c r="AU68" s="226"/>
      <c r="AV68" s="226"/>
      <c r="AW68" s="226"/>
      <c r="AX68" s="226"/>
      <c r="AY68" s="226"/>
      <c r="AZ68" s="226"/>
      <c r="BA68" s="226"/>
      <c r="BB68" s="226"/>
      <c r="BC68" s="226"/>
      <c r="BD68" s="337"/>
      <c r="BE68" s="226"/>
      <c r="BF68" s="226"/>
      <c r="BG68" s="226"/>
      <c r="BH68" s="226"/>
      <c r="BI68" s="226"/>
      <c r="BJ68" s="226"/>
      <c r="BK68" s="226"/>
      <c r="BL68" s="226"/>
      <c r="BM68" s="182"/>
    </row>
    <row r="69" spans="1:65" ht="15.75" customHeight="1">
      <c r="A69" s="97">
        <v>45</v>
      </c>
      <c r="B69" s="205" t="s">
        <v>745</v>
      </c>
      <c r="C69" s="87" t="s">
        <v>747</v>
      </c>
      <c r="D69" s="98" t="s">
        <v>568</v>
      </c>
      <c r="E69" s="151" t="s">
        <v>383</v>
      </c>
      <c r="F69" s="208">
        <v>3</v>
      </c>
      <c r="G69" s="99" t="s">
        <v>80</v>
      </c>
      <c r="H69" s="97">
        <v>45</v>
      </c>
      <c r="I69" s="326" t="s">
        <v>745</v>
      </c>
      <c r="J69" s="315" t="s">
        <v>747</v>
      </c>
      <c r="K69" s="98" t="s">
        <v>568</v>
      </c>
      <c r="L69" s="151" t="s">
        <v>383</v>
      </c>
      <c r="M69" s="208">
        <v>3</v>
      </c>
      <c r="N69" s="99" t="s">
        <v>80</v>
      </c>
      <c r="O69" s="91"/>
      <c r="P69" s="92"/>
      <c r="Q69" s="92"/>
      <c r="R69" s="92"/>
      <c r="S69" s="92"/>
      <c r="T69" s="61"/>
      <c r="U69" s="92"/>
      <c r="V69" s="61"/>
      <c r="W69" s="61"/>
      <c r="X69" s="61"/>
      <c r="Y69" s="126" t="s">
        <v>1997</v>
      </c>
      <c r="Z69" s="100"/>
      <c r="AA69" s="100"/>
      <c r="AB69" s="61"/>
      <c r="AC69" s="100"/>
      <c r="AD69" s="61"/>
      <c r="AE69" s="100"/>
      <c r="AF69" s="100"/>
      <c r="AG69" s="100"/>
      <c r="AH69" s="61"/>
      <c r="AI69" s="61"/>
      <c r="AJ69" s="100"/>
      <c r="AK69" s="100"/>
      <c r="AL69" s="61" t="s">
        <v>2000</v>
      </c>
      <c r="AM69" s="61"/>
      <c r="AN69" s="100"/>
      <c r="AO69" s="100"/>
      <c r="AP69" s="100"/>
      <c r="AQ69" s="100"/>
      <c r="AR69" s="61"/>
      <c r="AS69" s="61"/>
      <c r="AT69" s="61" t="s">
        <v>2001</v>
      </c>
      <c r="AU69" s="61"/>
      <c r="AV69" s="61"/>
      <c r="AW69" s="100"/>
      <c r="AX69" s="100"/>
      <c r="AY69" s="61"/>
      <c r="AZ69" s="100"/>
      <c r="BA69" s="100"/>
      <c r="BB69" s="100"/>
      <c r="BC69" s="100"/>
      <c r="BD69" s="37"/>
      <c r="BE69" s="100"/>
      <c r="BF69" s="100"/>
      <c r="BG69" s="100"/>
      <c r="BH69" s="100"/>
      <c r="BI69" s="100"/>
      <c r="BJ69" s="100"/>
      <c r="BK69" s="100"/>
      <c r="BL69" s="100"/>
      <c r="BM69" s="182"/>
    </row>
    <row r="70" spans="1:65" ht="15.75" customHeight="1">
      <c r="A70" s="97">
        <v>46</v>
      </c>
      <c r="B70" s="205" t="s">
        <v>779</v>
      </c>
      <c r="C70" s="87" t="s">
        <v>781</v>
      </c>
      <c r="D70" s="98" t="s">
        <v>568</v>
      </c>
      <c r="E70" s="151" t="s">
        <v>383</v>
      </c>
      <c r="F70" s="208">
        <v>3</v>
      </c>
      <c r="G70" s="99" t="s">
        <v>80</v>
      </c>
      <c r="H70" s="97">
        <v>46</v>
      </c>
      <c r="I70" s="326" t="s">
        <v>779</v>
      </c>
      <c r="J70" s="286" t="s">
        <v>781</v>
      </c>
      <c r="K70" s="98" t="s">
        <v>568</v>
      </c>
      <c r="L70" s="151" t="s">
        <v>383</v>
      </c>
      <c r="M70" s="208">
        <v>3</v>
      </c>
      <c r="N70" s="99" t="s">
        <v>80</v>
      </c>
      <c r="O70" s="91"/>
      <c r="P70" s="92"/>
      <c r="Q70" s="5" t="s">
        <v>2008</v>
      </c>
      <c r="R70" s="91"/>
      <c r="S70" s="61" t="s">
        <v>2010</v>
      </c>
      <c r="T70" s="61" t="s">
        <v>2012</v>
      </c>
      <c r="U70" s="92"/>
      <c r="V70" s="92"/>
      <c r="W70" s="61"/>
      <c r="X70" s="100"/>
      <c r="Y70" s="100"/>
      <c r="Z70" s="100"/>
      <c r="AA70" s="100"/>
      <c r="AB70" s="100"/>
      <c r="AC70" s="100"/>
      <c r="AD70" s="100"/>
      <c r="AE70" s="100"/>
      <c r="AF70" s="100"/>
      <c r="AG70" s="61"/>
      <c r="AH70" s="100"/>
      <c r="AI70" s="100"/>
      <c r="AJ70" s="100"/>
      <c r="AK70" s="100"/>
      <c r="AL70" s="100"/>
      <c r="AM70" s="100"/>
      <c r="AN70" s="61" t="s">
        <v>2013</v>
      </c>
      <c r="AO70" s="100"/>
      <c r="AP70" s="100"/>
      <c r="AQ70" s="100"/>
      <c r="AR70" s="100"/>
      <c r="AS70" s="100"/>
      <c r="AT70" s="100"/>
      <c r="AU70" s="100"/>
      <c r="AV70" s="100"/>
      <c r="AW70" s="61" t="s">
        <v>2014</v>
      </c>
      <c r="AX70" s="100"/>
      <c r="AY70" s="100"/>
      <c r="AZ70" s="100"/>
      <c r="BA70" s="100"/>
      <c r="BB70" s="100"/>
      <c r="BC70" s="100"/>
      <c r="BD70" s="84"/>
      <c r="BE70" s="100"/>
      <c r="BF70" s="100"/>
      <c r="BG70" s="100"/>
      <c r="BH70" s="100"/>
      <c r="BI70" s="100"/>
      <c r="BJ70" s="100"/>
      <c r="BK70" s="100"/>
      <c r="BL70" s="100"/>
      <c r="BM70" s="182"/>
    </row>
    <row r="71" spans="1:65" ht="15.75" customHeight="1">
      <c r="A71" s="217">
        <v>47</v>
      </c>
      <c r="B71" s="330"/>
      <c r="C71" s="328" t="s">
        <v>516</v>
      </c>
      <c r="D71" s="220" t="s">
        <v>568</v>
      </c>
      <c r="E71" s="221" t="s">
        <v>383</v>
      </c>
      <c r="F71" s="222">
        <v>3</v>
      </c>
      <c r="G71" s="224" t="s">
        <v>80</v>
      </c>
      <c r="H71" s="217">
        <v>47</v>
      </c>
      <c r="I71" s="386"/>
      <c r="J71" s="328" t="s">
        <v>516</v>
      </c>
      <c r="K71" s="220" t="s">
        <v>568</v>
      </c>
      <c r="L71" s="221" t="s">
        <v>383</v>
      </c>
      <c r="M71" s="222">
        <v>3</v>
      </c>
      <c r="N71" s="224" t="s">
        <v>80</v>
      </c>
      <c r="O71" s="225"/>
      <c r="P71" s="226"/>
      <c r="Q71" s="420"/>
      <c r="R71" s="226"/>
      <c r="S71" s="226"/>
      <c r="T71" s="226"/>
      <c r="U71" s="226"/>
      <c r="V71" s="226"/>
      <c r="W71" s="226"/>
      <c r="X71" s="226"/>
      <c r="Y71" s="226"/>
      <c r="Z71" s="226"/>
      <c r="AA71" s="226"/>
      <c r="AB71" s="226"/>
      <c r="AC71" s="226"/>
      <c r="AD71" s="226"/>
      <c r="AE71" s="226"/>
      <c r="AF71" s="226"/>
      <c r="AG71" s="226"/>
      <c r="AH71" s="226"/>
      <c r="AI71" s="226"/>
      <c r="AJ71" s="226"/>
      <c r="AK71" s="226"/>
      <c r="AL71" s="226"/>
      <c r="AM71" s="226"/>
      <c r="AN71" s="226"/>
      <c r="AO71" s="226"/>
      <c r="AP71" s="226"/>
      <c r="AQ71" s="226"/>
      <c r="AR71" s="226"/>
      <c r="AS71" s="226"/>
      <c r="AT71" s="226"/>
      <c r="AU71" s="226"/>
      <c r="AV71" s="226"/>
      <c r="AW71" s="226"/>
      <c r="AX71" s="226"/>
      <c r="AY71" s="226"/>
      <c r="AZ71" s="226"/>
      <c r="BA71" s="226"/>
      <c r="BB71" s="226"/>
      <c r="BC71" s="226"/>
      <c r="BD71" s="337"/>
      <c r="BE71" s="226"/>
      <c r="BF71" s="226"/>
      <c r="BG71" s="226"/>
      <c r="BH71" s="226"/>
      <c r="BI71" s="226"/>
      <c r="BJ71" s="226"/>
      <c r="BK71" s="226"/>
      <c r="BL71" s="226"/>
      <c r="BM71" s="182"/>
    </row>
    <row r="72" spans="1:65" ht="15.75" customHeight="1">
      <c r="A72" s="101">
        <v>48</v>
      </c>
      <c r="B72" s="87" t="s">
        <v>802</v>
      </c>
      <c r="C72" s="87" t="s">
        <v>804</v>
      </c>
      <c r="D72" s="98" t="s">
        <v>568</v>
      </c>
      <c r="E72" s="151" t="s">
        <v>383</v>
      </c>
      <c r="F72" s="208">
        <v>3</v>
      </c>
      <c r="G72" s="99" t="s">
        <v>80</v>
      </c>
      <c r="H72" s="101">
        <v>48</v>
      </c>
      <c r="I72" s="307" t="s">
        <v>802</v>
      </c>
      <c r="J72" s="315" t="s">
        <v>804</v>
      </c>
      <c r="K72" s="98" t="s">
        <v>568</v>
      </c>
      <c r="L72" s="151" t="s">
        <v>383</v>
      </c>
      <c r="M72" s="208">
        <v>3</v>
      </c>
      <c r="N72" s="99" t="s">
        <v>80</v>
      </c>
      <c r="O72" s="59"/>
      <c r="P72" s="92"/>
      <c r="Q72" s="92"/>
      <c r="R72" s="92"/>
      <c r="S72" s="92"/>
      <c r="T72" s="92"/>
      <c r="U72" s="61"/>
      <c r="V72" s="61"/>
      <c r="W72" s="61"/>
      <c r="X72" s="61"/>
      <c r="Y72" s="100"/>
      <c r="Z72" s="100"/>
      <c r="AA72" s="100"/>
      <c r="AB72" s="100"/>
      <c r="AC72" s="100"/>
      <c r="AD72" s="100"/>
      <c r="AE72" s="61"/>
      <c r="AF72" s="100"/>
      <c r="AG72" s="100"/>
      <c r="AH72" s="100"/>
      <c r="AI72" s="100"/>
      <c r="AJ72" s="61"/>
      <c r="AK72" s="100"/>
      <c r="AL72" s="100"/>
      <c r="AM72" s="100"/>
      <c r="AN72" s="61"/>
      <c r="AO72" s="100"/>
      <c r="AP72" s="100"/>
      <c r="AQ72" s="61"/>
      <c r="AR72" s="61"/>
      <c r="AS72" s="61" t="s">
        <v>2029</v>
      </c>
      <c r="AT72" s="100"/>
      <c r="AU72" s="100"/>
      <c r="AV72" s="100"/>
      <c r="AW72" s="100"/>
      <c r="AX72" s="100"/>
      <c r="AY72" s="100"/>
      <c r="AZ72" s="100"/>
      <c r="BA72" s="100"/>
      <c r="BB72" s="100"/>
      <c r="BC72" s="100"/>
      <c r="BD72" s="84"/>
      <c r="BE72" s="100"/>
      <c r="BF72" s="61" t="s">
        <v>2033</v>
      </c>
      <c r="BG72" s="61"/>
      <c r="BH72" s="61"/>
      <c r="BI72" s="61"/>
      <c r="BJ72" s="61" t="s">
        <v>2034</v>
      </c>
      <c r="BK72" s="100"/>
      <c r="BL72" s="61"/>
      <c r="BM72" s="51"/>
    </row>
    <row r="73" spans="1:65" ht="15.75" customHeight="1">
      <c r="A73" s="101">
        <v>49</v>
      </c>
      <c r="B73" s="87" t="s">
        <v>816</v>
      </c>
      <c r="C73" s="87" t="s">
        <v>817</v>
      </c>
      <c r="D73" s="98" t="s">
        <v>568</v>
      </c>
      <c r="E73" s="151" t="s">
        <v>383</v>
      </c>
      <c r="F73" s="208">
        <v>3</v>
      </c>
      <c r="G73" s="99" t="s">
        <v>80</v>
      </c>
      <c r="H73" s="101">
        <v>49</v>
      </c>
      <c r="I73" s="307" t="s">
        <v>816</v>
      </c>
      <c r="J73" s="344" t="s">
        <v>817</v>
      </c>
      <c r="K73" s="98" t="s">
        <v>568</v>
      </c>
      <c r="L73" s="151" t="s">
        <v>383</v>
      </c>
      <c r="M73" s="208">
        <v>3</v>
      </c>
      <c r="N73" s="99" t="s">
        <v>80</v>
      </c>
      <c r="O73" s="91"/>
      <c r="P73" s="92"/>
      <c r="Q73" s="92"/>
      <c r="R73" s="92"/>
      <c r="S73" s="92"/>
      <c r="T73" s="92"/>
      <c r="U73" s="92"/>
      <c r="V73" s="92"/>
      <c r="W73" s="100"/>
      <c r="X73" s="61" t="s">
        <v>2040</v>
      </c>
      <c r="Y73" s="61"/>
      <c r="Z73" s="100"/>
      <c r="AA73" s="61" t="s">
        <v>2042</v>
      </c>
      <c r="AB73" s="61"/>
      <c r="AC73" s="61" t="s">
        <v>2046</v>
      </c>
      <c r="AD73" s="100"/>
      <c r="AE73" s="61"/>
      <c r="AF73" s="100"/>
      <c r="AG73" s="61"/>
      <c r="AH73" s="100"/>
      <c r="AI73" s="100"/>
      <c r="AJ73" s="100"/>
      <c r="AK73" s="100"/>
      <c r="AL73" s="61" t="s">
        <v>2049</v>
      </c>
      <c r="AM73" s="100"/>
      <c r="AN73" s="100"/>
      <c r="AO73" s="100"/>
      <c r="AP73" s="100"/>
      <c r="AQ73" s="100"/>
      <c r="AR73" s="100"/>
      <c r="AS73" s="100"/>
      <c r="AT73" s="100"/>
      <c r="AU73" s="100"/>
      <c r="AV73" s="100"/>
      <c r="AW73" s="100"/>
      <c r="AX73" s="61" t="s">
        <v>2050</v>
      </c>
      <c r="AY73" s="100"/>
      <c r="AZ73" s="100"/>
      <c r="BA73" s="100"/>
      <c r="BB73" s="61"/>
      <c r="BC73" s="100"/>
      <c r="BD73" s="84"/>
      <c r="BE73" s="100"/>
      <c r="BF73" s="100"/>
      <c r="BG73" s="100"/>
      <c r="BH73" s="61" t="s">
        <v>2052</v>
      </c>
      <c r="BI73" s="100"/>
      <c r="BJ73" s="100"/>
      <c r="BK73" s="100"/>
      <c r="BL73" s="100"/>
      <c r="BM73" s="182"/>
    </row>
    <row r="74" spans="1:65" ht="15.75" customHeight="1">
      <c r="A74" s="249"/>
      <c r="B74" s="330"/>
      <c r="C74" s="328" t="s">
        <v>516</v>
      </c>
      <c r="D74" s="220" t="s">
        <v>568</v>
      </c>
      <c r="E74" s="221" t="s">
        <v>383</v>
      </c>
      <c r="F74" s="222">
        <v>3</v>
      </c>
      <c r="G74" s="224" t="s">
        <v>80</v>
      </c>
      <c r="H74" s="249"/>
      <c r="I74" s="386"/>
      <c r="J74" s="328" t="s">
        <v>516</v>
      </c>
      <c r="K74" s="220" t="s">
        <v>568</v>
      </c>
      <c r="L74" s="221" t="s">
        <v>383</v>
      </c>
      <c r="M74" s="222">
        <v>3</v>
      </c>
      <c r="N74" s="224" t="s">
        <v>80</v>
      </c>
      <c r="O74" s="363"/>
      <c r="P74" s="363"/>
      <c r="Q74" s="363"/>
      <c r="R74" s="363"/>
      <c r="S74" s="363"/>
      <c r="T74" s="363"/>
      <c r="U74" s="363"/>
      <c r="V74" s="363"/>
      <c r="W74" s="363"/>
      <c r="X74" s="363"/>
      <c r="Y74" s="363"/>
      <c r="Z74" s="363"/>
      <c r="AA74" s="363"/>
      <c r="AB74" s="363"/>
      <c r="AC74" s="363"/>
      <c r="AD74" s="363"/>
      <c r="AE74" s="363"/>
      <c r="AF74" s="363"/>
      <c r="AG74" s="363"/>
      <c r="AH74" s="363"/>
      <c r="AI74" s="363"/>
      <c r="AJ74" s="363"/>
      <c r="AK74" s="363"/>
      <c r="AL74" s="363"/>
      <c r="AM74" s="363"/>
      <c r="AN74" s="363"/>
      <c r="AO74" s="363"/>
      <c r="AP74" s="363"/>
      <c r="AQ74" s="363"/>
      <c r="AR74" s="363"/>
      <c r="AS74" s="363"/>
      <c r="AT74" s="363"/>
      <c r="AU74" s="363"/>
      <c r="AV74" s="363"/>
      <c r="AW74" s="363"/>
      <c r="AX74" s="363"/>
      <c r="AY74" s="363"/>
      <c r="AZ74" s="363"/>
      <c r="BA74" s="363"/>
      <c r="BB74" s="363"/>
      <c r="BC74" s="363"/>
      <c r="BD74" s="363"/>
      <c r="BE74" s="421"/>
      <c r="BF74" s="363"/>
      <c r="BG74" s="363"/>
      <c r="BH74" s="363"/>
      <c r="BI74" s="363"/>
      <c r="BJ74" s="363"/>
      <c r="BK74" s="363"/>
      <c r="BL74" s="363"/>
      <c r="BM74" s="301"/>
    </row>
    <row r="75" spans="1:65" ht="15.75" customHeight="1">
      <c r="A75" s="204"/>
      <c r="B75" s="87" t="s">
        <v>836</v>
      </c>
      <c r="C75" s="87" t="s">
        <v>838</v>
      </c>
      <c r="D75" s="98" t="s">
        <v>568</v>
      </c>
      <c r="E75" s="151" t="s">
        <v>383</v>
      </c>
      <c r="F75" s="208">
        <v>3</v>
      </c>
      <c r="G75" s="99" t="s">
        <v>80</v>
      </c>
      <c r="H75" s="204"/>
      <c r="I75" s="307" t="s">
        <v>836</v>
      </c>
      <c r="J75" s="422" t="s">
        <v>838</v>
      </c>
      <c r="K75" s="98" t="s">
        <v>568</v>
      </c>
      <c r="L75" s="151" t="s">
        <v>383</v>
      </c>
      <c r="M75" s="208">
        <v>3</v>
      </c>
      <c r="N75" s="99" t="s">
        <v>80</v>
      </c>
      <c r="O75" s="114" t="s">
        <v>1827</v>
      </c>
      <c r="P75" s="114" t="s">
        <v>2061</v>
      </c>
      <c r="Q75" s="114" t="s">
        <v>2062</v>
      </c>
      <c r="R75" s="114"/>
      <c r="S75" s="114" t="s">
        <v>2063</v>
      </c>
      <c r="T75" s="114"/>
      <c r="U75" s="114"/>
      <c r="V75" s="114"/>
      <c r="W75" s="126"/>
      <c r="X75" s="126"/>
      <c r="Y75" s="126" t="s">
        <v>2064</v>
      </c>
      <c r="Z75" s="126"/>
      <c r="AA75" s="126"/>
      <c r="AB75" s="126"/>
      <c r="AC75" s="126"/>
      <c r="AD75" s="126" t="s">
        <v>2066</v>
      </c>
      <c r="AE75" s="126"/>
      <c r="AF75" s="126" t="s">
        <v>2068</v>
      </c>
      <c r="AG75" s="126"/>
      <c r="AH75" s="126"/>
      <c r="AI75" s="126"/>
      <c r="AJ75" s="126"/>
      <c r="AK75" s="126"/>
      <c r="AL75" s="126" t="s">
        <v>2069</v>
      </c>
      <c r="AM75" s="126"/>
      <c r="AN75" s="126"/>
      <c r="AO75" s="126"/>
      <c r="AP75" s="126" t="s">
        <v>2070</v>
      </c>
      <c r="AQ75" s="126"/>
      <c r="AR75" s="126"/>
      <c r="AS75" s="126" t="s">
        <v>2071</v>
      </c>
      <c r="AT75" s="126" t="s">
        <v>2072</v>
      </c>
      <c r="AU75" s="126" t="s">
        <v>2073</v>
      </c>
      <c r="AV75" s="126" t="s">
        <v>2074</v>
      </c>
      <c r="AW75" s="126"/>
      <c r="AX75" s="126"/>
      <c r="AY75" s="126"/>
      <c r="AZ75" s="126" t="s">
        <v>2075</v>
      </c>
      <c r="BA75" s="126"/>
      <c r="BB75" s="126"/>
      <c r="BC75" s="126"/>
      <c r="BD75" s="126"/>
      <c r="BE75" s="300"/>
      <c r="BF75" s="126" t="s">
        <v>2077</v>
      </c>
      <c r="BG75" s="126"/>
      <c r="BH75" s="126" t="s">
        <v>2078</v>
      </c>
      <c r="BI75" s="126"/>
      <c r="BJ75" s="126"/>
      <c r="BK75" s="126"/>
      <c r="BL75" s="126"/>
      <c r="BM75" s="301"/>
    </row>
    <row r="76" spans="1:65" ht="15.75" customHeight="1">
      <c r="A76" s="101">
        <v>50</v>
      </c>
      <c r="B76" s="87" t="s">
        <v>679</v>
      </c>
      <c r="C76" s="87" t="s">
        <v>849</v>
      </c>
      <c r="D76" s="98" t="s">
        <v>568</v>
      </c>
      <c r="E76" s="151" t="s">
        <v>383</v>
      </c>
      <c r="F76" s="208">
        <v>3</v>
      </c>
      <c r="G76" s="99" t="s">
        <v>80</v>
      </c>
      <c r="H76" s="101">
        <v>50</v>
      </c>
      <c r="I76" s="307" t="s">
        <v>679</v>
      </c>
      <c r="J76" s="422" t="s">
        <v>849</v>
      </c>
      <c r="K76" s="98" t="s">
        <v>568</v>
      </c>
      <c r="L76" s="151" t="s">
        <v>383</v>
      </c>
      <c r="M76" s="208">
        <v>3</v>
      </c>
      <c r="N76" s="99" t="s">
        <v>80</v>
      </c>
      <c r="O76" s="114" t="s">
        <v>1827</v>
      </c>
      <c r="P76" s="114"/>
      <c r="Q76" s="114"/>
      <c r="R76" s="114"/>
      <c r="S76" s="114" t="s">
        <v>2081</v>
      </c>
      <c r="T76" s="114"/>
      <c r="U76" s="114"/>
      <c r="V76" s="114"/>
      <c r="W76" s="126"/>
      <c r="X76" s="126" t="s">
        <v>851</v>
      </c>
      <c r="Y76" s="126" t="s">
        <v>851</v>
      </c>
      <c r="Z76" s="126"/>
      <c r="AA76" s="126"/>
      <c r="AB76" s="126"/>
      <c r="AC76" s="126"/>
      <c r="AD76" s="126" t="s">
        <v>2082</v>
      </c>
      <c r="AE76" s="126"/>
      <c r="AF76" s="126"/>
      <c r="AG76" s="126"/>
      <c r="AH76" s="126"/>
      <c r="AI76" s="126"/>
      <c r="AJ76" s="126"/>
      <c r="AK76" s="126"/>
      <c r="AL76" s="126" t="s">
        <v>2083</v>
      </c>
      <c r="AM76" s="126"/>
      <c r="AN76" s="126"/>
      <c r="AO76" s="126"/>
      <c r="AP76" s="126" t="s">
        <v>2084</v>
      </c>
      <c r="AQ76" s="126"/>
      <c r="AR76" s="126"/>
      <c r="AS76" s="126"/>
      <c r="AT76" s="126"/>
      <c r="AU76" s="126" t="s">
        <v>2082</v>
      </c>
      <c r="AV76" s="126" t="s">
        <v>2088</v>
      </c>
      <c r="AW76" s="126"/>
      <c r="AX76" s="126"/>
      <c r="AY76" s="126"/>
      <c r="AZ76" s="126"/>
      <c r="BA76" s="126" t="s">
        <v>2089</v>
      </c>
      <c r="BB76" s="126"/>
      <c r="BC76" s="126"/>
      <c r="BD76" s="126"/>
      <c r="BE76" s="300"/>
      <c r="BF76" s="126" t="s">
        <v>2090</v>
      </c>
      <c r="BG76" s="126"/>
      <c r="BH76" s="126" t="s">
        <v>2091</v>
      </c>
      <c r="BI76" s="126"/>
      <c r="BJ76" s="126"/>
      <c r="BK76" s="126"/>
      <c r="BL76" s="126" t="s">
        <v>2092</v>
      </c>
      <c r="BM76" s="301"/>
    </row>
    <row r="77" spans="1:65" ht="15.75" customHeight="1">
      <c r="A77" s="204"/>
      <c r="B77" s="277"/>
      <c r="C77" s="87" t="s">
        <v>869</v>
      </c>
      <c r="D77" s="98" t="s">
        <v>568</v>
      </c>
      <c r="E77" s="87" t="s">
        <v>78</v>
      </c>
      <c r="F77" s="208">
        <v>3</v>
      </c>
      <c r="G77" s="99" t="s">
        <v>80</v>
      </c>
      <c r="H77" s="204"/>
      <c r="I77" s="278"/>
      <c r="J77" s="87" t="s">
        <v>869</v>
      </c>
      <c r="K77" s="98" t="s">
        <v>568</v>
      </c>
      <c r="L77" s="87" t="s">
        <v>78</v>
      </c>
      <c r="M77" s="208">
        <v>3</v>
      </c>
      <c r="N77" s="99" t="s">
        <v>80</v>
      </c>
      <c r="O77" s="114"/>
      <c r="P77" s="114"/>
      <c r="Q77" s="114"/>
      <c r="R77" s="114"/>
      <c r="S77" s="114"/>
      <c r="T77" s="114"/>
      <c r="U77" s="114"/>
      <c r="V77" s="114"/>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AY77" s="126"/>
      <c r="AZ77" s="126"/>
      <c r="BA77" s="126"/>
      <c r="BB77" s="126"/>
      <c r="BC77" s="126"/>
      <c r="BD77" s="126" t="s">
        <v>2093</v>
      </c>
      <c r="BE77" s="300"/>
      <c r="BF77" s="126" t="s">
        <v>2095</v>
      </c>
      <c r="BG77" s="126" t="s">
        <v>2096</v>
      </c>
      <c r="BH77" s="126"/>
      <c r="BI77" s="126"/>
      <c r="BJ77" s="126"/>
      <c r="BK77" s="126"/>
      <c r="BL77" s="126"/>
      <c r="BM77" s="301"/>
    </row>
    <row r="78" spans="1:65" ht="15.75" customHeight="1">
      <c r="A78" s="256"/>
      <c r="B78" s="110" t="s">
        <v>872</v>
      </c>
      <c r="C78" s="110" t="s">
        <v>873</v>
      </c>
      <c r="D78" s="109" t="s">
        <v>874</v>
      </c>
      <c r="E78" s="210" t="s">
        <v>875</v>
      </c>
      <c r="F78" s="211">
        <v>6</v>
      </c>
      <c r="G78" s="113" t="s">
        <v>80</v>
      </c>
      <c r="H78" s="256"/>
      <c r="I78" s="372" t="s">
        <v>872</v>
      </c>
      <c r="J78" s="110" t="s">
        <v>873</v>
      </c>
      <c r="K78" s="109" t="s">
        <v>874</v>
      </c>
      <c r="L78" s="210" t="s">
        <v>875</v>
      </c>
      <c r="M78" s="211">
        <v>6</v>
      </c>
      <c r="N78" s="113" t="s">
        <v>80</v>
      </c>
      <c r="O78" s="426"/>
      <c r="P78" s="426"/>
      <c r="Q78" s="426" t="s">
        <v>2099</v>
      </c>
      <c r="R78" s="426"/>
      <c r="S78" s="426" t="s">
        <v>2100</v>
      </c>
      <c r="T78" s="426" t="s">
        <v>2101</v>
      </c>
      <c r="U78" s="426" t="s">
        <v>2102</v>
      </c>
      <c r="V78" s="426" t="s">
        <v>2103</v>
      </c>
      <c r="W78" s="426" t="s">
        <v>2104</v>
      </c>
      <c r="X78" s="426" t="s">
        <v>2105</v>
      </c>
      <c r="Y78" s="426" t="s">
        <v>2106</v>
      </c>
      <c r="Z78" s="426" t="s">
        <v>2107</v>
      </c>
      <c r="AA78" s="426" t="s">
        <v>2109</v>
      </c>
      <c r="AB78" s="426"/>
      <c r="AC78" s="426"/>
      <c r="AD78" s="426" t="s">
        <v>2110</v>
      </c>
      <c r="AE78" s="426"/>
      <c r="AF78" s="426"/>
      <c r="AG78" s="426"/>
      <c r="AH78" s="426"/>
      <c r="AI78" s="426"/>
      <c r="AJ78" s="426"/>
      <c r="AK78" s="426"/>
      <c r="AL78" s="426" t="s">
        <v>2111</v>
      </c>
      <c r="AM78" s="426"/>
      <c r="AN78" s="426"/>
      <c r="AO78" s="426" t="s">
        <v>2112</v>
      </c>
      <c r="AP78" s="426"/>
      <c r="AQ78" s="426"/>
      <c r="AR78" s="426"/>
      <c r="AS78" s="426"/>
      <c r="AT78" s="426" t="s">
        <v>2113</v>
      </c>
      <c r="AU78" s="426"/>
      <c r="AV78" s="426" t="s">
        <v>2114</v>
      </c>
      <c r="AW78" s="426"/>
      <c r="AX78" s="426"/>
      <c r="AY78" s="426"/>
      <c r="AZ78" s="426"/>
      <c r="BA78" s="426"/>
      <c r="BB78" s="426"/>
      <c r="BC78" s="426"/>
      <c r="BD78" s="426" t="s">
        <v>2116</v>
      </c>
      <c r="BE78" s="426"/>
      <c r="BF78" s="426" t="s">
        <v>2117</v>
      </c>
      <c r="BG78" s="426" t="s">
        <v>2118</v>
      </c>
      <c r="BH78" s="426" t="s">
        <v>2119</v>
      </c>
      <c r="BI78" s="426"/>
      <c r="BJ78" s="426"/>
      <c r="BK78" s="426"/>
      <c r="BL78" s="426" t="s">
        <v>2120</v>
      </c>
      <c r="BM78" s="301"/>
    </row>
    <row r="79" spans="1:65" ht="15.75" customHeight="1">
      <c r="A79" s="427">
        <v>51</v>
      </c>
      <c r="B79" s="428" t="s">
        <v>872</v>
      </c>
      <c r="C79" s="428" t="s">
        <v>904</v>
      </c>
      <c r="D79" s="429" t="s">
        <v>874</v>
      </c>
      <c r="E79" s="430" t="s">
        <v>875</v>
      </c>
      <c r="F79" s="431">
        <v>6</v>
      </c>
      <c r="G79" s="432" t="s">
        <v>80</v>
      </c>
      <c r="H79" s="427">
        <v>51</v>
      </c>
      <c r="I79" s="433" t="s">
        <v>872</v>
      </c>
      <c r="J79" s="428" t="s">
        <v>904</v>
      </c>
      <c r="K79" s="429" t="s">
        <v>874</v>
      </c>
      <c r="L79" s="430" t="s">
        <v>875</v>
      </c>
      <c r="M79" s="431">
        <v>6</v>
      </c>
      <c r="N79" s="432" t="s">
        <v>80</v>
      </c>
      <c r="O79" s="114" t="s">
        <v>1827</v>
      </c>
      <c r="P79" s="37"/>
      <c r="Q79" s="37" t="s">
        <v>2122</v>
      </c>
      <c r="R79" s="37"/>
      <c r="S79" s="37"/>
      <c r="T79" s="37" t="s">
        <v>2124</v>
      </c>
      <c r="U79" s="37"/>
      <c r="V79" s="37" t="s">
        <v>2125</v>
      </c>
      <c r="W79" s="37"/>
      <c r="X79" s="37" t="s">
        <v>2126</v>
      </c>
      <c r="Y79" s="37" t="s">
        <v>2127</v>
      </c>
      <c r="Z79" s="37" t="s">
        <v>2128</v>
      </c>
      <c r="AA79" s="37" t="s">
        <v>2129</v>
      </c>
      <c r="AB79" s="37"/>
      <c r="AC79" s="37"/>
      <c r="AD79" s="37" t="s">
        <v>2130</v>
      </c>
      <c r="AE79" s="37"/>
      <c r="AF79" s="37" t="s">
        <v>2131</v>
      </c>
      <c r="AG79" s="37"/>
      <c r="AH79" s="37"/>
      <c r="AI79" s="37"/>
      <c r="AJ79" s="37"/>
      <c r="AK79" s="37"/>
      <c r="AL79" s="37" t="s">
        <v>2132</v>
      </c>
      <c r="AM79" s="37"/>
      <c r="AN79" s="37"/>
      <c r="AO79" s="37" t="s">
        <v>2133</v>
      </c>
      <c r="AP79" s="37" t="s">
        <v>2134</v>
      </c>
      <c r="AQ79" s="37"/>
      <c r="AR79" s="37"/>
      <c r="AS79" s="37"/>
      <c r="AT79" s="37" t="s">
        <v>2135</v>
      </c>
      <c r="AU79" s="37" t="s">
        <v>2136</v>
      </c>
      <c r="AV79" s="37" t="s">
        <v>2137</v>
      </c>
      <c r="AW79" s="37"/>
      <c r="AX79" s="37"/>
      <c r="AY79" s="37"/>
      <c r="AZ79" s="37"/>
      <c r="BA79" s="37"/>
      <c r="BB79" s="37"/>
      <c r="BC79" s="37"/>
      <c r="BD79" s="37" t="s">
        <v>2138</v>
      </c>
      <c r="BE79" s="37"/>
      <c r="BF79" s="37" t="s">
        <v>2139</v>
      </c>
      <c r="BG79" s="37" t="s">
        <v>2140</v>
      </c>
      <c r="BH79" s="37" t="s">
        <v>2141</v>
      </c>
      <c r="BI79" s="37"/>
      <c r="BJ79" s="37"/>
      <c r="BK79" s="37"/>
      <c r="BL79" s="37"/>
      <c r="BM79" s="434"/>
    </row>
    <row r="80" spans="1:65" ht="27" customHeight="1">
      <c r="A80" s="435"/>
      <c r="B80" s="435"/>
      <c r="C80" s="435"/>
      <c r="D80" s="435"/>
      <c r="E80" s="435"/>
      <c r="F80" s="435"/>
      <c r="G80" s="435"/>
      <c r="H80" s="435"/>
      <c r="I80" s="435"/>
      <c r="J80" s="435"/>
      <c r="K80" s="435"/>
      <c r="L80" s="435"/>
      <c r="M80" s="435"/>
      <c r="N80" s="435"/>
      <c r="O80" s="435">
        <f t="shared" ref="O80:BL80" si="0">COUNTIF(O3:O79,"*")</f>
        <v>15</v>
      </c>
      <c r="P80" s="435">
        <f t="shared" si="0"/>
        <v>4</v>
      </c>
      <c r="Q80" s="435">
        <f t="shared" si="0"/>
        <v>10</v>
      </c>
      <c r="R80" s="435">
        <f t="shared" si="0"/>
        <v>1</v>
      </c>
      <c r="S80" s="435">
        <f t="shared" si="0"/>
        <v>11</v>
      </c>
      <c r="T80" s="435">
        <f t="shared" si="0"/>
        <v>12</v>
      </c>
      <c r="U80" s="435">
        <f t="shared" si="0"/>
        <v>1</v>
      </c>
      <c r="V80" s="435">
        <f t="shared" si="0"/>
        <v>3</v>
      </c>
      <c r="W80" s="435">
        <f t="shared" si="0"/>
        <v>3</v>
      </c>
      <c r="X80" s="435">
        <f t="shared" si="0"/>
        <v>8</v>
      </c>
      <c r="Y80" s="435">
        <f t="shared" si="0"/>
        <v>12</v>
      </c>
      <c r="Z80" s="435">
        <f t="shared" si="0"/>
        <v>3</v>
      </c>
      <c r="AA80" s="435">
        <f t="shared" si="0"/>
        <v>10</v>
      </c>
      <c r="AB80" s="435">
        <f t="shared" si="0"/>
        <v>0</v>
      </c>
      <c r="AC80" s="435">
        <f t="shared" si="0"/>
        <v>4</v>
      </c>
      <c r="AD80" s="435">
        <f t="shared" si="0"/>
        <v>9</v>
      </c>
      <c r="AE80" s="435">
        <f t="shared" si="0"/>
        <v>7</v>
      </c>
      <c r="AF80" s="435">
        <f t="shared" si="0"/>
        <v>4</v>
      </c>
      <c r="AG80" s="435">
        <f t="shared" si="0"/>
        <v>3</v>
      </c>
      <c r="AH80" s="435">
        <f t="shared" si="0"/>
        <v>3</v>
      </c>
      <c r="AI80" s="435">
        <f t="shared" si="0"/>
        <v>0</v>
      </c>
      <c r="AJ80" s="435">
        <f t="shared" si="0"/>
        <v>2</v>
      </c>
      <c r="AK80" s="435">
        <f t="shared" si="0"/>
        <v>3</v>
      </c>
      <c r="AL80" s="435">
        <f t="shared" si="0"/>
        <v>20</v>
      </c>
      <c r="AM80" s="435">
        <f t="shared" si="0"/>
        <v>1</v>
      </c>
      <c r="AN80" s="435">
        <f t="shared" si="0"/>
        <v>1</v>
      </c>
      <c r="AO80" s="435">
        <f t="shared" si="0"/>
        <v>7</v>
      </c>
      <c r="AP80" s="435">
        <f t="shared" si="0"/>
        <v>5</v>
      </c>
      <c r="AQ80" s="435">
        <f t="shared" si="0"/>
        <v>2</v>
      </c>
      <c r="AR80" s="435">
        <f t="shared" si="0"/>
        <v>1</v>
      </c>
      <c r="AS80" s="435">
        <f t="shared" si="0"/>
        <v>4</v>
      </c>
      <c r="AT80" s="435">
        <f t="shared" si="0"/>
        <v>6</v>
      </c>
      <c r="AU80" s="435">
        <f t="shared" si="0"/>
        <v>11</v>
      </c>
      <c r="AV80" s="435">
        <f t="shared" si="0"/>
        <v>11</v>
      </c>
      <c r="AW80" s="435">
        <f t="shared" si="0"/>
        <v>2</v>
      </c>
      <c r="AX80" s="435">
        <f t="shared" si="0"/>
        <v>6</v>
      </c>
      <c r="AY80" s="435">
        <f t="shared" si="0"/>
        <v>5</v>
      </c>
      <c r="AZ80" s="435">
        <f t="shared" si="0"/>
        <v>1</v>
      </c>
      <c r="BA80" s="435">
        <f t="shared" si="0"/>
        <v>3</v>
      </c>
      <c r="BB80" s="435">
        <f t="shared" si="0"/>
        <v>6</v>
      </c>
      <c r="BC80" s="435">
        <f t="shared" si="0"/>
        <v>6</v>
      </c>
      <c r="BD80" s="435">
        <f t="shared" si="0"/>
        <v>8</v>
      </c>
      <c r="BE80" s="435">
        <f t="shared" si="0"/>
        <v>0</v>
      </c>
      <c r="BF80" s="435">
        <f t="shared" si="0"/>
        <v>18</v>
      </c>
      <c r="BG80" s="435">
        <f t="shared" si="0"/>
        <v>3</v>
      </c>
      <c r="BH80" s="435">
        <f t="shared" si="0"/>
        <v>17</v>
      </c>
      <c r="BI80" s="435">
        <f t="shared" si="0"/>
        <v>4</v>
      </c>
      <c r="BJ80" s="435">
        <f t="shared" si="0"/>
        <v>5</v>
      </c>
      <c r="BK80" s="435">
        <f t="shared" si="0"/>
        <v>0</v>
      </c>
      <c r="BL80" s="435">
        <f t="shared" si="0"/>
        <v>7</v>
      </c>
      <c r="BM80" s="436"/>
    </row>
    <row r="81" spans="1:65" ht="45" customHeight="1">
      <c r="A81" s="851" t="s">
        <v>962</v>
      </c>
      <c r="B81" s="812"/>
      <c r="C81" s="812"/>
      <c r="D81" s="812"/>
      <c r="E81" s="812"/>
      <c r="F81" s="812"/>
      <c r="G81" s="813"/>
      <c r="H81" s="229" t="s">
        <v>968</v>
      </c>
      <c r="I81" s="229" t="s">
        <v>968</v>
      </c>
      <c r="J81" s="229" t="s">
        <v>968</v>
      </c>
      <c r="K81" s="12"/>
      <c r="L81" s="12"/>
      <c r="M81" s="12"/>
      <c r="N81" s="12"/>
      <c r="O81" s="437" t="s">
        <v>1818</v>
      </c>
      <c r="P81" s="437" t="s">
        <v>1818</v>
      </c>
      <c r="Q81" s="437" t="s">
        <v>1818</v>
      </c>
      <c r="R81" s="438" t="s">
        <v>1819</v>
      </c>
      <c r="S81" s="437" t="s">
        <v>1818</v>
      </c>
      <c r="T81" s="437" t="s">
        <v>1818</v>
      </c>
      <c r="U81" s="438" t="s">
        <v>1819</v>
      </c>
      <c r="V81" s="437" t="s">
        <v>1818</v>
      </c>
      <c r="W81" s="437" t="s">
        <v>1818</v>
      </c>
      <c r="X81" s="437" t="s">
        <v>1818</v>
      </c>
      <c r="Y81" s="437" t="s">
        <v>1818</v>
      </c>
      <c r="Z81" s="437" t="s">
        <v>1818</v>
      </c>
      <c r="AA81" s="437" t="s">
        <v>1818</v>
      </c>
      <c r="AB81" s="439" t="s">
        <v>2155</v>
      </c>
      <c r="AC81" s="437" t="s">
        <v>1818</v>
      </c>
      <c r="AD81" s="437" t="s">
        <v>1818</v>
      </c>
      <c r="AE81" s="437" t="s">
        <v>1818</v>
      </c>
      <c r="AF81" s="437" t="s">
        <v>1818</v>
      </c>
      <c r="AG81" s="437" t="s">
        <v>1818</v>
      </c>
      <c r="AH81" s="437" t="s">
        <v>1818</v>
      </c>
      <c r="AI81" s="439" t="s">
        <v>2155</v>
      </c>
      <c r="AJ81" s="437" t="s">
        <v>1818</v>
      </c>
      <c r="AK81" s="437" t="s">
        <v>1818</v>
      </c>
      <c r="AL81" s="437" t="s">
        <v>1818</v>
      </c>
      <c r="AM81" s="438" t="s">
        <v>1819</v>
      </c>
      <c r="AN81" s="438" t="s">
        <v>1819</v>
      </c>
      <c r="AO81" s="437" t="s">
        <v>1818</v>
      </c>
      <c r="AP81" s="437" t="s">
        <v>1818</v>
      </c>
      <c r="AQ81" s="437" t="s">
        <v>1818</v>
      </c>
      <c r="AR81" s="438" t="s">
        <v>1819</v>
      </c>
      <c r="AS81" s="437" t="s">
        <v>1818</v>
      </c>
      <c r="AT81" s="437" t="s">
        <v>1818</v>
      </c>
      <c r="AU81" s="437" t="s">
        <v>1818</v>
      </c>
      <c r="AV81" s="437" t="s">
        <v>1818</v>
      </c>
      <c r="AW81" s="437" t="s">
        <v>1818</v>
      </c>
      <c r="AX81" s="437" t="s">
        <v>1818</v>
      </c>
      <c r="AY81" s="437" t="s">
        <v>1818</v>
      </c>
      <c r="AZ81" s="438" t="s">
        <v>1819</v>
      </c>
      <c r="BA81" s="437" t="s">
        <v>1818</v>
      </c>
      <c r="BB81" s="437" t="s">
        <v>1818</v>
      </c>
      <c r="BC81" s="437" t="s">
        <v>1818</v>
      </c>
      <c r="BD81" s="437" t="s">
        <v>1818</v>
      </c>
      <c r="BE81" s="439" t="s">
        <v>2155</v>
      </c>
      <c r="BF81" s="437" t="s">
        <v>1818</v>
      </c>
      <c r="BG81" s="437" t="s">
        <v>1818</v>
      </c>
      <c r="BH81" s="437" t="s">
        <v>1818</v>
      </c>
      <c r="BI81" s="437" t="s">
        <v>1818</v>
      </c>
      <c r="BJ81" s="437" t="s">
        <v>1818</v>
      </c>
      <c r="BK81" s="439" t="s">
        <v>2155</v>
      </c>
      <c r="BL81" s="437" t="s">
        <v>1818</v>
      </c>
      <c r="BM81" s="440"/>
    </row>
    <row r="82" spans="1:65" ht="15.75" customHeight="1">
      <c r="A82" s="12"/>
      <c r="B82" s="12"/>
      <c r="C82" s="12"/>
      <c r="D82" s="12"/>
      <c r="E82" s="12"/>
      <c r="F82" s="12"/>
      <c r="G82" s="12"/>
      <c r="H82" s="12"/>
      <c r="I82" s="12"/>
      <c r="J82" s="12"/>
      <c r="K82" s="12"/>
      <c r="L82" s="12"/>
      <c r="M82" s="12"/>
      <c r="N82" s="12"/>
      <c r="O82" s="6"/>
      <c r="P82" s="6"/>
      <c r="Q82" s="6"/>
      <c r="R82" s="6"/>
      <c r="S82" s="6"/>
      <c r="T82" s="6"/>
      <c r="U82" s="6"/>
      <c r="V82" s="6"/>
      <c r="W82" s="440"/>
      <c r="X82" s="440"/>
      <c r="Y82" s="440"/>
      <c r="Z82" s="440"/>
      <c r="AA82" s="440"/>
      <c r="AB82" s="440"/>
      <c r="AC82" s="440"/>
      <c r="AD82" s="440"/>
      <c r="AE82" s="440"/>
      <c r="AF82" s="440"/>
      <c r="AG82" s="440"/>
      <c r="AH82" s="440"/>
      <c r="AI82" s="440"/>
      <c r="AJ82" s="440"/>
      <c r="AK82" s="440"/>
      <c r="AL82" s="440"/>
      <c r="AM82" s="440"/>
      <c r="AN82" s="440"/>
      <c r="AO82" s="440"/>
      <c r="AP82" s="440"/>
      <c r="AQ82" s="440"/>
      <c r="AR82" s="440"/>
      <c r="AS82" s="440"/>
      <c r="AT82" s="440"/>
      <c r="AU82" s="440"/>
      <c r="AV82" s="440"/>
      <c r="AW82" s="440"/>
      <c r="AX82" s="440"/>
      <c r="AY82" s="440"/>
      <c r="AZ82" s="440"/>
      <c r="BA82" s="440"/>
      <c r="BB82" s="440"/>
      <c r="BC82" s="440"/>
      <c r="BD82" s="440"/>
      <c r="BE82" s="440"/>
      <c r="BF82" s="440"/>
      <c r="BG82" s="440"/>
      <c r="BH82" s="440"/>
      <c r="BI82" s="440"/>
      <c r="BJ82" s="440"/>
      <c r="BK82" s="440"/>
      <c r="BL82" s="440"/>
      <c r="BM82" s="440"/>
    </row>
    <row r="83" spans="1:65" ht="15.75" customHeight="1"/>
    <row r="84" spans="1:65" ht="15.75" customHeight="1"/>
    <row r="85" spans="1:65" ht="15.75" customHeight="1"/>
    <row r="86" spans="1:65" ht="15.75" customHeight="1"/>
    <row r="87" spans="1:65" ht="15.75" customHeight="1"/>
    <row r="88" spans="1:65" ht="15.75" customHeight="1"/>
    <row r="89" spans="1:65" ht="15.75" customHeight="1"/>
    <row r="90" spans="1:65" ht="15.75" customHeight="1"/>
    <row r="91" spans="1:65" ht="15.75" customHeight="1"/>
    <row r="92" spans="1:65" ht="15.75" customHeight="1"/>
    <row r="93" spans="1:65" ht="15.75" customHeight="1"/>
    <row r="94" spans="1:65" ht="15.75" customHeight="1"/>
    <row r="95" spans="1:65" ht="15.75" customHeight="1"/>
    <row r="96" spans="1:6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81:G81"/>
    <mergeCell ref="AW1:BC1"/>
    <mergeCell ref="BE1:BG1"/>
    <mergeCell ref="BI1:BJ1"/>
    <mergeCell ref="BK1:BL1"/>
    <mergeCell ref="A1:G1"/>
    <mergeCell ref="H1:N1"/>
    <mergeCell ref="O1:W1"/>
    <mergeCell ref="X1:AE1"/>
    <mergeCell ref="AF1:AI1"/>
    <mergeCell ref="AJ1:AO1"/>
    <mergeCell ref="AP1:AV1"/>
  </mergeCells>
  <dataValidations count="3">
    <dataValidation type="list" allowBlank="1" showErrorMessage="1" sqref="D3:D79 K3:K79" xr:uid="{00000000-0002-0000-0400-000000000000}">
      <formula1>"Kỳ  1,Kỳ 2,Kỳ 3,Kỳ 4,Kỳ 5,Kỳ 6,Kỳ 7,Kỳ 8,Kỳ 9"</formula1>
    </dataValidation>
    <dataValidation type="list" allowBlank="1" showErrorMessage="1" sqref="E3:E79 L3:L79" xr:uid="{00000000-0002-0000-0400-000001000000}">
      <formula1>"Giáo dục Đại cương,Cơ sở khối ngành,Cơ sở ngành,Chuyên ngành,Kiến thức bổ trợ,Tốt nghiệp"</formula1>
    </dataValidation>
    <dataValidation type="list" allowBlank="1" showErrorMessage="1" sqref="G3:G79 N3:N79" xr:uid="{00000000-0002-0000-0400-000002000000}">
      <formula1>"Bắt buộc,Lựa chọn bắt buộc,Lựa chọn tự do,Chọn 1 trong 2"</formula1>
    </dataValidation>
  </dataValidations>
  <hyperlinks>
    <hyperlink ref="H1"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X1000"/>
  <sheetViews>
    <sheetView workbookViewId="0">
      <pane xSplit="7" ySplit="5" topLeftCell="H6" activePane="bottomRight" state="frozen"/>
      <selection pane="topRight" activeCell="H1" sqref="H1"/>
      <selection pane="bottomLeft" activeCell="A6" sqref="A6"/>
      <selection pane="bottomRight" activeCell="H6" sqref="H6"/>
    </sheetView>
  </sheetViews>
  <sheetFormatPr defaultColWidth="14.42578125" defaultRowHeight="15" customHeight="1"/>
  <cols>
    <col min="1" max="1" width="3.7109375" customWidth="1"/>
    <col min="2" max="2" width="7.5703125" customWidth="1"/>
    <col min="3" max="4" width="7.140625" customWidth="1"/>
    <col min="5" max="5" width="9.85546875" customWidth="1"/>
    <col min="6" max="6" width="4.7109375" customWidth="1"/>
    <col min="7" max="7" width="7.7109375" customWidth="1"/>
    <col min="8" max="8" width="26.5703125" customWidth="1"/>
    <col min="9" max="9" width="24.140625" customWidth="1"/>
    <col min="10" max="12" width="20.140625" customWidth="1"/>
    <col min="13" max="13" width="20.7109375" customWidth="1"/>
    <col min="14" max="14" width="22" customWidth="1"/>
    <col min="15" max="15" width="26" customWidth="1"/>
    <col min="16" max="16" width="25" customWidth="1"/>
    <col min="17" max="17" width="35" customWidth="1"/>
    <col min="18" max="18" width="18.5703125" customWidth="1"/>
    <col min="19" max="19" width="28.28515625" customWidth="1"/>
    <col min="20" max="20" width="16.42578125" customWidth="1"/>
    <col min="21" max="21" width="21.28515625" customWidth="1"/>
    <col min="22" max="22" width="22.42578125" customWidth="1"/>
  </cols>
  <sheetData>
    <row r="1" spans="1:24" ht="21.75">
      <c r="A1" s="853"/>
      <c r="B1" s="785"/>
      <c r="C1" s="785"/>
      <c r="D1" s="785"/>
      <c r="E1" s="785"/>
      <c r="F1" s="785"/>
      <c r="G1" s="785"/>
      <c r="H1" s="854" t="s">
        <v>1240</v>
      </c>
      <c r="I1" s="794"/>
      <c r="J1" s="794"/>
      <c r="K1" s="794"/>
      <c r="L1" s="794"/>
      <c r="M1" s="296"/>
      <c r="N1" s="296"/>
      <c r="O1" s="296"/>
      <c r="P1" s="296"/>
      <c r="Q1" s="296"/>
      <c r="R1" s="296"/>
      <c r="S1" s="297"/>
      <c r="T1" s="297"/>
      <c r="U1" s="298"/>
      <c r="V1" s="298"/>
      <c r="W1" s="298"/>
      <c r="X1" s="298"/>
    </row>
    <row r="2" spans="1:24" ht="21.75">
      <c r="A2" s="785"/>
      <c r="B2" s="785"/>
      <c r="C2" s="785"/>
      <c r="D2" s="785"/>
      <c r="E2" s="785"/>
      <c r="F2" s="785"/>
      <c r="G2" s="785"/>
      <c r="H2" s="855" t="s">
        <v>1241</v>
      </c>
      <c r="I2" s="794"/>
      <c r="J2" s="794"/>
      <c r="K2" s="794"/>
      <c r="L2" s="794"/>
      <c r="M2" s="794"/>
      <c r="N2" s="794"/>
      <c r="O2" s="794"/>
      <c r="P2" s="794"/>
      <c r="Q2" s="794"/>
      <c r="R2" s="794"/>
      <c r="S2" s="794"/>
      <c r="T2" s="794"/>
      <c r="U2" s="298"/>
      <c r="V2" s="298"/>
      <c r="W2" s="298"/>
      <c r="X2" s="298"/>
    </row>
    <row r="3" spans="1:24" ht="21.75">
      <c r="A3" s="785"/>
      <c r="B3" s="785"/>
      <c r="C3" s="785"/>
      <c r="D3" s="785"/>
      <c r="E3" s="785"/>
      <c r="F3" s="785"/>
      <c r="G3" s="785"/>
      <c r="H3" s="856" t="s">
        <v>1242</v>
      </c>
      <c r="I3" s="809"/>
      <c r="J3" s="809"/>
      <c r="K3" s="809"/>
      <c r="L3" s="809"/>
      <c r="M3" s="809"/>
      <c r="N3" s="809"/>
      <c r="O3" s="809"/>
      <c r="P3" s="809"/>
      <c r="Q3" s="809"/>
      <c r="R3" s="809"/>
      <c r="S3" s="809"/>
      <c r="T3" s="809"/>
      <c r="U3" s="809"/>
      <c r="V3" s="822"/>
      <c r="W3" s="298"/>
      <c r="X3" s="298"/>
    </row>
    <row r="4" spans="1:24" ht="21.75">
      <c r="A4" s="785"/>
      <c r="B4" s="785"/>
      <c r="C4" s="785"/>
      <c r="D4" s="785"/>
      <c r="E4" s="785"/>
      <c r="F4" s="785"/>
      <c r="G4" s="785"/>
      <c r="H4" s="857" t="s">
        <v>1243</v>
      </c>
      <c r="I4" s="809"/>
      <c r="J4" s="809"/>
      <c r="K4" s="809"/>
      <c r="L4" s="822"/>
      <c r="M4" s="858" t="s">
        <v>1244</v>
      </c>
      <c r="N4" s="809"/>
      <c r="O4" s="809"/>
      <c r="P4" s="809"/>
      <c r="Q4" s="809"/>
      <c r="R4" s="822"/>
      <c r="S4" s="859" t="s">
        <v>1245</v>
      </c>
      <c r="T4" s="809"/>
      <c r="U4" s="809"/>
      <c r="V4" s="822"/>
      <c r="W4" s="298"/>
      <c r="X4" s="298"/>
    </row>
    <row r="5" spans="1:24" ht="195.75">
      <c r="A5" s="275" t="s">
        <v>25</v>
      </c>
      <c r="B5" s="275" t="s">
        <v>26</v>
      </c>
      <c r="C5" s="275" t="s">
        <v>27</v>
      </c>
      <c r="D5" s="275" t="s">
        <v>28</v>
      </c>
      <c r="E5" s="275" t="s">
        <v>29</v>
      </c>
      <c r="F5" s="275" t="s">
        <v>31</v>
      </c>
      <c r="G5" s="275" t="s">
        <v>33</v>
      </c>
      <c r="H5" s="304" t="s">
        <v>1247</v>
      </c>
      <c r="I5" s="304" t="s">
        <v>1248</v>
      </c>
      <c r="J5" s="304" t="s">
        <v>1249</v>
      </c>
      <c r="K5" s="304" t="s">
        <v>1250</v>
      </c>
      <c r="L5" s="304" t="s">
        <v>1251</v>
      </c>
      <c r="M5" s="304" t="s">
        <v>1252</v>
      </c>
      <c r="N5" s="304" t="s">
        <v>1253</v>
      </c>
      <c r="O5" s="304" t="s">
        <v>1254</v>
      </c>
      <c r="P5" s="304" t="s">
        <v>1255</v>
      </c>
      <c r="Q5" s="304" t="s">
        <v>1256</v>
      </c>
      <c r="R5" s="304" t="s">
        <v>1257</v>
      </c>
      <c r="S5" s="304" t="s">
        <v>1258</v>
      </c>
      <c r="T5" s="304" t="s">
        <v>1259</v>
      </c>
      <c r="U5" s="304" t="s">
        <v>1260</v>
      </c>
      <c r="V5" s="304" t="s">
        <v>1261</v>
      </c>
      <c r="W5" s="298"/>
      <c r="X5" s="298"/>
    </row>
    <row r="6" spans="1:24" ht="114">
      <c r="A6" s="78">
        <v>1</v>
      </c>
      <c r="B6" s="305"/>
      <c r="C6" s="140" t="s">
        <v>75</v>
      </c>
      <c r="D6" s="140" t="s">
        <v>104</v>
      </c>
      <c r="E6" s="140" t="s">
        <v>78</v>
      </c>
      <c r="F6" s="88">
        <v>3</v>
      </c>
      <c r="G6" s="90" t="s">
        <v>80</v>
      </c>
      <c r="H6" s="306" t="s">
        <v>1262</v>
      </c>
      <c r="I6" s="306" t="s">
        <v>1263</v>
      </c>
      <c r="J6" s="306"/>
      <c r="K6" s="306"/>
      <c r="L6" s="306"/>
      <c r="M6" s="306" t="s">
        <v>1264</v>
      </c>
      <c r="N6" s="306" t="s">
        <v>1265</v>
      </c>
      <c r="O6" s="306" t="s">
        <v>1266</v>
      </c>
      <c r="P6" s="306"/>
      <c r="Q6" s="306"/>
      <c r="R6" s="306"/>
      <c r="S6" s="306"/>
      <c r="T6" s="306"/>
      <c r="U6" s="306"/>
      <c r="V6" s="306"/>
      <c r="W6" s="298"/>
      <c r="X6" s="298"/>
    </row>
    <row r="7" spans="1:24" ht="99.75">
      <c r="A7" s="97">
        <v>2</v>
      </c>
      <c r="B7" s="305"/>
      <c r="C7" s="140" t="s">
        <v>99</v>
      </c>
      <c r="D7" s="208" t="s">
        <v>104</v>
      </c>
      <c r="E7" s="140" t="s">
        <v>78</v>
      </c>
      <c r="F7" s="88">
        <v>3</v>
      </c>
      <c r="G7" s="99" t="s">
        <v>80</v>
      </c>
      <c r="H7" s="306" t="s">
        <v>1267</v>
      </c>
      <c r="I7" s="306"/>
      <c r="J7" s="306"/>
      <c r="K7" s="306"/>
      <c r="L7" s="306"/>
      <c r="M7" s="306" t="s">
        <v>1270</v>
      </c>
      <c r="N7" s="306"/>
      <c r="O7" s="306" t="s">
        <v>1271</v>
      </c>
      <c r="P7" s="306"/>
      <c r="Q7" s="306"/>
      <c r="R7" s="306"/>
      <c r="S7" s="306"/>
      <c r="T7" s="306"/>
      <c r="U7" s="306"/>
      <c r="V7" s="306"/>
      <c r="W7" s="298"/>
      <c r="X7" s="298"/>
    </row>
    <row r="8" spans="1:24" ht="99.75">
      <c r="A8" s="97">
        <v>3</v>
      </c>
      <c r="B8" s="305"/>
      <c r="C8" s="140" t="s">
        <v>109</v>
      </c>
      <c r="D8" s="208" t="s">
        <v>104</v>
      </c>
      <c r="E8" s="140" t="s">
        <v>78</v>
      </c>
      <c r="F8" s="88">
        <v>2</v>
      </c>
      <c r="G8" s="99" t="s">
        <v>80</v>
      </c>
      <c r="H8" s="306" t="s">
        <v>1272</v>
      </c>
      <c r="I8" s="306"/>
      <c r="J8" s="306" t="s">
        <v>1273</v>
      </c>
      <c r="K8" s="306" t="s">
        <v>1274</v>
      </c>
      <c r="L8" s="306" t="s">
        <v>1275</v>
      </c>
      <c r="M8" s="306" t="s">
        <v>1276</v>
      </c>
      <c r="N8" s="306"/>
      <c r="O8" s="306" t="s">
        <v>1277</v>
      </c>
      <c r="P8" s="306" t="s">
        <v>1278</v>
      </c>
      <c r="Q8" s="306"/>
      <c r="R8" s="306"/>
      <c r="S8" s="306"/>
      <c r="T8" s="306"/>
      <c r="U8" s="306"/>
      <c r="V8" s="306"/>
      <c r="W8" s="298"/>
      <c r="X8" s="298"/>
    </row>
    <row r="9" spans="1:24" ht="99.75">
      <c r="A9" s="101">
        <v>4</v>
      </c>
      <c r="B9" s="305"/>
      <c r="C9" s="140" t="s">
        <v>140</v>
      </c>
      <c r="D9" s="208" t="s">
        <v>104</v>
      </c>
      <c r="E9" s="140" t="s">
        <v>78</v>
      </c>
      <c r="F9" s="88">
        <v>3</v>
      </c>
      <c r="G9" s="99" t="s">
        <v>80</v>
      </c>
      <c r="H9" s="306" t="s">
        <v>1279</v>
      </c>
      <c r="I9" s="306"/>
      <c r="J9" s="306"/>
      <c r="K9" s="306" t="s">
        <v>1281</v>
      </c>
      <c r="L9" s="306"/>
      <c r="M9" s="306" t="s">
        <v>1282</v>
      </c>
      <c r="N9" s="306"/>
      <c r="O9" s="306" t="s">
        <v>1284</v>
      </c>
      <c r="P9" s="306"/>
      <c r="Q9" s="306"/>
      <c r="R9" s="306"/>
      <c r="S9" s="306"/>
      <c r="T9" s="306"/>
      <c r="U9" s="306"/>
      <c r="V9" s="306"/>
      <c r="W9" s="298"/>
      <c r="X9" s="298"/>
    </row>
    <row r="10" spans="1:24" ht="99.75">
      <c r="A10" s="101">
        <v>5</v>
      </c>
      <c r="B10" s="305"/>
      <c r="C10" s="140" t="s">
        <v>154</v>
      </c>
      <c r="D10" s="208" t="s">
        <v>104</v>
      </c>
      <c r="E10" s="140" t="s">
        <v>78</v>
      </c>
      <c r="F10" s="310"/>
      <c r="G10" s="99" t="s">
        <v>80</v>
      </c>
      <c r="H10" s="306" t="s">
        <v>1285</v>
      </c>
      <c r="I10" s="306"/>
      <c r="J10" s="306"/>
      <c r="K10" s="306" t="s">
        <v>1286</v>
      </c>
      <c r="L10" s="306" t="s">
        <v>1287</v>
      </c>
      <c r="M10" s="306" t="s">
        <v>1288</v>
      </c>
      <c r="N10" s="306"/>
      <c r="O10" s="306" t="s">
        <v>1289</v>
      </c>
      <c r="P10" s="306" t="s">
        <v>1290</v>
      </c>
      <c r="Q10" s="306"/>
      <c r="R10" s="306"/>
      <c r="S10" s="306" t="s">
        <v>1291</v>
      </c>
      <c r="T10" s="306" t="s">
        <v>1290</v>
      </c>
      <c r="U10" s="306" t="s">
        <v>1292</v>
      </c>
      <c r="V10" s="306" t="s">
        <v>1293</v>
      </c>
      <c r="W10" s="298"/>
      <c r="X10" s="298"/>
    </row>
    <row r="11" spans="1:24" ht="108.75">
      <c r="A11" s="101">
        <v>6</v>
      </c>
      <c r="B11" s="305"/>
      <c r="C11" s="140" t="s">
        <v>157</v>
      </c>
      <c r="D11" s="208" t="s">
        <v>104</v>
      </c>
      <c r="E11" s="140" t="s">
        <v>78</v>
      </c>
      <c r="F11" s="310"/>
      <c r="G11" s="99" t="s">
        <v>80</v>
      </c>
      <c r="H11" s="306" t="s">
        <v>1294</v>
      </c>
      <c r="I11" s="306" t="s">
        <v>1295</v>
      </c>
      <c r="J11" s="306"/>
      <c r="K11" s="306" t="s">
        <v>1296</v>
      </c>
      <c r="L11" s="306" t="s">
        <v>1297</v>
      </c>
      <c r="M11" s="306" t="s">
        <v>1298</v>
      </c>
      <c r="N11" s="306"/>
      <c r="O11" s="306" t="s">
        <v>1299</v>
      </c>
      <c r="P11" s="306"/>
      <c r="Q11" s="306"/>
      <c r="R11" s="306"/>
      <c r="S11" s="306"/>
      <c r="T11" s="306"/>
      <c r="U11" s="306"/>
      <c r="V11" s="306"/>
      <c r="W11" s="298"/>
      <c r="X11" s="298"/>
    </row>
    <row r="12" spans="1:24" ht="130.5">
      <c r="A12" s="97">
        <v>7</v>
      </c>
      <c r="B12" s="305"/>
      <c r="C12" s="140" t="s">
        <v>158</v>
      </c>
      <c r="D12" s="208" t="s">
        <v>159</v>
      </c>
      <c r="E12" s="140" t="s">
        <v>78</v>
      </c>
      <c r="F12" s="88">
        <v>2</v>
      </c>
      <c r="G12" s="99" t="s">
        <v>80</v>
      </c>
      <c r="H12" s="306" t="s">
        <v>1300</v>
      </c>
      <c r="I12" s="306" t="s">
        <v>1301</v>
      </c>
      <c r="J12" s="306"/>
      <c r="K12" s="306" t="s">
        <v>1302</v>
      </c>
      <c r="L12" s="306" t="s">
        <v>1303</v>
      </c>
      <c r="M12" s="306" t="s">
        <v>1304</v>
      </c>
      <c r="N12" s="306"/>
      <c r="O12" s="306" t="s">
        <v>1305</v>
      </c>
      <c r="P12" s="306"/>
      <c r="Q12" s="306"/>
      <c r="R12" s="306"/>
      <c r="S12" s="306"/>
      <c r="T12" s="306"/>
      <c r="U12" s="306"/>
      <c r="V12" s="306"/>
      <c r="W12" s="298"/>
      <c r="X12" s="298"/>
    </row>
    <row r="13" spans="1:24" ht="99.75">
      <c r="A13" s="101">
        <v>8</v>
      </c>
      <c r="B13" s="305"/>
      <c r="C13" s="140" t="s">
        <v>162</v>
      </c>
      <c r="D13" s="208" t="s">
        <v>159</v>
      </c>
      <c r="E13" s="140" t="s">
        <v>78</v>
      </c>
      <c r="F13" s="88">
        <v>4</v>
      </c>
      <c r="G13" s="99" t="s">
        <v>80</v>
      </c>
      <c r="H13" s="306" t="s">
        <v>1307</v>
      </c>
      <c r="I13" s="306"/>
      <c r="J13" s="306"/>
      <c r="K13" s="306"/>
      <c r="L13" s="306"/>
      <c r="M13" s="306"/>
      <c r="N13" s="306"/>
      <c r="O13" s="306" t="s">
        <v>1308</v>
      </c>
      <c r="P13" s="306"/>
      <c r="Q13" s="306" t="s">
        <v>1309</v>
      </c>
      <c r="R13" s="306" t="s">
        <v>1310</v>
      </c>
      <c r="S13" s="306"/>
      <c r="T13" s="306"/>
      <c r="U13" s="306"/>
      <c r="V13" s="306"/>
      <c r="W13" s="298"/>
      <c r="X13" s="298"/>
    </row>
    <row r="14" spans="1:24" ht="114">
      <c r="A14" s="101">
        <v>9</v>
      </c>
      <c r="B14" s="305"/>
      <c r="C14" s="140" t="s">
        <v>168</v>
      </c>
      <c r="D14" s="208" t="s">
        <v>159</v>
      </c>
      <c r="E14" s="140" t="s">
        <v>78</v>
      </c>
      <c r="F14" s="88">
        <v>3</v>
      </c>
      <c r="G14" s="99" t="s">
        <v>80</v>
      </c>
      <c r="H14" s="306" t="s">
        <v>1311</v>
      </c>
      <c r="I14" s="306"/>
      <c r="J14" s="306"/>
      <c r="K14" s="306" t="s">
        <v>1312</v>
      </c>
      <c r="L14" s="306"/>
      <c r="M14" s="306" t="s">
        <v>1313</v>
      </c>
      <c r="N14" s="306"/>
      <c r="O14" s="306" t="s">
        <v>1314</v>
      </c>
      <c r="P14" s="306"/>
      <c r="Q14" s="306"/>
      <c r="R14" s="306"/>
      <c r="S14" s="306"/>
      <c r="T14" s="306"/>
      <c r="U14" s="306"/>
      <c r="V14" s="306"/>
      <c r="W14" s="298"/>
      <c r="X14" s="298"/>
    </row>
    <row r="15" spans="1:24" ht="87">
      <c r="A15" s="97">
        <v>10</v>
      </c>
      <c r="B15" s="305"/>
      <c r="C15" s="140" t="s">
        <v>174</v>
      </c>
      <c r="D15" s="208" t="s">
        <v>159</v>
      </c>
      <c r="E15" s="140" t="s">
        <v>78</v>
      </c>
      <c r="F15" s="88">
        <v>4</v>
      </c>
      <c r="G15" s="99" t="s">
        <v>80</v>
      </c>
      <c r="H15" s="306" t="s">
        <v>1315</v>
      </c>
      <c r="I15" s="306"/>
      <c r="J15" s="306"/>
      <c r="K15" s="306"/>
      <c r="L15" s="306"/>
      <c r="M15" s="306"/>
      <c r="N15" s="306"/>
      <c r="O15" s="306"/>
      <c r="P15" s="306"/>
      <c r="Q15" s="306"/>
      <c r="R15" s="306"/>
      <c r="S15" s="306"/>
      <c r="T15" s="306"/>
      <c r="U15" s="306"/>
      <c r="V15" s="306"/>
      <c r="W15" s="298"/>
      <c r="X15" s="298"/>
    </row>
    <row r="16" spans="1:24" ht="87">
      <c r="A16" s="97">
        <v>11</v>
      </c>
      <c r="B16" s="140" t="s">
        <v>175</v>
      </c>
      <c r="C16" s="140" t="s">
        <v>176</v>
      </c>
      <c r="D16" s="208" t="s">
        <v>159</v>
      </c>
      <c r="E16" s="140" t="s">
        <v>78</v>
      </c>
      <c r="F16" s="88">
        <v>2</v>
      </c>
      <c r="G16" s="99" t="s">
        <v>80</v>
      </c>
      <c r="H16" s="306" t="s">
        <v>1316</v>
      </c>
      <c r="I16" s="306"/>
      <c r="J16" s="306" t="s">
        <v>1317</v>
      </c>
      <c r="K16" s="306"/>
      <c r="L16" s="306"/>
      <c r="M16" s="306" t="s">
        <v>1318</v>
      </c>
      <c r="N16" s="306"/>
      <c r="O16" s="306" t="s">
        <v>1319</v>
      </c>
      <c r="P16" s="306"/>
      <c r="Q16" s="306"/>
      <c r="R16" s="306"/>
      <c r="S16" s="306"/>
      <c r="T16" s="306"/>
      <c r="U16" s="306"/>
      <c r="V16" s="306"/>
      <c r="W16" s="298"/>
      <c r="X16" s="298"/>
    </row>
    <row r="17" spans="1:24" ht="99.75">
      <c r="A17" s="101">
        <v>12</v>
      </c>
      <c r="B17" s="305"/>
      <c r="C17" s="140" t="s">
        <v>188</v>
      </c>
      <c r="D17" s="208" t="s">
        <v>159</v>
      </c>
      <c r="E17" s="140" t="s">
        <v>78</v>
      </c>
      <c r="F17" s="88">
        <v>2</v>
      </c>
      <c r="G17" s="99" t="s">
        <v>80</v>
      </c>
      <c r="H17" s="306" t="s">
        <v>1320</v>
      </c>
      <c r="I17" s="306"/>
      <c r="J17" s="306" t="s">
        <v>1321</v>
      </c>
      <c r="K17" s="306"/>
      <c r="L17" s="306"/>
      <c r="M17" s="306" t="s">
        <v>1322</v>
      </c>
      <c r="N17" s="306"/>
      <c r="O17" s="306" t="s">
        <v>1323</v>
      </c>
      <c r="P17" s="306"/>
      <c r="Q17" s="306"/>
      <c r="R17" s="306"/>
      <c r="S17" s="306"/>
      <c r="T17" s="306"/>
      <c r="U17" s="306"/>
      <c r="V17" s="306"/>
      <c r="W17" s="298"/>
      <c r="X17" s="298"/>
    </row>
    <row r="18" spans="1:24" ht="87">
      <c r="A18" s="101">
        <v>13</v>
      </c>
      <c r="B18" s="305"/>
      <c r="C18" s="140" t="s">
        <v>197</v>
      </c>
      <c r="D18" s="208" t="s">
        <v>159</v>
      </c>
      <c r="E18" s="140" t="s">
        <v>78</v>
      </c>
      <c r="F18" s="88">
        <v>2</v>
      </c>
      <c r="G18" s="99" t="s">
        <v>80</v>
      </c>
      <c r="H18" s="306" t="s">
        <v>1324</v>
      </c>
      <c r="I18" s="306" t="s">
        <v>1325</v>
      </c>
      <c r="J18" s="306"/>
      <c r="K18" s="306"/>
      <c r="L18" s="306"/>
      <c r="M18" s="306" t="s">
        <v>1326</v>
      </c>
      <c r="N18" s="306"/>
      <c r="O18" s="306" t="s">
        <v>1327</v>
      </c>
      <c r="P18" s="306"/>
      <c r="Q18" s="306"/>
      <c r="R18" s="306"/>
      <c r="S18" s="306"/>
      <c r="T18" s="306"/>
      <c r="U18" s="306"/>
      <c r="V18" s="306"/>
      <c r="W18" s="298"/>
      <c r="X18" s="298"/>
    </row>
    <row r="19" spans="1:24" ht="114">
      <c r="A19" s="97">
        <v>14</v>
      </c>
      <c r="B19" s="305"/>
      <c r="C19" s="140" t="s">
        <v>204</v>
      </c>
      <c r="D19" s="208" t="s">
        <v>159</v>
      </c>
      <c r="E19" s="140" t="s">
        <v>78</v>
      </c>
      <c r="F19" s="310"/>
      <c r="G19" s="99" t="s">
        <v>80</v>
      </c>
      <c r="H19" s="306" t="s">
        <v>1328</v>
      </c>
      <c r="I19" s="306"/>
      <c r="J19" s="306"/>
      <c r="K19" s="306" t="s">
        <v>1329</v>
      </c>
      <c r="L19" s="306" t="s">
        <v>1330</v>
      </c>
      <c r="M19" s="306" t="s">
        <v>1331</v>
      </c>
      <c r="N19" s="306"/>
      <c r="O19" s="306" t="s">
        <v>1332</v>
      </c>
      <c r="P19" s="306" t="s">
        <v>1333</v>
      </c>
      <c r="Q19" s="306"/>
      <c r="R19" s="306"/>
      <c r="S19" s="306" t="s">
        <v>1334</v>
      </c>
      <c r="T19" s="306" t="s">
        <v>1335</v>
      </c>
      <c r="U19" s="306" t="s">
        <v>1336</v>
      </c>
      <c r="V19" s="306" t="s">
        <v>1337</v>
      </c>
      <c r="W19" s="298"/>
      <c r="X19" s="298"/>
    </row>
    <row r="20" spans="1:24" ht="130.5">
      <c r="A20" s="97"/>
      <c r="B20" s="323"/>
      <c r="C20" s="140" t="s">
        <v>209</v>
      </c>
      <c r="D20" s="208" t="s">
        <v>211</v>
      </c>
      <c r="E20" s="140" t="s">
        <v>78</v>
      </c>
      <c r="F20" s="140">
        <v>2</v>
      </c>
      <c r="G20" s="99" t="s">
        <v>80</v>
      </c>
      <c r="H20" s="306" t="s">
        <v>1340</v>
      </c>
      <c r="I20" s="306" t="s">
        <v>1341</v>
      </c>
      <c r="J20" s="306"/>
      <c r="K20" s="306"/>
      <c r="L20" s="306"/>
      <c r="M20" s="306" t="s">
        <v>1342</v>
      </c>
      <c r="N20" s="306"/>
      <c r="O20" s="306" t="s">
        <v>1343</v>
      </c>
      <c r="P20" s="306"/>
      <c r="Q20" s="306"/>
      <c r="R20" s="306"/>
      <c r="S20" s="306"/>
      <c r="T20" s="306"/>
      <c r="U20" s="306"/>
      <c r="V20" s="306"/>
      <c r="W20" s="298"/>
      <c r="X20" s="298"/>
    </row>
    <row r="21" spans="1:24" ht="15.75" customHeight="1">
      <c r="A21" s="97"/>
      <c r="B21" s="324"/>
      <c r="C21" s="140" t="s">
        <v>213</v>
      </c>
      <c r="D21" s="208" t="s">
        <v>211</v>
      </c>
      <c r="E21" s="140" t="s">
        <v>78</v>
      </c>
      <c r="F21" s="140">
        <v>4</v>
      </c>
      <c r="G21" s="99" t="s">
        <v>80</v>
      </c>
      <c r="H21" s="306" t="s">
        <v>1344</v>
      </c>
      <c r="I21" s="306"/>
      <c r="J21" s="306"/>
      <c r="K21" s="306"/>
      <c r="L21" s="306"/>
      <c r="M21" s="306" t="s">
        <v>1345</v>
      </c>
      <c r="N21" s="306"/>
      <c r="O21" s="306" t="s">
        <v>1346</v>
      </c>
      <c r="P21" s="306"/>
      <c r="Q21" s="306" t="s">
        <v>1347</v>
      </c>
      <c r="R21" s="306" t="s">
        <v>1348</v>
      </c>
      <c r="S21" s="306"/>
      <c r="T21" s="306"/>
      <c r="U21" s="306"/>
      <c r="V21" s="306"/>
      <c r="W21" s="298"/>
      <c r="X21" s="298"/>
    </row>
    <row r="22" spans="1:24" ht="15.75" customHeight="1">
      <c r="A22" s="97">
        <v>15</v>
      </c>
      <c r="B22" s="282" t="s">
        <v>216</v>
      </c>
      <c r="C22" s="140" t="s">
        <v>217</v>
      </c>
      <c r="D22" s="208" t="s">
        <v>211</v>
      </c>
      <c r="E22" s="208" t="s">
        <v>218</v>
      </c>
      <c r="F22" s="140">
        <v>3</v>
      </c>
      <c r="G22" s="99" t="s">
        <v>80</v>
      </c>
      <c r="H22" s="306" t="s">
        <v>1349</v>
      </c>
      <c r="I22" s="306"/>
      <c r="J22" s="306" t="s">
        <v>1350</v>
      </c>
      <c r="K22" s="306"/>
      <c r="L22" s="306"/>
      <c r="M22" s="306" t="s">
        <v>1351</v>
      </c>
      <c r="N22" s="306"/>
      <c r="O22" s="306" t="s">
        <v>1352</v>
      </c>
      <c r="P22" s="306"/>
      <c r="Q22" s="306"/>
      <c r="R22" s="306"/>
      <c r="S22" s="306"/>
      <c r="T22" s="306"/>
      <c r="U22" s="306"/>
      <c r="V22" s="306"/>
      <c r="W22" s="298"/>
      <c r="X22" s="298"/>
    </row>
    <row r="23" spans="1:24" ht="15.75" customHeight="1">
      <c r="A23" s="101">
        <v>16</v>
      </c>
      <c r="B23" s="325"/>
      <c r="C23" s="140" t="s">
        <v>225</v>
      </c>
      <c r="D23" s="208" t="s">
        <v>211</v>
      </c>
      <c r="E23" s="140" t="s">
        <v>78</v>
      </c>
      <c r="F23" s="140">
        <v>3</v>
      </c>
      <c r="G23" s="99" t="s">
        <v>80</v>
      </c>
      <c r="H23" s="306" t="s">
        <v>1353</v>
      </c>
      <c r="I23" s="306"/>
      <c r="J23" s="306"/>
      <c r="K23" s="306"/>
      <c r="L23" s="306"/>
      <c r="M23" s="306" t="s">
        <v>1354</v>
      </c>
      <c r="N23" s="306"/>
      <c r="O23" s="306" t="s">
        <v>1355</v>
      </c>
      <c r="P23" s="306"/>
      <c r="Q23" s="306"/>
      <c r="R23" s="306"/>
      <c r="S23" s="306"/>
      <c r="T23" s="306"/>
      <c r="U23" s="306"/>
      <c r="V23" s="306"/>
      <c r="W23" s="298"/>
      <c r="X23" s="298"/>
    </row>
    <row r="24" spans="1:24" ht="15.75" customHeight="1">
      <c r="A24" s="101">
        <v>17</v>
      </c>
      <c r="B24" s="282" t="s">
        <v>228</v>
      </c>
      <c r="C24" s="140" t="s">
        <v>229</v>
      </c>
      <c r="D24" s="208" t="s">
        <v>211</v>
      </c>
      <c r="E24" s="208" t="s">
        <v>218</v>
      </c>
      <c r="F24" s="140">
        <v>2</v>
      </c>
      <c r="G24" s="99" t="s">
        <v>80</v>
      </c>
      <c r="H24" s="306" t="s">
        <v>1356</v>
      </c>
      <c r="I24" s="306"/>
      <c r="J24" s="306" t="s">
        <v>1357</v>
      </c>
      <c r="K24" s="306" t="s">
        <v>1358</v>
      </c>
      <c r="L24" s="306"/>
      <c r="M24" s="306" t="s">
        <v>1359</v>
      </c>
      <c r="N24" s="306"/>
      <c r="O24" s="306" t="s">
        <v>1360</v>
      </c>
      <c r="P24" s="306"/>
      <c r="Q24" s="306"/>
      <c r="R24" s="306"/>
      <c r="S24" s="306"/>
      <c r="T24" s="306"/>
      <c r="U24" s="306"/>
      <c r="V24" s="306"/>
      <c r="W24" s="298"/>
      <c r="X24" s="298"/>
    </row>
    <row r="25" spans="1:24" ht="15.75" customHeight="1">
      <c r="A25" s="101">
        <v>18</v>
      </c>
      <c r="B25" s="153" t="s">
        <v>237</v>
      </c>
      <c r="C25" s="140" t="s">
        <v>239</v>
      </c>
      <c r="D25" s="208" t="s">
        <v>211</v>
      </c>
      <c r="E25" s="208" t="s">
        <v>218</v>
      </c>
      <c r="F25" s="140">
        <v>3</v>
      </c>
      <c r="G25" s="99" t="s">
        <v>80</v>
      </c>
      <c r="H25" s="306" t="s">
        <v>1361</v>
      </c>
      <c r="I25" s="306"/>
      <c r="J25" s="306" t="s">
        <v>1362</v>
      </c>
      <c r="K25" s="306" t="s">
        <v>1363</v>
      </c>
      <c r="L25" s="306"/>
      <c r="M25" s="306" t="s">
        <v>1365</v>
      </c>
      <c r="N25" s="306"/>
      <c r="O25" s="306" t="s">
        <v>1367</v>
      </c>
      <c r="P25" s="306"/>
      <c r="Q25" s="306"/>
      <c r="R25" s="306"/>
      <c r="S25" s="306"/>
      <c r="T25" s="306"/>
      <c r="U25" s="306"/>
      <c r="V25" s="306"/>
      <c r="W25" s="298"/>
      <c r="X25" s="298"/>
    </row>
    <row r="26" spans="1:24" ht="15.75" customHeight="1">
      <c r="A26" s="327">
        <v>19</v>
      </c>
      <c r="B26" s="329"/>
      <c r="C26" s="331" t="s">
        <v>249</v>
      </c>
      <c r="D26" s="333" t="s">
        <v>211</v>
      </c>
      <c r="E26" s="331" t="s">
        <v>78</v>
      </c>
      <c r="F26" s="334"/>
      <c r="G26" s="335" t="s">
        <v>250</v>
      </c>
      <c r="H26" s="336"/>
      <c r="I26" s="336"/>
      <c r="J26" s="336"/>
      <c r="K26" s="336"/>
      <c r="L26" s="336"/>
      <c r="M26" s="336"/>
      <c r="N26" s="336"/>
      <c r="O26" s="336"/>
      <c r="P26" s="336"/>
      <c r="Q26" s="336"/>
      <c r="R26" s="336"/>
      <c r="S26" s="336"/>
      <c r="T26" s="336"/>
      <c r="U26" s="336"/>
      <c r="V26" s="336"/>
      <c r="W26" s="298"/>
      <c r="X26" s="298"/>
    </row>
    <row r="27" spans="1:24" ht="15.75" customHeight="1">
      <c r="A27" s="101">
        <v>20</v>
      </c>
      <c r="B27" s="338"/>
      <c r="C27" s="140" t="s">
        <v>256</v>
      </c>
      <c r="D27" s="208" t="s">
        <v>257</v>
      </c>
      <c r="E27" s="140" t="s">
        <v>78</v>
      </c>
      <c r="F27" s="140">
        <v>2</v>
      </c>
      <c r="G27" s="99" t="s">
        <v>80</v>
      </c>
      <c r="H27" s="306" t="s">
        <v>1368</v>
      </c>
      <c r="I27" s="306" t="s">
        <v>1369</v>
      </c>
      <c r="J27" s="306"/>
      <c r="K27" s="306" t="s">
        <v>1370</v>
      </c>
      <c r="L27" s="306" t="s">
        <v>1371</v>
      </c>
      <c r="M27" s="306" t="s">
        <v>1372</v>
      </c>
      <c r="N27" s="306"/>
      <c r="O27" s="306" t="s">
        <v>1373</v>
      </c>
      <c r="P27" s="306"/>
      <c r="Q27" s="306"/>
      <c r="R27" s="306"/>
      <c r="S27" s="306"/>
      <c r="T27" s="306"/>
      <c r="U27" s="306"/>
      <c r="V27" s="306"/>
      <c r="W27" s="298"/>
      <c r="X27" s="298"/>
    </row>
    <row r="28" spans="1:24" ht="15.75" customHeight="1">
      <c r="A28" s="101">
        <v>21</v>
      </c>
      <c r="B28" s="338"/>
      <c r="C28" s="140" t="s">
        <v>258</v>
      </c>
      <c r="D28" s="208" t="s">
        <v>257</v>
      </c>
      <c r="E28" s="140" t="s">
        <v>78</v>
      </c>
      <c r="F28" s="140">
        <v>4</v>
      </c>
      <c r="G28" s="99" t="s">
        <v>80</v>
      </c>
      <c r="H28" s="306" t="s">
        <v>1374</v>
      </c>
      <c r="I28" s="306"/>
      <c r="J28" s="306"/>
      <c r="K28" s="306"/>
      <c r="L28" s="306"/>
      <c r="M28" s="306" t="s">
        <v>1374</v>
      </c>
      <c r="N28" s="306"/>
      <c r="O28" s="306" t="s">
        <v>1375</v>
      </c>
      <c r="P28" s="306"/>
      <c r="Q28" s="306" t="s">
        <v>1376</v>
      </c>
      <c r="R28" s="306" t="s">
        <v>1348</v>
      </c>
      <c r="S28" s="306"/>
      <c r="T28" s="306"/>
      <c r="U28" s="306"/>
      <c r="V28" s="306"/>
      <c r="W28" s="298"/>
      <c r="X28" s="298"/>
    </row>
    <row r="29" spans="1:24" ht="15.75" customHeight="1">
      <c r="A29" s="101">
        <v>22</v>
      </c>
      <c r="B29" s="184" t="s">
        <v>264</v>
      </c>
      <c r="C29" s="140" t="s">
        <v>266</v>
      </c>
      <c r="D29" s="208" t="s">
        <v>257</v>
      </c>
      <c r="E29" s="208" t="s">
        <v>218</v>
      </c>
      <c r="F29" s="140">
        <v>3</v>
      </c>
      <c r="G29" s="99" t="s">
        <v>80</v>
      </c>
      <c r="H29" s="306" t="s">
        <v>1377</v>
      </c>
      <c r="I29" s="306"/>
      <c r="J29" s="306" t="s">
        <v>1378</v>
      </c>
      <c r="K29" s="306"/>
      <c r="L29" s="306"/>
      <c r="M29" s="306" t="s">
        <v>1379</v>
      </c>
      <c r="N29" s="306"/>
      <c r="O29" s="306"/>
      <c r="P29" s="306"/>
      <c r="Q29" s="306"/>
      <c r="R29" s="306"/>
      <c r="S29" s="306"/>
      <c r="T29" s="306"/>
      <c r="U29" s="306"/>
      <c r="V29" s="306"/>
      <c r="W29" s="298"/>
      <c r="X29" s="298"/>
    </row>
    <row r="30" spans="1:24" ht="15.75" customHeight="1">
      <c r="A30" s="101">
        <v>23</v>
      </c>
      <c r="B30" s="184" t="s">
        <v>276</v>
      </c>
      <c r="C30" s="140" t="s">
        <v>278</v>
      </c>
      <c r="D30" s="208" t="s">
        <v>257</v>
      </c>
      <c r="E30" s="208" t="s">
        <v>218</v>
      </c>
      <c r="F30" s="140">
        <v>3</v>
      </c>
      <c r="G30" s="99" t="s">
        <v>80</v>
      </c>
      <c r="H30" s="306" t="s">
        <v>1381</v>
      </c>
      <c r="I30" s="306"/>
      <c r="J30" s="306" t="s">
        <v>1382</v>
      </c>
      <c r="K30" s="306"/>
      <c r="L30" s="306"/>
      <c r="M30" s="306" t="s">
        <v>1383</v>
      </c>
      <c r="N30" s="306"/>
      <c r="O30" s="306"/>
      <c r="P30" s="306"/>
      <c r="Q30" s="306"/>
      <c r="R30" s="306"/>
      <c r="S30" s="306"/>
      <c r="T30" s="306"/>
      <c r="U30" s="306"/>
      <c r="V30" s="306"/>
      <c r="W30" s="298"/>
      <c r="X30" s="298"/>
    </row>
    <row r="31" spans="1:24" ht="15.75" customHeight="1">
      <c r="A31" s="101">
        <v>24</v>
      </c>
      <c r="B31" s="341" t="s">
        <v>288</v>
      </c>
      <c r="C31" s="140" t="s">
        <v>289</v>
      </c>
      <c r="D31" s="208" t="s">
        <v>257</v>
      </c>
      <c r="E31" s="208" t="s">
        <v>218</v>
      </c>
      <c r="F31" s="140">
        <v>3</v>
      </c>
      <c r="G31" s="99" t="s">
        <v>80</v>
      </c>
      <c r="H31" s="306" t="s">
        <v>1387</v>
      </c>
      <c r="I31" s="306"/>
      <c r="J31" s="306" t="s">
        <v>1389</v>
      </c>
      <c r="K31" s="306"/>
      <c r="L31" s="306"/>
      <c r="M31" s="306" t="s">
        <v>1390</v>
      </c>
      <c r="N31" s="306"/>
      <c r="O31" s="306"/>
      <c r="P31" s="306"/>
      <c r="Q31" s="306"/>
      <c r="R31" s="306"/>
      <c r="S31" s="306"/>
      <c r="T31" s="306"/>
      <c r="U31" s="306"/>
      <c r="V31" s="306"/>
      <c r="W31" s="298"/>
      <c r="X31" s="298"/>
    </row>
    <row r="32" spans="1:24" ht="15.75" customHeight="1">
      <c r="A32" s="101">
        <v>25</v>
      </c>
      <c r="B32" s="184" t="s">
        <v>298</v>
      </c>
      <c r="C32" s="140" t="s">
        <v>300</v>
      </c>
      <c r="D32" s="208" t="s">
        <v>257</v>
      </c>
      <c r="E32" s="208" t="s">
        <v>218</v>
      </c>
      <c r="F32" s="140">
        <v>3</v>
      </c>
      <c r="G32" s="99" t="s">
        <v>80</v>
      </c>
      <c r="H32" s="306" t="s">
        <v>1394</v>
      </c>
      <c r="I32" s="306"/>
      <c r="J32" s="306" t="s">
        <v>1395</v>
      </c>
      <c r="K32" s="306"/>
      <c r="L32" s="306"/>
      <c r="M32" s="306" t="s">
        <v>1396</v>
      </c>
      <c r="N32" s="306"/>
      <c r="O32" s="306"/>
      <c r="P32" s="306"/>
      <c r="Q32" s="306"/>
      <c r="R32" s="306"/>
      <c r="S32" s="306"/>
      <c r="T32" s="306"/>
      <c r="U32" s="306"/>
      <c r="V32" s="306"/>
      <c r="W32" s="298"/>
      <c r="X32" s="298"/>
    </row>
    <row r="33" spans="1:24" ht="15.75" customHeight="1">
      <c r="A33" s="327">
        <v>26</v>
      </c>
      <c r="B33" s="329"/>
      <c r="C33" s="331" t="s">
        <v>305</v>
      </c>
      <c r="D33" s="333" t="s">
        <v>257</v>
      </c>
      <c r="E33" s="331" t="s">
        <v>78</v>
      </c>
      <c r="F33" s="334"/>
      <c r="G33" s="335" t="s">
        <v>250</v>
      </c>
      <c r="H33" s="342"/>
      <c r="I33" s="342"/>
      <c r="J33" s="342"/>
      <c r="K33" s="342"/>
      <c r="L33" s="342"/>
      <c r="M33" s="342"/>
      <c r="N33" s="342"/>
      <c r="O33" s="342"/>
      <c r="P33" s="342"/>
      <c r="Q33" s="342"/>
      <c r="R33" s="342"/>
      <c r="S33" s="342"/>
      <c r="T33" s="342"/>
      <c r="U33" s="342"/>
      <c r="V33" s="342"/>
      <c r="W33" s="298"/>
      <c r="X33" s="298"/>
    </row>
    <row r="34" spans="1:24" ht="15.75" customHeight="1">
      <c r="A34" s="101">
        <v>27</v>
      </c>
      <c r="B34" s="338"/>
      <c r="C34" s="140" t="s">
        <v>309</v>
      </c>
      <c r="D34" s="208" t="s">
        <v>311</v>
      </c>
      <c r="E34" s="140" t="s">
        <v>78</v>
      </c>
      <c r="F34" s="140">
        <v>2</v>
      </c>
      <c r="G34" s="99" t="s">
        <v>80</v>
      </c>
      <c r="H34" s="306" t="s">
        <v>1397</v>
      </c>
      <c r="I34" s="306" t="s">
        <v>1398</v>
      </c>
      <c r="J34" s="306"/>
      <c r="K34" s="306"/>
      <c r="L34" s="306"/>
      <c r="M34" s="306"/>
      <c r="N34" s="306"/>
      <c r="O34" s="306"/>
      <c r="P34" s="306"/>
      <c r="Q34" s="306"/>
      <c r="R34" s="306"/>
      <c r="S34" s="306"/>
      <c r="T34" s="306"/>
      <c r="U34" s="306"/>
      <c r="V34" s="306"/>
      <c r="W34" s="298"/>
      <c r="X34" s="298"/>
    </row>
    <row r="35" spans="1:24" ht="15.75" customHeight="1">
      <c r="A35" s="101">
        <v>28</v>
      </c>
      <c r="B35" s="184" t="s">
        <v>317</v>
      </c>
      <c r="C35" s="140" t="s">
        <v>319</v>
      </c>
      <c r="D35" s="208" t="s">
        <v>311</v>
      </c>
      <c r="E35" s="208" t="s">
        <v>218</v>
      </c>
      <c r="F35" s="140">
        <v>3</v>
      </c>
      <c r="G35" s="99" t="s">
        <v>80</v>
      </c>
      <c r="H35" s="306" t="s">
        <v>1400</v>
      </c>
      <c r="I35" s="306"/>
      <c r="J35" s="306" t="s">
        <v>1401</v>
      </c>
      <c r="K35" s="306"/>
      <c r="L35" s="306"/>
      <c r="M35" s="306" t="s">
        <v>1402</v>
      </c>
      <c r="N35" s="306"/>
      <c r="O35" s="306"/>
      <c r="P35" s="306"/>
      <c r="Q35" s="306"/>
      <c r="R35" s="306"/>
      <c r="S35" s="306"/>
      <c r="T35" s="306"/>
      <c r="U35" s="306"/>
      <c r="V35" s="306"/>
      <c r="W35" s="298"/>
      <c r="X35" s="298"/>
    </row>
    <row r="36" spans="1:24" ht="15.75" customHeight="1">
      <c r="A36" s="101">
        <v>29</v>
      </c>
      <c r="B36" s="184" t="s">
        <v>330</v>
      </c>
      <c r="C36" s="140" t="s">
        <v>331</v>
      </c>
      <c r="D36" s="208" t="s">
        <v>311</v>
      </c>
      <c r="E36" s="208" t="s">
        <v>218</v>
      </c>
      <c r="F36" s="140">
        <v>3</v>
      </c>
      <c r="G36" s="99" t="s">
        <v>80</v>
      </c>
      <c r="H36" s="306" t="s">
        <v>1403</v>
      </c>
      <c r="I36" s="306"/>
      <c r="J36" s="306" t="s">
        <v>1404</v>
      </c>
      <c r="K36" s="306" t="s">
        <v>1405</v>
      </c>
      <c r="L36" s="306"/>
      <c r="M36" s="306" t="s">
        <v>1406</v>
      </c>
      <c r="N36" s="306"/>
      <c r="O36" s="306"/>
      <c r="P36" s="306"/>
      <c r="Q36" s="306"/>
      <c r="R36" s="306"/>
      <c r="S36" s="306"/>
      <c r="T36" s="306"/>
      <c r="U36" s="306"/>
      <c r="V36" s="306"/>
      <c r="W36" s="298"/>
      <c r="X36" s="298"/>
    </row>
    <row r="37" spans="1:24" ht="15.75" customHeight="1">
      <c r="A37" s="101">
        <v>30</v>
      </c>
      <c r="B37" s="140" t="s">
        <v>342</v>
      </c>
      <c r="C37" s="140" t="s">
        <v>343</v>
      </c>
      <c r="D37" s="140" t="s">
        <v>311</v>
      </c>
      <c r="E37" s="140" t="s">
        <v>218</v>
      </c>
      <c r="F37" s="140">
        <v>3</v>
      </c>
      <c r="G37" s="99" t="s">
        <v>80</v>
      </c>
      <c r="H37" s="306" t="s">
        <v>1407</v>
      </c>
      <c r="I37" s="306"/>
      <c r="J37" s="306" t="s">
        <v>1408</v>
      </c>
      <c r="K37" s="306"/>
      <c r="L37" s="306"/>
      <c r="M37" s="306" t="s">
        <v>1409</v>
      </c>
      <c r="N37" s="306"/>
      <c r="O37" s="306"/>
      <c r="P37" s="306"/>
      <c r="Q37" s="306"/>
      <c r="R37" s="306"/>
      <c r="S37" s="306"/>
      <c r="T37" s="306"/>
      <c r="U37" s="306"/>
      <c r="V37" s="306"/>
      <c r="W37" s="298"/>
      <c r="X37" s="298"/>
    </row>
    <row r="38" spans="1:24" ht="15.75" customHeight="1">
      <c r="A38" s="101">
        <v>31</v>
      </c>
      <c r="B38" s="345" t="s">
        <v>350</v>
      </c>
      <c r="C38" s="140" t="s">
        <v>352</v>
      </c>
      <c r="D38" s="208" t="s">
        <v>311</v>
      </c>
      <c r="E38" s="208" t="s">
        <v>218</v>
      </c>
      <c r="F38" s="140">
        <v>3</v>
      </c>
      <c r="G38" s="99" t="s">
        <v>80</v>
      </c>
      <c r="H38" s="306" t="s">
        <v>1410</v>
      </c>
      <c r="I38" s="306"/>
      <c r="J38" s="306" t="s">
        <v>1411</v>
      </c>
      <c r="K38" s="306"/>
      <c r="L38" s="306"/>
      <c r="M38" s="306" t="s">
        <v>1412</v>
      </c>
      <c r="N38" s="306"/>
      <c r="O38" s="306"/>
      <c r="P38" s="306"/>
      <c r="Q38" s="306"/>
      <c r="R38" s="306"/>
      <c r="S38" s="306"/>
      <c r="T38" s="306"/>
      <c r="U38" s="306"/>
      <c r="V38" s="306"/>
      <c r="W38" s="298"/>
      <c r="X38" s="298"/>
    </row>
    <row r="39" spans="1:24" ht="15.75" customHeight="1">
      <c r="A39" s="101">
        <v>32</v>
      </c>
      <c r="B39" s="153" t="s">
        <v>362</v>
      </c>
      <c r="C39" s="140" t="s">
        <v>363</v>
      </c>
      <c r="D39" s="208" t="s">
        <v>311</v>
      </c>
      <c r="E39" s="208" t="s">
        <v>218</v>
      </c>
      <c r="F39" s="140">
        <v>3</v>
      </c>
      <c r="G39" s="99" t="s">
        <v>80</v>
      </c>
      <c r="H39" s="306" t="s">
        <v>1413</v>
      </c>
      <c r="I39" s="306"/>
      <c r="J39" s="306" t="s">
        <v>1414</v>
      </c>
      <c r="K39" s="306" t="s">
        <v>1415</v>
      </c>
      <c r="L39" s="306"/>
      <c r="M39" s="306" t="s">
        <v>1416</v>
      </c>
      <c r="N39" s="306"/>
      <c r="O39" s="306"/>
      <c r="P39" s="306"/>
      <c r="Q39" s="306"/>
      <c r="R39" s="306"/>
      <c r="S39" s="306"/>
      <c r="T39" s="306"/>
      <c r="U39" s="306"/>
      <c r="V39" s="306"/>
      <c r="W39" s="298"/>
      <c r="X39" s="298"/>
    </row>
    <row r="40" spans="1:24" ht="15.75" customHeight="1">
      <c r="A40" s="101">
        <v>33</v>
      </c>
      <c r="B40" s="346"/>
      <c r="C40" s="140" t="s">
        <v>377</v>
      </c>
      <c r="D40" s="208" t="s">
        <v>311</v>
      </c>
      <c r="E40" s="140" t="s">
        <v>78</v>
      </c>
      <c r="F40" s="140">
        <v>2</v>
      </c>
      <c r="G40" s="99" t="s">
        <v>80</v>
      </c>
      <c r="H40" s="306" t="s">
        <v>1419</v>
      </c>
      <c r="I40" s="306"/>
      <c r="J40" s="306"/>
      <c r="K40" s="306"/>
      <c r="L40" s="306"/>
      <c r="M40" s="306"/>
      <c r="N40" s="306"/>
      <c r="O40" s="306" t="s">
        <v>1375</v>
      </c>
      <c r="P40" s="306"/>
      <c r="Q40" s="306"/>
      <c r="R40" s="306" t="s">
        <v>1419</v>
      </c>
      <c r="S40" s="306"/>
      <c r="T40" s="306"/>
      <c r="U40" s="306"/>
      <c r="V40" s="306"/>
      <c r="W40" s="298"/>
      <c r="X40" s="298"/>
    </row>
    <row r="41" spans="1:24" ht="15.75" customHeight="1">
      <c r="A41" s="101">
        <v>34</v>
      </c>
      <c r="B41" s="153" t="s">
        <v>380</v>
      </c>
      <c r="C41" s="140" t="s">
        <v>381</v>
      </c>
      <c r="D41" s="208" t="s">
        <v>382</v>
      </c>
      <c r="E41" s="208" t="s">
        <v>383</v>
      </c>
      <c r="F41" s="140">
        <v>3</v>
      </c>
      <c r="G41" s="99" t="s">
        <v>80</v>
      </c>
      <c r="H41" s="306" t="s">
        <v>1424</v>
      </c>
      <c r="I41" s="306"/>
      <c r="J41" s="306" t="s">
        <v>1425</v>
      </c>
      <c r="K41" s="306"/>
      <c r="L41" s="306"/>
      <c r="M41" s="306" t="s">
        <v>1426</v>
      </c>
      <c r="N41" s="306"/>
      <c r="O41" s="306"/>
      <c r="P41" s="306"/>
      <c r="Q41" s="306"/>
      <c r="R41" s="306"/>
      <c r="S41" s="306"/>
      <c r="T41" s="306"/>
      <c r="U41" s="306"/>
      <c r="V41" s="306"/>
      <c r="W41" s="298"/>
      <c r="X41" s="298"/>
    </row>
    <row r="42" spans="1:24" ht="15.75" customHeight="1">
      <c r="A42" s="101">
        <v>35</v>
      </c>
      <c r="B42" s="153" t="s">
        <v>395</v>
      </c>
      <c r="C42" s="140" t="s">
        <v>396</v>
      </c>
      <c r="D42" s="208" t="s">
        <v>382</v>
      </c>
      <c r="E42" s="208" t="s">
        <v>218</v>
      </c>
      <c r="F42" s="140">
        <v>3</v>
      </c>
      <c r="G42" s="99" t="s">
        <v>80</v>
      </c>
      <c r="H42" s="306" t="s">
        <v>1428</v>
      </c>
      <c r="I42" s="306" t="s">
        <v>1431</v>
      </c>
      <c r="J42" s="306" t="s">
        <v>1433</v>
      </c>
      <c r="K42" s="306" t="s">
        <v>1434</v>
      </c>
      <c r="L42" s="306" t="s">
        <v>1435</v>
      </c>
      <c r="M42" s="306" t="s">
        <v>1436</v>
      </c>
      <c r="N42" s="306"/>
      <c r="O42" s="306"/>
      <c r="P42" s="306"/>
      <c r="Q42" s="306"/>
      <c r="R42" s="306"/>
      <c r="S42" s="306"/>
      <c r="T42" s="306"/>
      <c r="U42" s="306"/>
      <c r="V42" s="306"/>
      <c r="W42" s="298"/>
      <c r="X42" s="298"/>
    </row>
    <row r="43" spans="1:24" ht="15.75" customHeight="1">
      <c r="A43" s="101">
        <v>36</v>
      </c>
      <c r="B43" s="153" t="s">
        <v>402</v>
      </c>
      <c r="C43" s="140" t="s">
        <v>403</v>
      </c>
      <c r="D43" s="208" t="s">
        <v>382</v>
      </c>
      <c r="E43" s="208" t="s">
        <v>218</v>
      </c>
      <c r="F43" s="140">
        <v>3</v>
      </c>
      <c r="G43" s="99" t="s">
        <v>80</v>
      </c>
      <c r="H43" s="306" t="s">
        <v>1443</v>
      </c>
      <c r="I43" s="306"/>
      <c r="J43" s="306" t="s">
        <v>1445</v>
      </c>
      <c r="K43" s="306" t="s">
        <v>1446</v>
      </c>
      <c r="L43" s="306" t="s">
        <v>1447</v>
      </c>
      <c r="M43" s="306" t="s">
        <v>1448</v>
      </c>
      <c r="N43" s="306"/>
      <c r="O43" s="306" t="s">
        <v>1449</v>
      </c>
      <c r="P43" s="306"/>
      <c r="Q43" s="306"/>
      <c r="R43" s="306"/>
      <c r="S43" s="306"/>
      <c r="T43" s="306"/>
      <c r="U43" s="306"/>
      <c r="V43" s="306"/>
      <c r="W43" s="350"/>
      <c r="X43" s="350"/>
    </row>
    <row r="44" spans="1:24" ht="15.75" customHeight="1">
      <c r="A44" s="97"/>
      <c r="B44" s="345" t="s">
        <v>409</v>
      </c>
      <c r="C44" s="140" t="s">
        <v>410</v>
      </c>
      <c r="D44" s="208" t="s">
        <v>382</v>
      </c>
      <c r="E44" s="208" t="s">
        <v>218</v>
      </c>
      <c r="F44" s="140">
        <v>3</v>
      </c>
      <c r="G44" s="99" t="s">
        <v>80</v>
      </c>
      <c r="H44" s="306" t="s">
        <v>1451</v>
      </c>
      <c r="I44" s="306"/>
      <c r="J44" s="306" t="s">
        <v>1452</v>
      </c>
      <c r="K44" s="306" t="s">
        <v>1453</v>
      </c>
      <c r="L44" s="306"/>
      <c r="M44" s="306" t="s">
        <v>1454</v>
      </c>
      <c r="N44" s="306"/>
      <c r="O44" s="306" t="s">
        <v>1455</v>
      </c>
      <c r="P44" s="306"/>
      <c r="Q44" s="306"/>
      <c r="R44" s="306"/>
      <c r="S44" s="306"/>
      <c r="T44" s="306"/>
      <c r="U44" s="306"/>
      <c r="V44" s="306"/>
      <c r="W44" s="350"/>
      <c r="X44" s="350"/>
    </row>
    <row r="45" spans="1:24" ht="15.75" customHeight="1">
      <c r="A45" s="101"/>
      <c r="B45" s="153" t="s">
        <v>423</v>
      </c>
      <c r="C45" s="140" t="s">
        <v>424</v>
      </c>
      <c r="D45" s="208" t="s">
        <v>382</v>
      </c>
      <c r="E45" s="208" t="s">
        <v>383</v>
      </c>
      <c r="F45" s="140">
        <v>3</v>
      </c>
      <c r="G45" s="99" t="s">
        <v>80</v>
      </c>
      <c r="H45" s="306" t="s">
        <v>1462</v>
      </c>
      <c r="I45" s="306"/>
      <c r="J45" s="306" t="s">
        <v>1465</v>
      </c>
      <c r="K45" s="306" t="s">
        <v>1467</v>
      </c>
      <c r="L45" s="306" t="s">
        <v>1468</v>
      </c>
      <c r="M45" s="306" t="s">
        <v>1470</v>
      </c>
      <c r="N45" s="306"/>
      <c r="O45" s="306" t="s">
        <v>1473</v>
      </c>
      <c r="P45" s="306"/>
      <c r="Q45" s="306"/>
      <c r="R45" s="306"/>
      <c r="S45" s="306"/>
      <c r="T45" s="306"/>
      <c r="U45" s="306"/>
      <c r="V45" s="306"/>
      <c r="W45" s="350"/>
      <c r="X45" s="350"/>
    </row>
    <row r="46" spans="1:24" ht="15.75" customHeight="1">
      <c r="A46" s="101">
        <v>37</v>
      </c>
      <c r="B46" s="140" t="s">
        <v>443</v>
      </c>
      <c r="C46" s="140" t="s">
        <v>444</v>
      </c>
      <c r="D46" s="208" t="s">
        <v>382</v>
      </c>
      <c r="E46" s="208" t="s">
        <v>218</v>
      </c>
      <c r="F46" s="208">
        <v>4</v>
      </c>
      <c r="G46" s="99" t="s">
        <v>80</v>
      </c>
      <c r="H46" s="306" t="s">
        <v>1483</v>
      </c>
      <c r="I46" s="306"/>
      <c r="J46" s="306" t="s">
        <v>1486</v>
      </c>
      <c r="K46" s="306" t="s">
        <v>1487</v>
      </c>
      <c r="L46" s="306"/>
      <c r="M46" s="306" t="s">
        <v>1488</v>
      </c>
      <c r="N46" s="306"/>
      <c r="O46" s="306"/>
      <c r="P46" s="306"/>
      <c r="Q46" s="306" t="s">
        <v>1489</v>
      </c>
      <c r="R46" s="306"/>
      <c r="S46" s="306" t="s">
        <v>1491</v>
      </c>
      <c r="T46" s="306"/>
      <c r="U46" s="306" t="s">
        <v>1493</v>
      </c>
      <c r="V46" s="306" t="s">
        <v>1494</v>
      </c>
      <c r="W46" s="298"/>
      <c r="X46" s="298"/>
    </row>
    <row r="47" spans="1:24" ht="15.75" customHeight="1">
      <c r="A47" s="355">
        <v>38</v>
      </c>
      <c r="B47" s="329"/>
      <c r="C47" s="331" t="s">
        <v>452</v>
      </c>
      <c r="D47" s="333" t="s">
        <v>382</v>
      </c>
      <c r="E47" s="331" t="s">
        <v>78</v>
      </c>
      <c r="F47" s="334"/>
      <c r="G47" s="335" t="s">
        <v>250</v>
      </c>
      <c r="H47" s="342"/>
      <c r="I47" s="342"/>
      <c r="J47" s="342"/>
      <c r="K47" s="342"/>
      <c r="L47" s="342"/>
      <c r="M47" s="342"/>
      <c r="N47" s="342"/>
      <c r="O47" s="342"/>
      <c r="P47" s="342"/>
      <c r="Q47" s="342"/>
      <c r="R47" s="342"/>
      <c r="S47" s="342"/>
      <c r="T47" s="342"/>
      <c r="U47" s="342"/>
      <c r="V47" s="342"/>
      <c r="W47" s="298"/>
      <c r="X47" s="298"/>
    </row>
    <row r="48" spans="1:24" ht="15.75" customHeight="1">
      <c r="A48" s="101">
        <v>39</v>
      </c>
      <c r="B48" s="140" t="s">
        <v>463</v>
      </c>
      <c r="C48" s="140" t="s">
        <v>466</v>
      </c>
      <c r="D48" s="208" t="s">
        <v>467</v>
      </c>
      <c r="E48" s="208" t="s">
        <v>383</v>
      </c>
      <c r="F48" s="208">
        <v>3</v>
      </c>
      <c r="G48" s="99" t="s">
        <v>80</v>
      </c>
      <c r="H48" s="306" t="s">
        <v>1502</v>
      </c>
      <c r="I48" s="306"/>
      <c r="J48" s="306" t="s">
        <v>1503</v>
      </c>
      <c r="K48" s="306"/>
      <c r="L48" s="306"/>
      <c r="M48" s="306" t="s">
        <v>1504</v>
      </c>
      <c r="N48" s="306"/>
      <c r="O48" s="306"/>
      <c r="P48" s="306"/>
      <c r="Q48" s="306"/>
      <c r="R48" s="306"/>
      <c r="S48" s="306"/>
      <c r="T48" s="306"/>
      <c r="U48" s="306"/>
      <c r="V48" s="306"/>
      <c r="W48" s="298"/>
      <c r="X48" s="298"/>
    </row>
    <row r="49" spans="1:24" ht="15.75" customHeight="1">
      <c r="A49" s="97">
        <v>42</v>
      </c>
      <c r="B49" s="140" t="s">
        <v>492</v>
      </c>
      <c r="C49" s="140" t="s">
        <v>494</v>
      </c>
      <c r="D49" s="208" t="s">
        <v>467</v>
      </c>
      <c r="E49" s="208" t="s">
        <v>218</v>
      </c>
      <c r="F49" s="208">
        <v>3</v>
      </c>
      <c r="G49" s="99" t="s">
        <v>80</v>
      </c>
      <c r="H49" s="306" t="s">
        <v>1510</v>
      </c>
      <c r="I49" s="306"/>
      <c r="J49" s="306" t="s">
        <v>1511</v>
      </c>
      <c r="K49" s="306" t="s">
        <v>1512</v>
      </c>
      <c r="L49" s="306" t="s">
        <v>1513</v>
      </c>
      <c r="M49" s="306" t="s">
        <v>1514</v>
      </c>
      <c r="N49" s="306"/>
      <c r="O49" s="306"/>
      <c r="P49" s="306" t="s">
        <v>1516</v>
      </c>
      <c r="Q49" s="306" t="s">
        <v>1517</v>
      </c>
      <c r="R49" s="306"/>
      <c r="S49" s="306"/>
      <c r="T49" s="306" t="s">
        <v>1518</v>
      </c>
      <c r="U49" s="306"/>
      <c r="V49" s="306" t="s">
        <v>1519</v>
      </c>
      <c r="W49" s="298"/>
      <c r="X49" s="298"/>
    </row>
    <row r="50" spans="1:24" ht="15.75" customHeight="1">
      <c r="A50" s="97">
        <v>40</v>
      </c>
      <c r="B50" s="140" t="s">
        <v>505</v>
      </c>
      <c r="C50" s="140" t="s">
        <v>506</v>
      </c>
      <c r="D50" s="208" t="s">
        <v>467</v>
      </c>
      <c r="E50" s="208" t="s">
        <v>218</v>
      </c>
      <c r="F50" s="208">
        <v>3</v>
      </c>
      <c r="G50" s="99" t="s">
        <v>80</v>
      </c>
      <c r="H50" s="306" t="s">
        <v>1526</v>
      </c>
      <c r="I50" s="306"/>
      <c r="J50" s="306" t="s">
        <v>1528</v>
      </c>
      <c r="K50" s="306" t="s">
        <v>1530</v>
      </c>
      <c r="L50" s="306" t="s">
        <v>1531</v>
      </c>
      <c r="M50" s="306" t="s">
        <v>1532</v>
      </c>
      <c r="N50" s="306"/>
      <c r="O50" s="306"/>
      <c r="P50" s="306"/>
      <c r="Q50" s="306"/>
      <c r="R50" s="306"/>
      <c r="S50" s="306"/>
      <c r="T50" s="306"/>
      <c r="U50" s="306"/>
      <c r="V50" s="306"/>
      <c r="W50" s="298"/>
      <c r="X50" s="298"/>
    </row>
    <row r="51" spans="1:24" ht="15.75" customHeight="1">
      <c r="A51" s="217">
        <v>41</v>
      </c>
      <c r="B51" s="361"/>
      <c r="C51" s="362" t="s">
        <v>516</v>
      </c>
      <c r="D51" s="222" t="s">
        <v>467</v>
      </c>
      <c r="E51" s="222" t="s">
        <v>383</v>
      </c>
      <c r="F51" s="222">
        <v>3</v>
      </c>
      <c r="G51" s="224" t="s">
        <v>80</v>
      </c>
      <c r="H51" s="363"/>
      <c r="I51" s="363"/>
      <c r="J51" s="363"/>
      <c r="K51" s="363"/>
      <c r="L51" s="363"/>
      <c r="M51" s="363"/>
      <c r="N51" s="363"/>
      <c r="O51" s="363"/>
      <c r="P51" s="363"/>
      <c r="Q51" s="363"/>
      <c r="R51" s="363"/>
      <c r="S51" s="363"/>
      <c r="T51" s="363"/>
      <c r="U51" s="363"/>
      <c r="V51" s="363"/>
      <c r="W51" s="298"/>
      <c r="X51" s="298"/>
    </row>
    <row r="52" spans="1:24" ht="15.75" customHeight="1">
      <c r="A52" s="101"/>
      <c r="B52" s="140" t="s">
        <v>530</v>
      </c>
      <c r="C52" s="140" t="s">
        <v>531</v>
      </c>
      <c r="D52" s="208" t="s">
        <v>467</v>
      </c>
      <c r="E52" s="208" t="s">
        <v>383</v>
      </c>
      <c r="F52" s="208">
        <v>3</v>
      </c>
      <c r="G52" s="99" t="s">
        <v>80</v>
      </c>
      <c r="H52" s="306" t="s">
        <v>1551</v>
      </c>
      <c r="I52" s="306"/>
      <c r="J52" s="306" t="s">
        <v>1554</v>
      </c>
      <c r="K52" s="306" t="s">
        <v>1556</v>
      </c>
      <c r="L52" s="306"/>
      <c r="M52" s="306" t="s">
        <v>1559</v>
      </c>
      <c r="N52" s="306"/>
      <c r="O52" s="306"/>
      <c r="P52" s="306"/>
      <c r="Q52" s="306"/>
      <c r="R52" s="306"/>
      <c r="S52" s="306"/>
      <c r="T52" s="306"/>
      <c r="U52" s="306" t="s">
        <v>1560</v>
      </c>
      <c r="V52" s="306"/>
      <c r="W52" s="298"/>
      <c r="X52" s="298"/>
    </row>
    <row r="53" spans="1:24" ht="15.75" customHeight="1">
      <c r="A53" s="101"/>
      <c r="B53" s="140" t="s">
        <v>542</v>
      </c>
      <c r="C53" s="140" t="s">
        <v>543</v>
      </c>
      <c r="D53" s="208" t="s">
        <v>467</v>
      </c>
      <c r="E53" s="208" t="s">
        <v>383</v>
      </c>
      <c r="F53" s="208">
        <v>3</v>
      </c>
      <c r="G53" s="99" t="s">
        <v>80</v>
      </c>
      <c r="H53" s="306" t="s">
        <v>1561</v>
      </c>
      <c r="I53" s="306"/>
      <c r="J53" s="306" t="s">
        <v>1562</v>
      </c>
      <c r="K53" s="306" t="s">
        <v>1563</v>
      </c>
      <c r="L53" s="306"/>
      <c r="M53" s="306" t="s">
        <v>1564</v>
      </c>
      <c r="N53" s="306"/>
      <c r="O53" s="306"/>
      <c r="P53" s="306"/>
      <c r="Q53" s="306"/>
      <c r="R53" s="306"/>
      <c r="S53" s="306"/>
      <c r="T53" s="306"/>
      <c r="U53" s="306"/>
      <c r="V53" s="306"/>
      <c r="W53" s="298"/>
      <c r="X53" s="298"/>
    </row>
    <row r="54" spans="1:24" ht="15.75" customHeight="1">
      <c r="A54" s="364"/>
      <c r="B54" s="365"/>
      <c r="C54" s="366" t="s">
        <v>556</v>
      </c>
      <c r="D54" s="367" t="s">
        <v>467</v>
      </c>
      <c r="E54" s="367" t="s">
        <v>383</v>
      </c>
      <c r="F54" s="367">
        <v>3</v>
      </c>
      <c r="G54" s="368" t="s">
        <v>559</v>
      </c>
      <c r="H54" s="369"/>
      <c r="I54" s="369"/>
      <c r="J54" s="369"/>
      <c r="K54" s="369"/>
      <c r="L54" s="369"/>
      <c r="M54" s="369"/>
      <c r="N54" s="369"/>
      <c r="O54" s="369"/>
      <c r="P54" s="369"/>
      <c r="Q54" s="369"/>
      <c r="R54" s="369"/>
      <c r="S54" s="369"/>
      <c r="T54" s="369"/>
      <c r="U54" s="369"/>
      <c r="V54" s="369"/>
      <c r="W54" s="298"/>
      <c r="X54" s="298"/>
    </row>
    <row r="55" spans="1:24" ht="15.75" customHeight="1">
      <c r="A55" s="364"/>
      <c r="B55" s="370"/>
      <c r="C55" s="371" t="s">
        <v>581</v>
      </c>
      <c r="D55" s="367" t="s">
        <v>467</v>
      </c>
      <c r="E55" s="367" t="s">
        <v>383</v>
      </c>
      <c r="F55" s="367">
        <v>3</v>
      </c>
      <c r="G55" s="368" t="s">
        <v>559</v>
      </c>
      <c r="H55" s="369"/>
      <c r="I55" s="369"/>
      <c r="J55" s="369"/>
      <c r="K55" s="369"/>
      <c r="L55" s="369"/>
      <c r="M55" s="369"/>
      <c r="N55" s="369"/>
      <c r="O55" s="369"/>
      <c r="P55" s="369"/>
      <c r="Q55" s="369"/>
      <c r="R55" s="369"/>
      <c r="S55" s="369"/>
      <c r="T55" s="369"/>
      <c r="U55" s="369"/>
      <c r="V55" s="369"/>
      <c r="W55" s="298"/>
      <c r="X55" s="298"/>
    </row>
    <row r="56" spans="1:24" ht="15.75" customHeight="1">
      <c r="A56" s="364"/>
      <c r="B56" s="370"/>
      <c r="C56" s="371" t="s">
        <v>610</v>
      </c>
      <c r="D56" s="367" t="s">
        <v>568</v>
      </c>
      <c r="E56" s="367" t="s">
        <v>383</v>
      </c>
      <c r="F56" s="367">
        <v>3</v>
      </c>
      <c r="G56" s="368" t="s">
        <v>559</v>
      </c>
      <c r="H56" s="369"/>
      <c r="I56" s="369"/>
      <c r="J56" s="369"/>
      <c r="K56" s="369"/>
      <c r="L56" s="369"/>
      <c r="M56" s="369"/>
      <c r="N56" s="369"/>
      <c r="O56" s="369"/>
      <c r="P56" s="369"/>
      <c r="Q56" s="369"/>
      <c r="R56" s="369"/>
      <c r="S56" s="369"/>
      <c r="T56" s="369"/>
      <c r="U56" s="369"/>
      <c r="V56" s="369"/>
      <c r="W56" s="298"/>
      <c r="X56" s="298"/>
    </row>
    <row r="57" spans="1:24" ht="15.75" customHeight="1">
      <c r="A57" s="101"/>
      <c r="B57" s="341" t="s">
        <v>577</v>
      </c>
      <c r="C57" s="373" t="s">
        <v>580</v>
      </c>
      <c r="D57" s="211" t="s">
        <v>568</v>
      </c>
      <c r="E57" s="211" t="s">
        <v>383</v>
      </c>
      <c r="F57" s="211">
        <v>3</v>
      </c>
      <c r="G57" s="99" t="s">
        <v>559</v>
      </c>
      <c r="H57" s="306" t="s">
        <v>1594</v>
      </c>
      <c r="I57" s="306"/>
      <c r="J57" s="306" t="s">
        <v>1595</v>
      </c>
      <c r="K57" s="306" t="s">
        <v>1596</v>
      </c>
      <c r="L57" s="306"/>
      <c r="M57" s="306" t="s">
        <v>1597</v>
      </c>
      <c r="N57" s="306"/>
      <c r="O57" s="306" t="s">
        <v>1598</v>
      </c>
      <c r="P57" s="306"/>
      <c r="Q57" s="306"/>
      <c r="R57" s="306"/>
      <c r="S57" s="306"/>
      <c r="T57" s="306"/>
      <c r="U57" s="306" t="s">
        <v>1599</v>
      </c>
      <c r="V57" s="306" t="s">
        <v>1600</v>
      </c>
      <c r="W57" s="298"/>
      <c r="X57" s="298"/>
    </row>
    <row r="58" spans="1:24" ht="15.75" customHeight="1">
      <c r="A58" s="101"/>
      <c r="B58" s="341" t="s">
        <v>593</v>
      </c>
      <c r="C58" s="373" t="s">
        <v>594</v>
      </c>
      <c r="D58" s="211" t="s">
        <v>568</v>
      </c>
      <c r="E58" s="211" t="s">
        <v>383</v>
      </c>
      <c r="F58" s="211">
        <v>3</v>
      </c>
      <c r="G58" s="99" t="s">
        <v>559</v>
      </c>
      <c r="H58" s="306" t="s">
        <v>1601</v>
      </c>
      <c r="I58" s="306"/>
      <c r="J58" s="306" t="s">
        <v>1602</v>
      </c>
      <c r="K58" s="306" t="s">
        <v>1603</v>
      </c>
      <c r="L58" s="306"/>
      <c r="M58" s="306" t="s">
        <v>1607</v>
      </c>
      <c r="N58" s="306"/>
      <c r="O58" s="306" t="s">
        <v>1610</v>
      </c>
      <c r="P58" s="306"/>
      <c r="Q58" s="306"/>
      <c r="R58" s="306"/>
      <c r="S58" s="306"/>
      <c r="T58" s="306"/>
      <c r="U58" s="306"/>
      <c r="V58" s="306"/>
      <c r="W58" s="298"/>
      <c r="X58" s="298"/>
    </row>
    <row r="59" spans="1:24" ht="15.75" customHeight="1">
      <c r="A59" s="101"/>
      <c r="B59" s="341" t="s">
        <v>604</v>
      </c>
      <c r="C59" s="373" t="s">
        <v>606</v>
      </c>
      <c r="D59" s="211" t="s">
        <v>568</v>
      </c>
      <c r="E59" s="211" t="s">
        <v>383</v>
      </c>
      <c r="F59" s="211">
        <v>3</v>
      </c>
      <c r="G59" s="99" t="s">
        <v>559</v>
      </c>
      <c r="H59" s="306" t="s">
        <v>1612</v>
      </c>
      <c r="I59" s="306"/>
      <c r="J59" s="306" t="s">
        <v>1613</v>
      </c>
      <c r="K59" s="306" t="s">
        <v>1614</v>
      </c>
      <c r="L59" s="306"/>
      <c r="M59" s="306" t="s">
        <v>1615</v>
      </c>
      <c r="N59" s="306"/>
      <c r="O59" s="306" t="s">
        <v>1616</v>
      </c>
      <c r="P59" s="306"/>
      <c r="Q59" s="306"/>
      <c r="R59" s="306"/>
      <c r="S59" s="306"/>
      <c r="T59" s="306"/>
      <c r="U59" s="306"/>
      <c r="V59" s="306"/>
      <c r="W59" s="298"/>
      <c r="X59" s="298"/>
    </row>
    <row r="60" spans="1:24" ht="15.75" customHeight="1">
      <c r="A60" s="101"/>
      <c r="B60" s="341" t="s">
        <v>613</v>
      </c>
      <c r="C60" s="373" t="s">
        <v>1618</v>
      </c>
      <c r="D60" s="211" t="s">
        <v>568</v>
      </c>
      <c r="E60" s="211" t="s">
        <v>383</v>
      </c>
      <c r="F60" s="211">
        <v>3</v>
      </c>
      <c r="G60" s="99" t="s">
        <v>559</v>
      </c>
      <c r="H60" s="306" t="s">
        <v>1622</v>
      </c>
      <c r="I60" s="306"/>
      <c r="J60" s="306" t="s">
        <v>1623</v>
      </c>
      <c r="K60" s="306" t="s">
        <v>1624</v>
      </c>
      <c r="L60" s="306"/>
      <c r="M60" s="306" t="s">
        <v>1625</v>
      </c>
      <c r="N60" s="306"/>
      <c r="O60" s="306" t="s">
        <v>1626</v>
      </c>
      <c r="P60" s="306"/>
      <c r="Q60" s="306"/>
      <c r="R60" s="306"/>
      <c r="S60" s="306"/>
      <c r="T60" s="306"/>
      <c r="U60" s="306"/>
      <c r="V60" s="306" t="s">
        <v>1627</v>
      </c>
      <c r="W60" s="298"/>
      <c r="X60" s="298"/>
    </row>
    <row r="61" spans="1:24" ht="15.75" customHeight="1">
      <c r="A61" s="101"/>
      <c r="B61" s="140" t="s">
        <v>622</v>
      </c>
      <c r="C61" s="373" t="s">
        <v>624</v>
      </c>
      <c r="D61" s="211" t="s">
        <v>568</v>
      </c>
      <c r="E61" s="211" t="s">
        <v>383</v>
      </c>
      <c r="F61" s="211">
        <v>3</v>
      </c>
      <c r="G61" s="99" t="s">
        <v>559</v>
      </c>
      <c r="H61" s="306" t="s">
        <v>1628</v>
      </c>
      <c r="I61" s="306"/>
      <c r="J61" s="306" t="s">
        <v>1631</v>
      </c>
      <c r="K61" s="306" t="s">
        <v>1633</v>
      </c>
      <c r="L61" s="306"/>
      <c r="M61" s="306" t="s">
        <v>1634</v>
      </c>
      <c r="N61" s="306"/>
      <c r="O61" s="306" t="s">
        <v>1635</v>
      </c>
      <c r="P61" s="306"/>
      <c r="Q61" s="306"/>
      <c r="R61" s="306"/>
      <c r="S61" s="306"/>
      <c r="T61" s="306"/>
      <c r="U61" s="306"/>
      <c r="V61" s="306"/>
      <c r="W61" s="298"/>
      <c r="X61" s="298"/>
    </row>
    <row r="62" spans="1:24" ht="15.75" customHeight="1">
      <c r="A62" s="101"/>
      <c r="B62" s="341" t="s">
        <v>635</v>
      </c>
      <c r="C62" s="373" t="s">
        <v>637</v>
      </c>
      <c r="D62" s="211" t="s">
        <v>568</v>
      </c>
      <c r="E62" s="211" t="s">
        <v>383</v>
      </c>
      <c r="F62" s="211">
        <v>3</v>
      </c>
      <c r="G62" s="99" t="s">
        <v>559</v>
      </c>
      <c r="H62" s="306" t="s">
        <v>1636</v>
      </c>
      <c r="I62" s="306"/>
      <c r="J62" s="306" t="s">
        <v>1637</v>
      </c>
      <c r="K62" s="306" t="s">
        <v>1638</v>
      </c>
      <c r="L62" s="306" t="s">
        <v>1639</v>
      </c>
      <c r="M62" s="306" t="s">
        <v>1640</v>
      </c>
      <c r="N62" s="306"/>
      <c r="O62" s="306" t="s">
        <v>1641</v>
      </c>
      <c r="P62" s="306"/>
      <c r="Q62" s="306"/>
      <c r="R62" s="306"/>
      <c r="S62" s="306"/>
      <c r="T62" s="306"/>
      <c r="U62" s="306"/>
      <c r="V62" s="306"/>
      <c r="W62" s="298"/>
      <c r="X62" s="298"/>
    </row>
    <row r="63" spans="1:24" ht="15.75" customHeight="1">
      <c r="A63" s="101"/>
      <c r="B63" s="341" t="s">
        <v>648</v>
      </c>
      <c r="C63" s="373" t="s">
        <v>649</v>
      </c>
      <c r="D63" s="211" t="s">
        <v>568</v>
      </c>
      <c r="E63" s="211" t="s">
        <v>383</v>
      </c>
      <c r="F63" s="211">
        <v>3</v>
      </c>
      <c r="G63" s="99" t="s">
        <v>559</v>
      </c>
      <c r="H63" s="306" t="s">
        <v>1646</v>
      </c>
      <c r="I63" s="306"/>
      <c r="J63" s="306" t="s">
        <v>1647</v>
      </c>
      <c r="K63" s="306" t="s">
        <v>1648</v>
      </c>
      <c r="L63" s="306"/>
      <c r="M63" s="306" t="s">
        <v>1649</v>
      </c>
      <c r="N63" s="306"/>
      <c r="O63" s="306" t="s">
        <v>1650</v>
      </c>
      <c r="P63" s="306"/>
      <c r="Q63" s="306"/>
      <c r="R63" s="306"/>
      <c r="S63" s="306"/>
      <c r="T63" s="306"/>
      <c r="U63" s="306"/>
      <c r="V63" s="306"/>
      <c r="W63" s="298"/>
      <c r="X63" s="298"/>
    </row>
    <row r="64" spans="1:24" ht="15.75" customHeight="1">
      <c r="A64" s="101"/>
      <c r="B64" s="341" t="s">
        <v>656</v>
      </c>
      <c r="C64" s="373" t="s">
        <v>657</v>
      </c>
      <c r="D64" s="211" t="s">
        <v>568</v>
      </c>
      <c r="E64" s="211" t="s">
        <v>383</v>
      </c>
      <c r="F64" s="211">
        <v>3</v>
      </c>
      <c r="G64" s="99" t="s">
        <v>559</v>
      </c>
      <c r="H64" s="306" t="s">
        <v>1652</v>
      </c>
      <c r="I64" s="306"/>
      <c r="J64" s="306" t="s">
        <v>1654</v>
      </c>
      <c r="K64" s="306"/>
      <c r="L64" s="306"/>
      <c r="M64" s="306" t="s">
        <v>1655</v>
      </c>
      <c r="N64" s="306"/>
      <c r="O64" s="306"/>
      <c r="P64" s="306"/>
      <c r="Q64" s="306"/>
      <c r="R64" s="306"/>
      <c r="S64" s="306"/>
      <c r="T64" s="306"/>
      <c r="U64" s="306"/>
      <c r="V64" s="306"/>
      <c r="W64" s="298"/>
      <c r="X64" s="298"/>
    </row>
    <row r="65" spans="1:24" ht="15.75" customHeight="1">
      <c r="A65" s="101"/>
      <c r="B65" s="377" t="s">
        <v>665</v>
      </c>
      <c r="C65" s="373" t="s">
        <v>667</v>
      </c>
      <c r="D65" s="211" t="s">
        <v>568</v>
      </c>
      <c r="E65" s="211" t="s">
        <v>383</v>
      </c>
      <c r="F65" s="211">
        <v>3</v>
      </c>
      <c r="G65" s="99" t="s">
        <v>559</v>
      </c>
      <c r="H65" s="306" t="s">
        <v>1656</v>
      </c>
      <c r="I65" s="306"/>
      <c r="J65" s="306" t="s">
        <v>1657</v>
      </c>
      <c r="K65" s="306" t="s">
        <v>1659</v>
      </c>
      <c r="L65" s="306" t="s">
        <v>1661</v>
      </c>
      <c r="M65" s="306" t="s">
        <v>1663</v>
      </c>
      <c r="N65" s="306"/>
      <c r="O65" s="306" t="s">
        <v>1664</v>
      </c>
      <c r="P65" s="306"/>
      <c r="Q65" s="306"/>
      <c r="R65" s="306"/>
      <c r="S65" s="306"/>
      <c r="T65" s="306"/>
      <c r="U65" s="306"/>
      <c r="V65" s="306"/>
      <c r="W65" s="298"/>
      <c r="X65" s="298"/>
    </row>
    <row r="66" spans="1:24" ht="15.75" customHeight="1">
      <c r="A66" s="101"/>
      <c r="B66" s="153" t="s">
        <v>679</v>
      </c>
      <c r="C66" s="373" t="s">
        <v>680</v>
      </c>
      <c r="D66" s="211" t="s">
        <v>568</v>
      </c>
      <c r="E66" s="211" t="s">
        <v>383</v>
      </c>
      <c r="F66" s="211">
        <v>3</v>
      </c>
      <c r="G66" s="99" t="s">
        <v>559</v>
      </c>
      <c r="H66" s="306" t="s">
        <v>1665</v>
      </c>
      <c r="I66" s="306"/>
      <c r="J66" s="306" t="s">
        <v>1666</v>
      </c>
      <c r="K66" s="306" t="s">
        <v>1667</v>
      </c>
      <c r="L66" s="306" t="s">
        <v>1668</v>
      </c>
      <c r="M66" s="306" t="s">
        <v>1669</v>
      </c>
      <c r="N66" s="306"/>
      <c r="O66" s="306" t="s">
        <v>1670</v>
      </c>
      <c r="P66" s="306"/>
      <c r="Q66" s="306"/>
      <c r="R66" s="306"/>
      <c r="S66" s="306"/>
      <c r="T66" s="306"/>
      <c r="U66" s="306" t="s">
        <v>1672</v>
      </c>
      <c r="V66" s="306" t="s">
        <v>1674</v>
      </c>
      <c r="W66" s="298"/>
      <c r="X66" s="298"/>
    </row>
    <row r="67" spans="1:24" ht="15.75" customHeight="1">
      <c r="A67" s="101"/>
      <c r="B67" s="153" t="s">
        <v>695</v>
      </c>
      <c r="C67" s="373" t="s">
        <v>696</v>
      </c>
      <c r="D67" s="211" t="s">
        <v>568</v>
      </c>
      <c r="E67" s="211" t="s">
        <v>383</v>
      </c>
      <c r="F67" s="211">
        <v>3</v>
      </c>
      <c r="G67" s="99" t="s">
        <v>559</v>
      </c>
      <c r="H67" s="306" t="s">
        <v>1676</v>
      </c>
      <c r="I67" s="306"/>
      <c r="J67" s="306" t="s">
        <v>1677</v>
      </c>
      <c r="K67" s="306" t="s">
        <v>1678</v>
      </c>
      <c r="L67" s="306"/>
      <c r="M67" s="306" t="s">
        <v>1679</v>
      </c>
      <c r="N67" s="306"/>
      <c r="O67" s="306" t="s">
        <v>1680</v>
      </c>
      <c r="P67" s="306"/>
      <c r="Q67" s="306"/>
      <c r="R67" s="306"/>
      <c r="S67" s="306"/>
      <c r="T67" s="306"/>
      <c r="U67" s="306"/>
      <c r="V67" s="306"/>
      <c r="W67" s="298"/>
      <c r="X67" s="298"/>
    </row>
    <row r="68" spans="1:24" ht="15.75" customHeight="1">
      <c r="A68" s="364"/>
      <c r="B68" s="378"/>
      <c r="C68" s="366" t="s">
        <v>516</v>
      </c>
      <c r="D68" s="367" t="s">
        <v>568</v>
      </c>
      <c r="E68" s="367" t="s">
        <v>383</v>
      </c>
      <c r="F68" s="367">
        <v>3</v>
      </c>
      <c r="G68" s="368" t="s">
        <v>80</v>
      </c>
      <c r="H68" s="369"/>
      <c r="I68" s="369"/>
      <c r="J68" s="369"/>
      <c r="K68" s="369"/>
      <c r="L68" s="369"/>
      <c r="M68" s="369"/>
      <c r="N68" s="369"/>
      <c r="O68" s="369"/>
      <c r="P68" s="369"/>
      <c r="Q68" s="369"/>
      <c r="R68" s="369"/>
      <c r="S68" s="369"/>
      <c r="T68" s="369"/>
      <c r="U68" s="369"/>
      <c r="V68" s="369"/>
      <c r="W68" s="298"/>
      <c r="X68" s="298"/>
    </row>
    <row r="69" spans="1:24" ht="15.75" customHeight="1">
      <c r="A69" s="101"/>
      <c r="B69" s="153" t="s">
        <v>717</v>
      </c>
      <c r="C69" s="140" t="s">
        <v>718</v>
      </c>
      <c r="D69" s="208" t="s">
        <v>568</v>
      </c>
      <c r="E69" s="208" t="s">
        <v>383</v>
      </c>
      <c r="F69" s="208">
        <v>3</v>
      </c>
      <c r="G69" s="99" t="s">
        <v>80</v>
      </c>
      <c r="H69" s="306" t="s">
        <v>1691</v>
      </c>
      <c r="I69" s="306"/>
      <c r="J69" s="306" t="s">
        <v>1692</v>
      </c>
      <c r="K69" s="306" t="s">
        <v>1693</v>
      </c>
      <c r="L69" s="306" t="s">
        <v>1694</v>
      </c>
      <c r="M69" s="306" t="s">
        <v>1695</v>
      </c>
      <c r="N69" s="306"/>
      <c r="O69" s="306" t="s">
        <v>1696</v>
      </c>
      <c r="P69" s="306"/>
      <c r="Q69" s="306"/>
      <c r="R69" s="306"/>
      <c r="S69" s="306"/>
      <c r="T69" s="306"/>
      <c r="U69" s="306"/>
      <c r="V69" s="306"/>
      <c r="W69" s="298"/>
      <c r="X69" s="298"/>
    </row>
    <row r="70" spans="1:24" ht="15.75" customHeight="1">
      <c r="A70" s="101">
        <v>43</v>
      </c>
      <c r="B70" s="153" t="s">
        <v>728</v>
      </c>
      <c r="C70" s="140" t="s">
        <v>729</v>
      </c>
      <c r="D70" s="208" t="s">
        <v>568</v>
      </c>
      <c r="E70" s="208" t="s">
        <v>383</v>
      </c>
      <c r="F70" s="208">
        <v>3</v>
      </c>
      <c r="G70" s="99" t="s">
        <v>80</v>
      </c>
      <c r="H70" s="306" t="s">
        <v>1698</v>
      </c>
      <c r="I70" s="306"/>
      <c r="J70" s="306" t="s">
        <v>1699</v>
      </c>
      <c r="K70" s="306" t="s">
        <v>1700</v>
      </c>
      <c r="L70" s="306" t="s">
        <v>1701</v>
      </c>
      <c r="M70" s="306" t="s">
        <v>1702</v>
      </c>
      <c r="N70" s="306"/>
      <c r="O70" s="306" t="s">
        <v>1703</v>
      </c>
      <c r="P70" s="306"/>
      <c r="Q70" s="306"/>
      <c r="R70" s="306"/>
      <c r="S70" s="306"/>
      <c r="T70" s="306"/>
      <c r="U70" s="306" t="s">
        <v>1704</v>
      </c>
      <c r="V70" s="306" t="s">
        <v>1705</v>
      </c>
      <c r="W70" s="298"/>
      <c r="X70" s="298"/>
    </row>
    <row r="71" spans="1:24" ht="15.75" customHeight="1">
      <c r="A71" s="364">
        <v>44</v>
      </c>
      <c r="B71" s="378"/>
      <c r="C71" s="366" t="s">
        <v>516</v>
      </c>
      <c r="D71" s="367" t="s">
        <v>568</v>
      </c>
      <c r="E71" s="367" t="s">
        <v>383</v>
      </c>
      <c r="F71" s="367">
        <v>3</v>
      </c>
      <c r="G71" s="368" t="s">
        <v>80</v>
      </c>
      <c r="H71" s="369"/>
      <c r="I71" s="369"/>
      <c r="J71" s="369"/>
      <c r="K71" s="369"/>
      <c r="L71" s="369"/>
      <c r="M71" s="369"/>
      <c r="N71" s="369"/>
      <c r="O71" s="369"/>
      <c r="P71" s="369"/>
      <c r="Q71" s="369"/>
      <c r="R71" s="369"/>
      <c r="S71" s="369"/>
      <c r="T71" s="369"/>
      <c r="U71" s="369"/>
      <c r="V71" s="369"/>
      <c r="W71" s="298"/>
      <c r="X71" s="298"/>
    </row>
    <row r="72" spans="1:24" ht="15.75" customHeight="1">
      <c r="A72" s="97">
        <v>45</v>
      </c>
      <c r="B72" s="153" t="s">
        <v>745</v>
      </c>
      <c r="C72" s="140" t="s">
        <v>747</v>
      </c>
      <c r="D72" s="208" t="s">
        <v>568</v>
      </c>
      <c r="E72" s="208" t="s">
        <v>383</v>
      </c>
      <c r="F72" s="208">
        <v>3</v>
      </c>
      <c r="G72" s="99" t="s">
        <v>80</v>
      </c>
      <c r="H72" s="306" t="s">
        <v>1708</v>
      </c>
      <c r="I72" s="306"/>
      <c r="J72" s="306" t="s">
        <v>1709</v>
      </c>
      <c r="K72" s="306" t="s">
        <v>1711</v>
      </c>
      <c r="L72" s="306" t="s">
        <v>1713</v>
      </c>
      <c r="M72" s="306" t="s">
        <v>1716</v>
      </c>
      <c r="N72" s="306"/>
      <c r="O72" s="306" t="s">
        <v>1718</v>
      </c>
      <c r="P72" s="306"/>
      <c r="Q72" s="306"/>
      <c r="R72" s="306"/>
      <c r="S72" s="306"/>
      <c r="T72" s="306"/>
      <c r="U72" s="306"/>
      <c r="V72" s="306"/>
      <c r="W72" s="298"/>
      <c r="X72" s="298"/>
    </row>
    <row r="73" spans="1:24" ht="15.75" customHeight="1">
      <c r="A73" s="97">
        <v>46</v>
      </c>
      <c r="B73" s="153" t="s">
        <v>779</v>
      </c>
      <c r="C73" s="140" t="s">
        <v>781</v>
      </c>
      <c r="D73" s="208" t="s">
        <v>568</v>
      </c>
      <c r="E73" s="208" t="s">
        <v>383</v>
      </c>
      <c r="F73" s="208">
        <v>3</v>
      </c>
      <c r="G73" s="99" t="s">
        <v>80</v>
      </c>
      <c r="H73" s="306" t="s">
        <v>1720</v>
      </c>
      <c r="I73" s="306"/>
      <c r="J73" s="306" t="s">
        <v>1721</v>
      </c>
      <c r="K73" s="306" t="s">
        <v>1722</v>
      </c>
      <c r="L73" s="306"/>
      <c r="M73" s="306" t="s">
        <v>1723</v>
      </c>
      <c r="N73" s="306"/>
      <c r="O73" s="306"/>
      <c r="P73" s="306"/>
      <c r="Q73" s="306"/>
      <c r="R73" s="306"/>
      <c r="S73" s="306"/>
      <c r="T73" s="306"/>
      <c r="U73" s="306"/>
      <c r="V73" s="306"/>
      <c r="W73" s="298"/>
      <c r="X73" s="298"/>
    </row>
    <row r="74" spans="1:24" ht="15.75" customHeight="1">
      <c r="A74" s="364">
        <v>47</v>
      </c>
      <c r="B74" s="365"/>
      <c r="C74" s="366" t="s">
        <v>516</v>
      </c>
      <c r="D74" s="367" t="s">
        <v>568</v>
      </c>
      <c r="E74" s="367" t="s">
        <v>383</v>
      </c>
      <c r="F74" s="367">
        <v>3</v>
      </c>
      <c r="G74" s="368" t="s">
        <v>80</v>
      </c>
      <c r="H74" s="369"/>
      <c r="I74" s="369"/>
      <c r="J74" s="369"/>
      <c r="K74" s="369"/>
      <c r="L74" s="369"/>
      <c r="M74" s="369"/>
      <c r="N74" s="369"/>
      <c r="O74" s="369"/>
      <c r="P74" s="369"/>
      <c r="Q74" s="369"/>
      <c r="R74" s="369"/>
      <c r="S74" s="369"/>
      <c r="T74" s="369"/>
      <c r="U74" s="369"/>
      <c r="V74" s="369"/>
      <c r="W74" s="298"/>
      <c r="X74" s="298"/>
    </row>
    <row r="75" spans="1:24" ht="15.75" customHeight="1">
      <c r="A75" s="101">
        <v>48</v>
      </c>
      <c r="B75" s="140" t="s">
        <v>802</v>
      </c>
      <c r="C75" s="140" t="s">
        <v>804</v>
      </c>
      <c r="D75" s="208" t="s">
        <v>568</v>
      </c>
      <c r="E75" s="208" t="s">
        <v>383</v>
      </c>
      <c r="F75" s="208">
        <v>3</v>
      </c>
      <c r="G75" s="99" t="s">
        <v>80</v>
      </c>
      <c r="H75" s="306" t="s">
        <v>1730</v>
      </c>
      <c r="I75" s="306"/>
      <c r="J75" s="306" t="s">
        <v>1732</v>
      </c>
      <c r="K75" s="306" t="s">
        <v>1734</v>
      </c>
      <c r="L75" s="306" t="s">
        <v>1736</v>
      </c>
      <c r="M75" s="306" t="s">
        <v>1737</v>
      </c>
      <c r="N75" s="306"/>
      <c r="O75" s="306"/>
      <c r="P75" s="306"/>
      <c r="Q75" s="306"/>
      <c r="R75" s="306"/>
      <c r="S75" s="306"/>
      <c r="T75" s="306"/>
      <c r="U75" s="306"/>
      <c r="V75" s="306"/>
      <c r="W75" s="298"/>
      <c r="X75" s="298"/>
    </row>
    <row r="76" spans="1:24" ht="15.75" customHeight="1">
      <c r="A76" s="101">
        <v>49</v>
      </c>
      <c r="B76" s="140" t="s">
        <v>816</v>
      </c>
      <c r="C76" s="140" t="s">
        <v>817</v>
      </c>
      <c r="D76" s="208" t="s">
        <v>568</v>
      </c>
      <c r="E76" s="208" t="s">
        <v>383</v>
      </c>
      <c r="F76" s="208">
        <v>3</v>
      </c>
      <c r="G76" s="99" t="s">
        <v>80</v>
      </c>
      <c r="H76" s="306" t="s">
        <v>1738</v>
      </c>
      <c r="I76" s="306"/>
      <c r="J76" s="306" t="s">
        <v>1739</v>
      </c>
      <c r="K76" s="306" t="s">
        <v>1740</v>
      </c>
      <c r="L76" s="306"/>
      <c r="M76" s="306" t="s">
        <v>1741</v>
      </c>
      <c r="N76" s="306"/>
      <c r="O76" s="306"/>
      <c r="P76" s="306"/>
      <c r="Q76" s="306"/>
      <c r="R76" s="306"/>
      <c r="S76" s="306"/>
      <c r="T76" s="306"/>
      <c r="U76" s="306"/>
      <c r="V76" s="306"/>
      <c r="W76" s="298"/>
      <c r="X76" s="298"/>
    </row>
    <row r="77" spans="1:24" ht="15.75" customHeight="1">
      <c r="A77" s="364"/>
      <c r="B77" s="365"/>
      <c r="C77" s="366" t="s">
        <v>516</v>
      </c>
      <c r="D77" s="367" t="s">
        <v>568</v>
      </c>
      <c r="E77" s="367" t="s">
        <v>383</v>
      </c>
      <c r="F77" s="367">
        <v>3</v>
      </c>
      <c r="G77" s="368" t="s">
        <v>80</v>
      </c>
      <c r="H77" s="369"/>
      <c r="I77" s="369"/>
      <c r="J77" s="369"/>
      <c r="K77" s="369"/>
      <c r="L77" s="369"/>
      <c r="M77" s="369"/>
      <c r="N77" s="369"/>
      <c r="O77" s="369"/>
      <c r="P77" s="369"/>
      <c r="Q77" s="369"/>
      <c r="R77" s="369"/>
      <c r="S77" s="369"/>
      <c r="T77" s="369"/>
      <c r="U77" s="369"/>
      <c r="V77" s="369"/>
      <c r="W77" s="298"/>
      <c r="X77" s="298"/>
    </row>
    <row r="78" spans="1:24" ht="15.75" customHeight="1">
      <c r="A78" s="101"/>
      <c r="B78" s="140" t="s">
        <v>836</v>
      </c>
      <c r="C78" s="140" t="s">
        <v>838</v>
      </c>
      <c r="D78" s="208" t="s">
        <v>568</v>
      </c>
      <c r="E78" s="208" t="s">
        <v>383</v>
      </c>
      <c r="F78" s="208">
        <v>3</v>
      </c>
      <c r="G78" s="99" t="s">
        <v>80</v>
      </c>
      <c r="H78" s="306" t="s">
        <v>1746</v>
      </c>
      <c r="I78" s="306"/>
      <c r="J78" s="306" t="s">
        <v>1748</v>
      </c>
      <c r="K78" s="306" t="s">
        <v>1750</v>
      </c>
      <c r="L78" s="306"/>
      <c r="M78" s="306" t="s">
        <v>1752</v>
      </c>
      <c r="N78" s="306"/>
      <c r="O78" s="306"/>
      <c r="P78" s="306"/>
      <c r="Q78" s="306"/>
      <c r="R78" s="306"/>
      <c r="S78" s="306"/>
      <c r="T78" s="306"/>
      <c r="U78" s="306" t="s">
        <v>1753</v>
      </c>
      <c r="V78" s="306" t="s">
        <v>1755</v>
      </c>
      <c r="W78" s="298"/>
      <c r="X78" s="298"/>
    </row>
    <row r="79" spans="1:24" ht="15.75" customHeight="1">
      <c r="A79" s="101">
        <v>50</v>
      </c>
      <c r="B79" s="140" t="s">
        <v>679</v>
      </c>
      <c r="C79" s="140" t="s">
        <v>849</v>
      </c>
      <c r="D79" s="208" t="s">
        <v>568</v>
      </c>
      <c r="E79" s="208" t="s">
        <v>383</v>
      </c>
      <c r="F79" s="208">
        <v>3</v>
      </c>
      <c r="G79" s="99" t="s">
        <v>80</v>
      </c>
      <c r="H79" s="306" t="s">
        <v>1758</v>
      </c>
      <c r="I79" s="306"/>
      <c r="J79" s="306" t="s">
        <v>1759</v>
      </c>
      <c r="K79" s="306" t="s">
        <v>1760</v>
      </c>
      <c r="L79" s="306"/>
      <c r="M79" s="306" t="s">
        <v>1761</v>
      </c>
      <c r="N79" s="306"/>
      <c r="O79" s="306"/>
      <c r="P79" s="306"/>
      <c r="Q79" s="306"/>
      <c r="R79" s="306"/>
      <c r="S79" s="306"/>
      <c r="T79" s="306"/>
      <c r="U79" s="306" t="s">
        <v>1763</v>
      </c>
      <c r="V79" s="306" t="s">
        <v>1764</v>
      </c>
      <c r="W79" s="298"/>
      <c r="X79" s="298"/>
    </row>
    <row r="80" spans="1:24" ht="15.75" customHeight="1">
      <c r="A80" s="101"/>
      <c r="B80" s="305"/>
      <c r="C80" s="140" t="s">
        <v>869</v>
      </c>
      <c r="D80" s="208" t="s">
        <v>568</v>
      </c>
      <c r="E80" s="140" t="s">
        <v>78</v>
      </c>
      <c r="F80" s="208">
        <v>3</v>
      </c>
      <c r="G80" s="99" t="s">
        <v>80</v>
      </c>
      <c r="H80" s="306" t="s">
        <v>1766</v>
      </c>
      <c r="I80" s="306"/>
      <c r="J80" s="306"/>
      <c r="K80" s="306" t="s">
        <v>1769</v>
      </c>
      <c r="L80" s="306"/>
      <c r="M80" s="306" t="s">
        <v>1770</v>
      </c>
      <c r="N80" s="306"/>
      <c r="O80" s="306"/>
      <c r="P80" s="306"/>
      <c r="Q80" s="306" t="s">
        <v>1771</v>
      </c>
      <c r="R80" s="306"/>
      <c r="S80" s="306"/>
      <c r="T80" s="306"/>
      <c r="U80" s="306" t="s">
        <v>1774</v>
      </c>
      <c r="V80" s="306" t="s">
        <v>1775</v>
      </c>
      <c r="W80" s="298"/>
      <c r="X80" s="298"/>
    </row>
    <row r="81" spans="1:24" ht="15.75" customHeight="1">
      <c r="A81" s="101"/>
      <c r="B81" s="140" t="s">
        <v>872</v>
      </c>
      <c r="C81" s="140" t="s">
        <v>873</v>
      </c>
      <c r="D81" s="208" t="s">
        <v>874</v>
      </c>
      <c r="E81" s="208" t="s">
        <v>875</v>
      </c>
      <c r="F81" s="208">
        <v>6</v>
      </c>
      <c r="G81" s="99" t="s">
        <v>80</v>
      </c>
      <c r="H81" s="306" t="s">
        <v>1779</v>
      </c>
      <c r="I81" s="306"/>
      <c r="J81" s="306" t="s">
        <v>1781</v>
      </c>
      <c r="K81" s="306" t="s">
        <v>1782</v>
      </c>
      <c r="L81" s="306" t="s">
        <v>1783</v>
      </c>
      <c r="M81" s="306" t="s">
        <v>1784</v>
      </c>
      <c r="N81" s="306"/>
      <c r="O81" s="306"/>
      <c r="P81" s="306"/>
      <c r="Q81" s="306" t="s">
        <v>1787</v>
      </c>
      <c r="R81" s="306"/>
      <c r="S81" s="306" t="s">
        <v>1789</v>
      </c>
      <c r="T81" s="306"/>
      <c r="U81" s="306" t="s">
        <v>1790</v>
      </c>
      <c r="V81" s="306" t="s">
        <v>1791</v>
      </c>
      <c r="W81" s="298"/>
      <c r="X81" s="298"/>
    </row>
    <row r="82" spans="1:24" ht="15.75" customHeight="1">
      <c r="A82" s="101">
        <v>51</v>
      </c>
      <c r="B82" s="140" t="s">
        <v>872</v>
      </c>
      <c r="C82" s="140" t="s">
        <v>904</v>
      </c>
      <c r="D82" s="208" t="s">
        <v>874</v>
      </c>
      <c r="E82" s="208" t="s">
        <v>875</v>
      </c>
      <c r="F82" s="208">
        <v>6</v>
      </c>
      <c r="G82" s="99" t="s">
        <v>80</v>
      </c>
      <c r="H82" s="306" t="s">
        <v>1794</v>
      </c>
      <c r="I82" s="306"/>
      <c r="J82" s="306" t="s">
        <v>1796</v>
      </c>
      <c r="K82" s="306" t="s">
        <v>1797</v>
      </c>
      <c r="L82" s="306"/>
      <c r="M82" s="306" t="s">
        <v>1798</v>
      </c>
      <c r="N82" s="306"/>
      <c r="O82" s="306"/>
      <c r="P82" s="306"/>
      <c r="Q82" s="306" t="s">
        <v>1799</v>
      </c>
      <c r="R82" s="306"/>
      <c r="S82" s="306" t="s">
        <v>1800</v>
      </c>
      <c r="T82" s="306"/>
      <c r="U82" s="306" t="s">
        <v>1801</v>
      </c>
      <c r="V82" s="306" t="s">
        <v>1802</v>
      </c>
      <c r="W82" s="298"/>
      <c r="X82" s="298"/>
    </row>
    <row r="83" spans="1:24" ht="15.75" customHeight="1">
      <c r="A83" s="852" t="s">
        <v>70</v>
      </c>
      <c r="B83" s="794"/>
      <c r="C83" s="794"/>
      <c r="D83" s="794"/>
      <c r="E83" s="794"/>
      <c r="F83" s="794"/>
      <c r="G83" s="794"/>
      <c r="H83" s="389">
        <f t="shared" ref="H83:V83" si="0">COUNTIF(H6:H82,"*")</f>
        <v>66</v>
      </c>
      <c r="I83" s="391">
        <f t="shared" si="0"/>
        <v>8</v>
      </c>
      <c r="J83" s="391">
        <f t="shared" si="0"/>
        <v>47</v>
      </c>
      <c r="K83" s="391">
        <f t="shared" si="0"/>
        <v>42</v>
      </c>
      <c r="L83" s="391">
        <f t="shared" si="0"/>
        <v>19</v>
      </c>
      <c r="M83" s="391">
        <f t="shared" si="0"/>
        <v>62</v>
      </c>
      <c r="N83" s="391">
        <f t="shared" si="0"/>
        <v>1</v>
      </c>
      <c r="O83" s="391">
        <f t="shared" si="0"/>
        <v>38</v>
      </c>
      <c r="P83" s="391">
        <f t="shared" si="0"/>
        <v>4</v>
      </c>
      <c r="Q83" s="391">
        <f t="shared" si="0"/>
        <v>8</v>
      </c>
      <c r="R83" s="391">
        <f t="shared" si="0"/>
        <v>4</v>
      </c>
      <c r="S83" s="391">
        <f t="shared" si="0"/>
        <v>5</v>
      </c>
      <c r="T83" s="391">
        <f t="shared" si="0"/>
        <v>3</v>
      </c>
      <c r="U83" s="391">
        <f t="shared" si="0"/>
        <v>12</v>
      </c>
      <c r="V83" s="391">
        <f t="shared" si="0"/>
        <v>13</v>
      </c>
      <c r="W83" s="393"/>
      <c r="X83" s="393"/>
    </row>
    <row r="84" spans="1:24" ht="15.75" customHeight="1">
      <c r="A84" s="851" t="s">
        <v>962</v>
      </c>
      <c r="B84" s="812"/>
      <c r="C84" s="812"/>
      <c r="D84" s="812"/>
      <c r="E84" s="812"/>
      <c r="F84" s="812"/>
      <c r="G84" s="813"/>
      <c r="H84" s="394" t="s">
        <v>1818</v>
      </c>
      <c r="I84" s="394" t="s">
        <v>1818</v>
      </c>
      <c r="J84" s="394" t="s">
        <v>1818</v>
      </c>
      <c r="K84" s="394" t="s">
        <v>1818</v>
      </c>
      <c r="L84" s="394" t="s">
        <v>1818</v>
      </c>
      <c r="M84" s="394" t="s">
        <v>1818</v>
      </c>
      <c r="N84" s="395" t="s">
        <v>1819</v>
      </c>
      <c r="O84" s="394" t="s">
        <v>1818</v>
      </c>
      <c r="P84" s="394" t="s">
        <v>1818</v>
      </c>
      <c r="Q84" s="394" t="s">
        <v>1818</v>
      </c>
      <c r="R84" s="394" t="s">
        <v>1818</v>
      </c>
      <c r="S84" s="394" t="s">
        <v>1818</v>
      </c>
      <c r="T84" s="394" t="s">
        <v>1818</v>
      </c>
      <c r="U84" s="394" t="s">
        <v>1818</v>
      </c>
      <c r="V84" s="394" t="s">
        <v>1818</v>
      </c>
      <c r="W84" s="393"/>
      <c r="X84" s="393"/>
    </row>
    <row r="85" spans="1:24" ht="15.75" customHeight="1"/>
    <row r="86" spans="1:24" ht="15.75" customHeight="1"/>
    <row r="87" spans="1:24" ht="15.75" customHeight="1"/>
    <row r="88" spans="1:24" ht="15.75" customHeight="1"/>
    <row r="89" spans="1:24" ht="15.75" customHeight="1"/>
    <row r="90" spans="1:24" ht="15.75" customHeight="1"/>
    <row r="91" spans="1:24" ht="15.75" customHeight="1"/>
    <row r="92" spans="1:24" ht="15.75" customHeight="1"/>
    <row r="93" spans="1:24" ht="15.75" customHeight="1"/>
    <row r="94" spans="1:24" ht="15.75" customHeight="1"/>
    <row r="95" spans="1:24" ht="15.75" customHeight="1"/>
    <row r="96" spans="1:24"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83:G83"/>
    <mergeCell ref="A84:G84"/>
    <mergeCell ref="A1:G4"/>
    <mergeCell ref="H1:L1"/>
    <mergeCell ref="H2:T2"/>
    <mergeCell ref="H3:V3"/>
    <mergeCell ref="H4:L4"/>
    <mergeCell ref="M4:R4"/>
    <mergeCell ref="S4:V4"/>
  </mergeCells>
  <dataValidations count="3">
    <dataValidation type="list" allowBlank="1" showErrorMessage="1" sqref="D6:D82" xr:uid="{00000000-0002-0000-0500-000000000000}">
      <formula1>"Kỳ  1,Kỳ 2,Kỳ 3,Kỳ 4,Kỳ 5,Kỳ 6,Kỳ 7,Kỳ 8,Kỳ 9"</formula1>
    </dataValidation>
    <dataValidation type="list" allowBlank="1" showErrorMessage="1" sqref="E6:E82" xr:uid="{00000000-0002-0000-0500-000001000000}">
      <formula1>"Giáo dục Đại cương,Cơ sở khối ngành,Cơ sở ngành,Chuyên ngành,Kiến thức bổ trợ,Tốt nghiệp"</formula1>
    </dataValidation>
    <dataValidation type="list" allowBlank="1" showErrorMessage="1" sqref="G6:G82" xr:uid="{00000000-0002-0000-0500-000002000000}">
      <formula1>"Bắt buộc,Lựa chọn bắt buộc,Lựa chọn tự do,Chọn 1 trong 2"</formula1>
    </dataValidation>
  </dataValidations>
  <hyperlinks>
    <hyperlink ref="H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D1000"/>
  <sheetViews>
    <sheetView workbookViewId="0">
      <pane xSplit="7" ySplit="3" topLeftCell="H4" activePane="bottomRight" state="frozen"/>
      <selection pane="topRight" activeCell="H1" sqref="H1"/>
      <selection pane="bottomLeft" activeCell="A4" sqref="A4"/>
      <selection pane="bottomRight" activeCell="H4" sqref="H4"/>
    </sheetView>
  </sheetViews>
  <sheetFormatPr defaultColWidth="14.42578125" defaultRowHeight="15" customHeight="1"/>
  <cols>
    <col min="1" max="1" width="3.28515625" customWidth="1"/>
    <col min="2" max="2" width="7.140625" customWidth="1"/>
    <col min="3" max="3" width="10.7109375" customWidth="1"/>
    <col min="4" max="4" width="7" customWidth="1"/>
    <col min="5" max="5" width="11" customWidth="1"/>
    <col min="6" max="6" width="4.7109375" customWidth="1"/>
    <col min="7" max="7" width="9" customWidth="1"/>
    <col min="8" max="26" width="18" customWidth="1"/>
  </cols>
  <sheetData>
    <row r="1" spans="1:30" ht="45" customHeight="1">
      <c r="A1" s="853"/>
      <c r="B1" s="785"/>
      <c r="C1" s="785"/>
      <c r="D1" s="785"/>
      <c r="E1" s="785"/>
      <c r="F1" s="785"/>
      <c r="G1" s="785"/>
      <c r="H1" s="860" t="s">
        <v>1427</v>
      </c>
      <c r="I1" s="785"/>
      <c r="J1" s="785"/>
      <c r="K1" s="785"/>
      <c r="L1" s="785"/>
      <c r="M1" s="785"/>
      <c r="N1" s="785"/>
      <c r="O1" s="785"/>
      <c r="P1" s="785"/>
      <c r="Q1" s="785"/>
      <c r="R1" s="785"/>
      <c r="S1" s="785"/>
      <c r="T1" s="785"/>
      <c r="U1" s="785"/>
      <c r="V1" s="785"/>
      <c r="W1" s="785"/>
      <c r="X1" s="785"/>
      <c r="Y1" s="785"/>
      <c r="Z1" s="785"/>
      <c r="AA1" s="348"/>
      <c r="AB1" s="348"/>
      <c r="AC1" s="348"/>
      <c r="AD1" s="348"/>
    </row>
    <row r="2" spans="1:30" ht="45" customHeight="1">
      <c r="A2" s="785"/>
      <c r="B2" s="785"/>
      <c r="C2" s="785"/>
      <c r="D2" s="785"/>
      <c r="E2" s="785"/>
      <c r="F2" s="785"/>
      <c r="G2" s="785"/>
      <c r="H2" s="861" t="s">
        <v>1430</v>
      </c>
      <c r="I2" s="812"/>
      <c r="J2" s="812"/>
      <c r="K2" s="812"/>
      <c r="L2" s="813"/>
      <c r="M2" s="862" t="s">
        <v>1442</v>
      </c>
      <c r="N2" s="812"/>
      <c r="O2" s="812"/>
      <c r="P2" s="812"/>
      <c r="Q2" s="813"/>
      <c r="R2" s="863" t="s">
        <v>1444</v>
      </c>
      <c r="S2" s="864"/>
      <c r="T2" s="864"/>
      <c r="U2" s="864"/>
      <c r="V2" s="865"/>
      <c r="W2" s="866" t="s">
        <v>1450</v>
      </c>
      <c r="X2" s="812"/>
      <c r="Y2" s="812"/>
      <c r="Z2" s="813"/>
      <c r="AA2" s="298"/>
      <c r="AB2" s="298"/>
      <c r="AC2" s="298"/>
      <c r="AD2" s="298"/>
    </row>
    <row r="3" spans="1:30" ht="156" customHeight="1">
      <c r="A3" s="351" t="s">
        <v>25</v>
      </c>
      <c r="B3" s="351" t="s">
        <v>26</v>
      </c>
      <c r="C3" s="351" t="s">
        <v>27</v>
      </c>
      <c r="D3" s="351" t="s">
        <v>28</v>
      </c>
      <c r="E3" s="351" t="s">
        <v>29</v>
      </c>
      <c r="F3" s="351" t="s">
        <v>31</v>
      </c>
      <c r="G3" s="352" t="s">
        <v>33</v>
      </c>
      <c r="H3" s="353" t="s">
        <v>1457</v>
      </c>
      <c r="I3" s="353" t="s">
        <v>1458</v>
      </c>
      <c r="J3" s="353" t="s">
        <v>1459</v>
      </c>
      <c r="K3" s="353" t="s">
        <v>1460</v>
      </c>
      <c r="L3" s="353" t="s">
        <v>1461</v>
      </c>
      <c r="M3" s="353" t="s">
        <v>1463</v>
      </c>
      <c r="N3" s="353" t="s">
        <v>1464</v>
      </c>
      <c r="O3" s="353" t="s">
        <v>1459</v>
      </c>
      <c r="P3" s="353" t="s">
        <v>1466</v>
      </c>
      <c r="Q3" s="353" t="s">
        <v>1461</v>
      </c>
      <c r="R3" s="353" t="s">
        <v>1469</v>
      </c>
      <c r="S3" s="353" t="s">
        <v>1471</v>
      </c>
      <c r="T3" s="353" t="s">
        <v>1472</v>
      </c>
      <c r="U3" s="353" t="s">
        <v>1474</v>
      </c>
      <c r="V3" s="353" t="s">
        <v>1461</v>
      </c>
      <c r="W3" s="353" t="s">
        <v>1475</v>
      </c>
      <c r="X3" s="353" t="s">
        <v>1476</v>
      </c>
      <c r="Y3" s="353" t="s">
        <v>1477</v>
      </c>
      <c r="Z3" s="353" t="s">
        <v>1478</v>
      </c>
      <c r="AA3" s="301"/>
      <c r="AB3" s="301"/>
      <c r="AC3" s="301"/>
      <c r="AD3" s="301"/>
    </row>
    <row r="4" spans="1:30" ht="99.75">
      <c r="A4" s="354">
        <v>1</v>
      </c>
      <c r="B4" s="251"/>
      <c r="C4" s="252" t="s">
        <v>75</v>
      </c>
      <c r="D4" s="253" t="s">
        <v>104</v>
      </c>
      <c r="E4" s="252" t="s">
        <v>78</v>
      </c>
      <c r="F4" s="254">
        <v>3</v>
      </c>
      <c r="G4" s="255" t="s">
        <v>80</v>
      </c>
      <c r="H4" s="96" t="s">
        <v>1496</v>
      </c>
      <c r="I4" s="96" t="s">
        <v>1497</v>
      </c>
      <c r="J4" s="96" t="s">
        <v>1498</v>
      </c>
      <c r="K4" s="96" t="s">
        <v>1499</v>
      </c>
      <c r="L4" s="96"/>
      <c r="M4" s="96" t="s">
        <v>1496</v>
      </c>
      <c r="N4" s="96" t="s">
        <v>1497</v>
      </c>
      <c r="O4" s="96" t="s">
        <v>1498</v>
      </c>
      <c r="P4" s="96" t="s">
        <v>1499</v>
      </c>
      <c r="Q4" s="96"/>
      <c r="R4" s="96" t="s">
        <v>1496</v>
      </c>
      <c r="S4" s="96" t="s">
        <v>1497</v>
      </c>
      <c r="T4" s="96" t="s">
        <v>1499</v>
      </c>
      <c r="U4" s="96" t="s">
        <v>1498</v>
      </c>
      <c r="V4" s="96"/>
      <c r="W4" s="96" t="s">
        <v>1496</v>
      </c>
      <c r="X4" s="96" t="s">
        <v>1497</v>
      </c>
      <c r="Y4" s="96" t="s">
        <v>1498</v>
      </c>
      <c r="Z4" s="96" t="s">
        <v>1499</v>
      </c>
      <c r="AA4" s="6"/>
      <c r="AB4" s="6"/>
      <c r="AC4" s="6"/>
      <c r="AD4" s="6"/>
    </row>
    <row r="5" spans="1:30" ht="99.75">
      <c r="A5" s="358">
        <v>2</v>
      </c>
      <c r="B5" s="251"/>
      <c r="C5" s="252" t="s">
        <v>99</v>
      </c>
      <c r="D5" s="257" t="s">
        <v>104</v>
      </c>
      <c r="E5" s="252" t="s">
        <v>78</v>
      </c>
      <c r="F5" s="254">
        <v>3</v>
      </c>
      <c r="G5" s="258" t="s">
        <v>80</v>
      </c>
      <c r="H5" s="96"/>
      <c r="I5" s="96" t="s">
        <v>1500</v>
      </c>
      <c r="J5" s="96"/>
      <c r="K5" s="96" t="s">
        <v>1501</v>
      </c>
      <c r="L5" s="96"/>
      <c r="M5" s="96"/>
      <c r="N5" s="96" t="s">
        <v>1500</v>
      </c>
      <c r="O5" s="96"/>
      <c r="P5" s="96" t="s">
        <v>1501</v>
      </c>
      <c r="Q5" s="96"/>
      <c r="R5" s="96"/>
      <c r="S5" s="96" t="s">
        <v>1500</v>
      </c>
      <c r="T5" s="96" t="s">
        <v>1501</v>
      </c>
      <c r="U5" s="96"/>
      <c r="V5" s="96"/>
      <c r="W5" s="96"/>
      <c r="X5" s="96" t="s">
        <v>1500</v>
      </c>
      <c r="Y5" s="96"/>
      <c r="Z5" s="96" t="s">
        <v>1501</v>
      </c>
      <c r="AA5" s="6"/>
      <c r="AB5" s="6"/>
      <c r="AC5" s="6"/>
      <c r="AD5" s="6"/>
    </row>
    <row r="6" spans="1:30" ht="114">
      <c r="A6" s="358">
        <v>3</v>
      </c>
      <c r="B6" s="251"/>
      <c r="C6" s="252" t="s">
        <v>109</v>
      </c>
      <c r="D6" s="257" t="s">
        <v>104</v>
      </c>
      <c r="E6" s="252" t="s">
        <v>78</v>
      </c>
      <c r="F6" s="254">
        <v>2</v>
      </c>
      <c r="G6" s="258" t="s">
        <v>80</v>
      </c>
      <c r="H6" s="96"/>
      <c r="I6" s="96" t="s">
        <v>1507</v>
      </c>
      <c r="J6" s="96" t="s">
        <v>1508</v>
      </c>
      <c r="K6" s="96" t="s">
        <v>1509</v>
      </c>
      <c r="L6" s="96"/>
      <c r="M6" s="96"/>
      <c r="N6" s="96" t="s">
        <v>1507</v>
      </c>
      <c r="O6" s="96" t="s">
        <v>1508</v>
      </c>
      <c r="P6" s="96" t="s">
        <v>1509</v>
      </c>
      <c r="Q6" s="96"/>
      <c r="R6" s="96"/>
      <c r="S6" s="96" t="s">
        <v>1507</v>
      </c>
      <c r="T6" s="96" t="s">
        <v>1509</v>
      </c>
      <c r="U6" s="96" t="s">
        <v>1508</v>
      </c>
      <c r="V6" s="96"/>
      <c r="W6" s="96"/>
      <c r="X6" s="96" t="s">
        <v>1507</v>
      </c>
      <c r="Y6" s="96" t="s">
        <v>1508</v>
      </c>
      <c r="Z6" s="96" t="s">
        <v>1509</v>
      </c>
      <c r="AA6" s="6"/>
      <c r="AB6" s="6"/>
      <c r="AC6" s="6"/>
      <c r="AD6" s="6"/>
    </row>
    <row r="7" spans="1:30" ht="99.75">
      <c r="A7" s="359">
        <v>4</v>
      </c>
      <c r="B7" s="251"/>
      <c r="C7" s="252" t="s">
        <v>140</v>
      </c>
      <c r="D7" s="257" t="s">
        <v>104</v>
      </c>
      <c r="E7" s="252" t="s">
        <v>78</v>
      </c>
      <c r="F7" s="254">
        <v>3</v>
      </c>
      <c r="G7" s="258" t="s">
        <v>80</v>
      </c>
      <c r="H7" s="96"/>
      <c r="I7" s="96" t="s">
        <v>1521</v>
      </c>
      <c r="J7" s="96" t="s">
        <v>1522</v>
      </c>
      <c r="K7" s="96" t="s">
        <v>1523</v>
      </c>
      <c r="L7" s="96"/>
      <c r="M7" s="96"/>
      <c r="N7" s="96" t="s">
        <v>1521</v>
      </c>
      <c r="O7" s="96" t="s">
        <v>1522</v>
      </c>
      <c r="P7" s="96" t="s">
        <v>1523</v>
      </c>
      <c r="Q7" s="96"/>
      <c r="R7" s="96"/>
      <c r="S7" s="96" t="s">
        <v>1521</v>
      </c>
      <c r="T7" s="96" t="s">
        <v>1523</v>
      </c>
      <c r="U7" s="96" t="s">
        <v>1522</v>
      </c>
      <c r="V7" s="96"/>
      <c r="W7" s="96"/>
      <c r="X7" s="96" t="s">
        <v>1521</v>
      </c>
      <c r="Y7" s="96" t="s">
        <v>1522</v>
      </c>
      <c r="Z7" s="96" t="s">
        <v>1523</v>
      </c>
      <c r="AA7" s="6"/>
      <c r="AB7" s="6"/>
      <c r="AC7" s="6"/>
      <c r="AD7" s="6"/>
    </row>
    <row r="8" spans="1:30" ht="114">
      <c r="A8" s="359">
        <v>5</v>
      </c>
      <c r="B8" s="251"/>
      <c r="C8" s="252" t="s">
        <v>154</v>
      </c>
      <c r="D8" s="257" t="s">
        <v>104</v>
      </c>
      <c r="E8" s="252" t="s">
        <v>78</v>
      </c>
      <c r="F8" s="267"/>
      <c r="G8" s="258" t="s">
        <v>80</v>
      </c>
      <c r="H8" s="96"/>
      <c r="I8" s="96" t="s">
        <v>1533</v>
      </c>
      <c r="J8" s="96" t="s">
        <v>1534</v>
      </c>
      <c r="K8" s="96" t="s">
        <v>1535</v>
      </c>
      <c r="L8" s="96"/>
      <c r="M8" s="96"/>
      <c r="N8" s="96" t="s">
        <v>1533</v>
      </c>
      <c r="O8" s="96" t="s">
        <v>1534</v>
      </c>
      <c r="P8" s="96" t="s">
        <v>1535</v>
      </c>
      <c r="Q8" s="96"/>
      <c r="R8" s="96"/>
      <c r="S8" s="96" t="s">
        <v>1533</v>
      </c>
      <c r="T8" s="96" t="s">
        <v>1535</v>
      </c>
      <c r="U8" s="96" t="s">
        <v>1534</v>
      </c>
      <c r="V8" s="96"/>
      <c r="W8" s="96"/>
      <c r="X8" s="96" t="s">
        <v>1533</v>
      </c>
      <c r="Y8" s="96" t="s">
        <v>1534</v>
      </c>
      <c r="Z8" s="96" t="s">
        <v>1535</v>
      </c>
      <c r="AA8" s="6"/>
      <c r="AB8" s="6"/>
      <c r="AC8" s="6"/>
      <c r="AD8" s="6"/>
    </row>
    <row r="9" spans="1:30" ht="99.75">
      <c r="A9" s="359">
        <v>6</v>
      </c>
      <c r="B9" s="251"/>
      <c r="C9" s="252" t="s">
        <v>157</v>
      </c>
      <c r="D9" s="257" t="s">
        <v>104</v>
      </c>
      <c r="E9" s="252" t="s">
        <v>78</v>
      </c>
      <c r="F9" s="267"/>
      <c r="G9" s="258" t="s">
        <v>80</v>
      </c>
      <c r="H9" s="96" t="s">
        <v>1543</v>
      </c>
      <c r="I9" s="96" t="s">
        <v>1544</v>
      </c>
      <c r="J9" s="96" t="s">
        <v>1546</v>
      </c>
      <c r="K9" s="96" t="s">
        <v>1549</v>
      </c>
      <c r="L9" s="96"/>
      <c r="M9" s="96" t="s">
        <v>1543</v>
      </c>
      <c r="N9" s="96" t="s">
        <v>1544</v>
      </c>
      <c r="O9" s="96" t="s">
        <v>1546</v>
      </c>
      <c r="P9" s="96" t="s">
        <v>1549</v>
      </c>
      <c r="Q9" s="96"/>
      <c r="R9" s="96" t="s">
        <v>1543</v>
      </c>
      <c r="S9" s="96" t="s">
        <v>1544</v>
      </c>
      <c r="T9" s="96" t="s">
        <v>1549</v>
      </c>
      <c r="U9" s="96" t="s">
        <v>1546</v>
      </c>
      <c r="V9" s="96"/>
      <c r="W9" s="96" t="s">
        <v>1543</v>
      </c>
      <c r="X9" s="96" t="s">
        <v>1544</v>
      </c>
      <c r="Y9" s="96" t="s">
        <v>1546</v>
      </c>
      <c r="Z9" s="96" t="s">
        <v>1549</v>
      </c>
      <c r="AA9" s="6"/>
      <c r="AB9" s="6"/>
      <c r="AC9" s="6"/>
      <c r="AD9" s="6"/>
    </row>
    <row r="10" spans="1:30" ht="114">
      <c r="A10" s="358">
        <v>7</v>
      </c>
      <c r="B10" s="251"/>
      <c r="C10" s="252" t="s">
        <v>158</v>
      </c>
      <c r="D10" s="257" t="s">
        <v>159</v>
      </c>
      <c r="E10" s="252" t="s">
        <v>78</v>
      </c>
      <c r="F10" s="254">
        <v>2</v>
      </c>
      <c r="G10" s="258" t="s">
        <v>80</v>
      </c>
      <c r="H10" s="96" t="s">
        <v>1550</v>
      </c>
      <c r="I10" s="96" t="s">
        <v>1553</v>
      </c>
      <c r="J10" s="96" t="s">
        <v>1555</v>
      </c>
      <c r="K10" s="96" t="s">
        <v>1557</v>
      </c>
      <c r="L10" s="96"/>
      <c r="M10" s="96" t="s">
        <v>1550</v>
      </c>
      <c r="N10" s="96" t="s">
        <v>1553</v>
      </c>
      <c r="O10" s="96" t="s">
        <v>1555</v>
      </c>
      <c r="P10" s="96" t="s">
        <v>1557</v>
      </c>
      <c r="Q10" s="96"/>
      <c r="R10" s="96" t="s">
        <v>1550</v>
      </c>
      <c r="S10" s="96" t="s">
        <v>1553</v>
      </c>
      <c r="T10" s="96" t="s">
        <v>1557</v>
      </c>
      <c r="U10" s="96" t="s">
        <v>1555</v>
      </c>
      <c r="V10" s="96"/>
      <c r="W10" s="96" t="s">
        <v>1550</v>
      </c>
      <c r="X10" s="96" t="s">
        <v>1553</v>
      </c>
      <c r="Y10" s="96" t="s">
        <v>1555</v>
      </c>
      <c r="Z10" s="96" t="s">
        <v>1557</v>
      </c>
      <c r="AA10" s="6"/>
      <c r="AB10" s="6"/>
      <c r="AC10" s="6"/>
      <c r="AD10" s="6"/>
    </row>
    <row r="11" spans="1:30" ht="87">
      <c r="A11" s="359">
        <v>8</v>
      </c>
      <c r="B11" s="251"/>
      <c r="C11" s="252" t="s">
        <v>162</v>
      </c>
      <c r="D11" s="257" t="s">
        <v>159</v>
      </c>
      <c r="E11" s="252" t="s">
        <v>78</v>
      </c>
      <c r="F11" s="254">
        <v>4</v>
      </c>
      <c r="G11" s="258" t="s">
        <v>80</v>
      </c>
      <c r="H11" s="96"/>
      <c r="I11" s="96"/>
      <c r="J11" s="96"/>
      <c r="K11" s="96"/>
      <c r="L11" s="96" t="s">
        <v>1567</v>
      </c>
      <c r="M11" s="96"/>
      <c r="N11" s="96"/>
      <c r="O11" s="96"/>
      <c r="P11" s="96"/>
      <c r="Q11" s="96" t="s">
        <v>1567</v>
      </c>
      <c r="R11" s="96"/>
      <c r="S11" s="96"/>
      <c r="T11" s="96"/>
      <c r="U11" s="96"/>
      <c r="V11" s="96" t="s">
        <v>1567</v>
      </c>
      <c r="W11" s="96"/>
      <c r="X11" s="96"/>
      <c r="Y11" s="96"/>
      <c r="Z11" s="96"/>
      <c r="AA11" s="6"/>
      <c r="AB11" s="6"/>
      <c r="AC11" s="6"/>
      <c r="AD11" s="6"/>
    </row>
    <row r="12" spans="1:30" ht="114">
      <c r="A12" s="359">
        <v>9</v>
      </c>
      <c r="B12" s="251"/>
      <c r="C12" s="252" t="s">
        <v>168</v>
      </c>
      <c r="D12" s="257" t="s">
        <v>159</v>
      </c>
      <c r="E12" s="252" t="s">
        <v>78</v>
      </c>
      <c r="F12" s="254">
        <v>3</v>
      </c>
      <c r="G12" s="258" t="s">
        <v>80</v>
      </c>
      <c r="H12" s="96"/>
      <c r="I12" s="96" t="s">
        <v>1569</v>
      </c>
      <c r="J12" s="96" t="s">
        <v>1570</v>
      </c>
      <c r="K12" s="96" t="s">
        <v>1571</v>
      </c>
      <c r="L12" s="96"/>
      <c r="M12" s="96"/>
      <c r="N12" s="96" t="s">
        <v>1569</v>
      </c>
      <c r="O12" s="96" t="s">
        <v>1570</v>
      </c>
      <c r="P12" s="96" t="s">
        <v>1571</v>
      </c>
      <c r="Q12" s="96"/>
      <c r="R12" s="96"/>
      <c r="S12" s="96" t="s">
        <v>1569</v>
      </c>
      <c r="T12" s="96" t="s">
        <v>1571</v>
      </c>
      <c r="U12" s="96" t="s">
        <v>1570</v>
      </c>
      <c r="V12" s="96"/>
      <c r="W12" s="96"/>
      <c r="X12" s="96" t="s">
        <v>1569</v>
      </c>
      <c r="Y12" s="96" t="s">
        <v>1570</v>
      </c>
      <c r="Z12" s="96" t="s">
        <v>1571</v>
      </c>
      <c r="AA12" s="6"/>
      <c r="AB12" s="6"/>
      <c r="AC12" s="6"/>
      <c r="AD12" s="6"/>
    </row>
    <row r="13" spans="1:30" ht="99.75">
      <c r="A13" s="358">
        <v>10</v>
      </c>
      <c r="B13" s="251"/>
      <c r="C13" s="252" t="s">
        <v>174</v>
      </c>
      <c r="D13" s="257" t="s">
        <v>159</v>
      </c>
      <c r="E13" s="252" t="s">
        <v>78</v>
      </c>
      <c r="F13" s="254">
        <v>4</v>
      </c>
      <c r="G13" s="258" t="s">
        <v>80</v>
      </c>
      <c r="H13" s="96"/>
      <c r="I13" s="96" t="s">
        <v>1581</v>
      </c>
      <c r="J13" s="96" t="s">
        <v>1588</v>
      </c>
      <c r="K13" s="96" t="s">
        <v>1589</v>
      </c>
      <c r="L13" s="96"/>
      <c r="M13" s="96"/>
      <c r="N13" s="96" t="s">
        <v>1581</v>
      </c>
      <c r="O13" s="96" t="s">
        <v>1588</v>
      </c>
      <c r="P13" s="96" t="s">
        <v>1589</v>
      </c>
      <c r="Q13" s="96"/>
      <c r="R13" s="96"/>
      <c r="S13" s="96" t="s">
        <v>1581</v>
      </c>
      <c r="T13" s="96" t="s">
        <v>1589</v>
      </c>
      <c r="U13" s="96" t="s">
        <v>1588</v>
      </c>
      <c r="V13" s="96"/>
      <c r="W13" s="96"/>
      <c r="X13" s="96" t="s">
        <v>1581</v>
      </c>
      <c r="Y13" s="96" t="s">
        <v>1588</v>
      </c>
      <c r="Z13" s="96" t="s">
        <v>1589</v>
      </c>
      <c r="AA13" s="6"/>
      <c r="AB13" s="6"/>
      <c r="AC13" s="6"/>
      <c r="AD13" s="6"/>
    </row>
    <row r="14" spans="1:30" ht="99.75">
      <c r="A14" s="358">
        <v>11</v>
      </c>
      <c r="B14" s="252" t="s">
        <v>175</v>
      </c>
      <c r="C14" s="252" t="s">
        <v>176</v>
      </c>
      <c r="D14" s="257" t="s">
        <v>159</v>
      </c>
      <c r="E14" s="252" t="s">
        <v>78</v>
      </c>
      <c r="F14" s="254">
        <v>2</v>
      </c>
      <c r="G14" s="258" t="s">
        <v>80</v>
      </c>
      <c r="H14" s="96"/>
      <c r="I14" s="96" t="s">
        <v>1591</v>
      </c>
      <c r="J14" s="96" t="s">
        <v>1592</v>
      </c>
      <c r="K14" s="96" t="s">
        <v>1593</v>
      </c>
      <c r="L14" s="96"/>
      <c r="M14" s="96"/>
      <c r="N14" s="96" t="s">
        <v>1591</v>
      </c>
      <c r="O14" s="96" t="s">
        <v>1592</v>
      </c>
      <c r="P14" s="96" t="s">
        <v>1593</v>
      </c>
      <c r="Q14" s="96"/>
      <c r="R14" s="96"/>
      <c r="S14" s="96" t="s">
        <v>1591</v>
      </c>
      <c r="T14" s="96" t="s">
        <v>1593</v>
      </c>
      <c r="U14" s="96" t="s">
        <v>1592</v>
      </c>
      <c r="V14" s="96"/>
      <c r="W14" s="96"/>
      <c r="X14" s="96" t="s">
        <v>1591</v>
      </c>
      <c r="Y14" s="96" t="s">
        <v>1592</v>
      </c>
      <c r="Z14" s="96" t="s">
        <v>1593</v>
      </c>
      <c r="AA14" s="6"/>
      <c r="AB14" s="6"/>
      <c r="AC14" s="6"/>
      <c r="AD14" s="6"/>
    </row>
    <row r="15" spans="1:30" ht="114">
      <c r="A15" s="359">
        <v>12</v>
      </c>
      <c r="B15" s="251"/>
      <c r="C15" s="252" t="s">
        <v>188</v>
      </c>
      <c r="D15" s="257" t="s">
        <v>159</v>
      </c>
      <c r="E15" s="252" t="s">
        <v>78</v>
      </c>
      <c r="F15" s="254">
        <v>2</v>
      </c>
      <c r="G15" s="258" t="s">
        <v>80</v>
      </c>
      <c r="H15" s="96"/>
      <c r="I15" s="96" t="s">
        <v>1604</v>
      </c>
      <c r="J15" s="96" t="s">
        <v>1606</v>
      </c>
      <c r="K15" s="96" t="s">
        <v>1609</v>
      </c>
      <c r="L15" s="96"/>
      <c r="M15" s="96"/>
      <c r="N15" s="96" t="s">
        <v>1604</v>
      </c>
      <c r="O15" s="96" t="s">
        <v>1606</v>
      </c>
      <c r="P15" s="96" t="s">
        <v>1609</v>
      </c>
      <c r="Q15" s="96"/>
      <c r="R15" s="96"/>
      <c r="S15" s="96" t="s">
        <v>1604</v>
      </c>
      <c r="T15" s="96" t="s">
        <v>1609</v>
      </c>
      <c r="U15" s="96" t="s">
        <v>1606</v>
      </c>
      <c r="V15" s="96"/>
      <c r="W15" s="96"/>
      <c r="X15" s="96" t="s">
        <v>1604</v>
      </c>
      <c r="Y15" s="96" t="s">
        <v>1606</v>
      </c>
      <c r="Z15" s="96" t="s">
        <v>1609</v>
      </c>
      <c r="AA15" s="6"/>
      <c r="AB15" s="6"/>
      <c r="AC15" s="6"/>
      <c r="AD15" s="6"/>
    </row>
    <row r="16" spans="1:30" ht="128.25">
      <c r="A16" s="359">
        <v>13</v>
      </c>
      <c r="B16" s="251"/>
      <c r="C16" s="252" t="s">
        <v>197</v>
      </c>
      <c r="D16" s="257" t="s">
        <v>159</v>
      </c>
      <c r="E16" s="252" t="s">
        <v>78</v>
      </c>
      <c r="F16" s="254">
        <v>2</v>
      </c>
      <c r="G16" s="258" t="s">
        <v>80</v>
      </c>
      <c r="H16" s="96" t="s">
        <v>1617</v>
      </c>
      <c r="I16" s="96" t="s">
        <v>1619</v>
      </c>
      <c r="J16" s="96" t="s">
        <v>1620</v>
      </c>
      <c r="K16" s="96" t="s">
        <v>1621</v>
      </c>
      <c r="L16" s="96"/>
      <c r="M16" s="96" t="s">
        <v>1617</v>
      </c>
      <c r="N16" s="96" t="s">
        <v>1619</v>
      </c>
      <c r="O16" s="96" t="s">
        <v>1620</v>
      </c>
      <c r="P16" s="96" t="s">
        <v>1621</v>
      </c>
      <c r="Q16" s="96"/>
      <c r="R16" s="96" t="s">
        <v>1617</v>
      </c>
      <c r="S16" s="96" t="s">
        <v>1619</v>
      </c>
      <c r="T16" s="96" t="s">
        <v>1621</v>
      </c>
      <c r="U16" s="96" t="s">
        <v>1620</v>
      </c>
      <c r="V16" s="96"/>
      <c r="W16" s="96" t="s">
        <v>1617</v>
      </c>
      <c r="X16" s="96" t="s">
        <v>1619</v>
      </c>
      <c r="Y16" s="96" t="s">
        <v>1620</v>
      </c>
      <c r="Z16" s="96" t="s">
        <v>1621</v>
      </c>
      <c r="AA16" s="6"/>
      <c r="AB16" s="6"/>
      <c r="AC16" s="6"/>
      <c r="AD16" s="6"/>
    </row>
    <row r="17" spans="1:30" ht="99.75">
      <c r="A17" s="358">
        <v>14</v>
      </c>
      <c r="B17" s="251"/>
      <c r="C17" s="252" t="s">
        <v>204</v>
      </c>
      <c r="D17" s="257" t="s">
        <v>159</v>
      </c>
      <c r="E17" s="252" t="s">
        <v>78</v>
      </c>
      <c r="F17" s="267"/>
      <c r="G17" s="258" t="s">
        <v>80</v>
      </c>
      <c r="H17" s="96"/>
      <c r="I17" s="96" t="s">
        <v>1629</v>
      </c>
      <c r="J17" s="96" t="s">
        <v>1630</v>
      </c>
      <c r="K17" s="96" t="s">
        <v>1632</v>
      </c>
      <c r="L17" s="96"/>
      <c r="M17" s="96"/>
      <c r="N17" s="96" t="s">
        <v>1629</v>
      </c>
      <c r="O17" s="96" t="s">
        <v>1630</v>
      </c>
      <c r="P17" s="96" t="s">
        <v>1632</v>
      </c>
      <c r="Q17" s="96"/>
      <c r="R17" s="96"/>
      <c r="S17" s="96" t="s">
        <v>1629</v>
      </c>
      <c r="T17" s="96" t="s">
        <v>1632</v>
      </c>
      <c r="U17" s="96" t="s">
        <v>1630</v>
      </c>
      <c r="V17" s="96"/>
      <c r="W17" s="96"/>
      <c r="X17" s="96" t="s">
        <v>1629</v>
      </c>
      <c r="Y17" s="96" t="s">
        <v>1630</v>
      </c>
      <c r="Z17" s="96" t="s">
        <v>1632</v>
      </c>
      <c r="AA17" s="6"/>
      <c r="AB17" s="6"/>
      <c r="AC17" s="6"/>
      <c r="AD17" s="6"/>
    </row>
    <row r="18" spans="1:30" ht="114">
      <c r="A18" s="376"/>
      <c r="B18" s="279"/>
      <c r="C18" s="252" t="s">
        <v>209</v>
      </c>
      <c r="D18" s="257" t="s">
        <v>211</v>
      </c>
      <c r="E18" s="252" t="s">
        <v>78</v>
      </c>
      <c r="F18" s="280">
        <v>2</v>
      </c>
      <c r="G18" s="258" t="s">
        <v>80</v>
      </c>
      <c r="H18" s="96" t="s">
        <v>1642</v>
      </c>
      <c r="I18" s="96" t="s">
        <v>1643</v>
      </c>
      <c r="J18" s="96" t="s">
        <v>1644</v>
      </c>
      <c r="K18" s="96" t="s">
        <v>1645</v>
      </c>
      <c r="L18" s="96"/>
      <c r="M18" s="96" t="s">
        <v>1642</v>
      </c>
      <c r="N18" s="96" t="s">
        <v>1643</v>
      </c>
      <c r="O18" s="96" t="s">
        <v>1644</v>
      </c>
      <c r="P18" s="96" t="s">
        <v>1645</v>
      </c>
      <c r="Q18" s="96"/>
      <c r="R18" s="96" t="s">
        <v>1642</v>
      </c>
      <c r="S18" s="96" t="s">
        <v>1643</v>
      </c>
      <c r="T18" s="96" t="s">
        <v>1645</v>
      </c>
      <c r="U18" s="96" t="s">
        <v>1644</v>
      </c>
      <c r="V18" s="96"/>
      <c r="W18" s="96" t="s">
        <v>1642</v>
      </c>
      <c r="X18" s="96" t="s">
        <v>1643</v>
      </c>
      <c r="Y18" s="96" t="s">
        <v>1644</v>
      </c>
      <c r="Z18" s="96" t="s">
        <v>1645</v>
      </c>
      <c r="AA18" s="6"/>
      <c r="AB18" s="6"/>
      <c r="AC18" s="6"/>
      <c r="AD18" s="6"/>
    </row>
    <row r="19" spans="1:30" ht="99.75">
      <c r="A19" s="376"/>
      <c r="B19" s="281"/>
      <c r="C19" s="252" t="s">
        <v>213</v>
      </c>
      <c r="D19" s="257" t="s">
        <v>211</v>
      </c>
      <c r="E19" s="252" t="s">
        <v>78</v>
      </c>
      <c r="F19" s="280">
        <v>4</v>
      </c>
      <c r="G19" s="258" t="s">
        <v>80</v>
      </c>
      <c r="H19" s="96"/>
      <c r="I19" s="96" t="s">
        <v>1651</v>
      </c>
      <c r="J19" s="96"/>
      <c r="K19" s="96" t="s">
        <v>1653</v>
      </c>
      <c r="L19" s="96" t="s">
        <v>1651</v>
      </c>
      <c r="M19" s="96"/>
      <c r="N19" s="96" t="s">
        <v>1651</v>
      </c>
      <c r="O19" s="96"/>
      <c r="P19" s="96" t="s">
        <v>1653</v>
      </c>
      <c r="Q19" s="96" t="s">
        <v>1651</v>
      </c>
      <c r="R19" s="96"/>
      <c r="S19" s="96" t="s">
        <v>1651</v>
      </c>
      <c r="T19" s="96" t="s">
        <v>1653</v>
      </c>
      <c r="U19" s="96"/>
      <c r="V19" s="96" t="s">
        <v>1651</v>
      </c>
      <c r="W19" s="96"/>
      <c r="X19" s="96" t="s">
        <v>1651</v>
      </c>
      <c r="Y19" s="96"/>
      <c r="Z19" s="96" t="s">
        <v>1653</v>
      </c>
      <c r="AA19" s="6"/>
      <c r="AB19" s="6"/>
      <c r="AC19" s="6"/>
      <c r="AD19" s="6"/>
    </row>
    <row r="20" spans="1:30" ht="114">
      <c r="A20" s="358">
        <v>15</v>
      </c>
      <c r="B20" s="284" t="s">
        <v>216</v>
      </c>
      <c r="C20" s="252" t="s">
        <v>217</v>
      </c>
      <c r="D20" s="257" t="s">
        <v>211</v>
      </c>
      <c r="E20" s="285" t="s">
        <v>218</v>
      </c>
      <c r="F20" s="280">
        <v>3</v>
      </c>
      <c r="G20" s="258" t="s">
        <v>80</v>
      </c>
      <c r="H20" s="96"/>
      <c r="I20" s="96" t="s">
        <v>1658</v>
      </c>
      <c r="J20" s="96" t="s">
        <v>1660</v>
      </c>
      <c r="K20" s="96" t="s">
        <v>1662</v>
      </c>
      <c r="L20" s="96"/>
      <c r="M20" s="96"/>
      <c r="N20" s="96" t="s">
        <v>1658</v>
      </c>
      <c r="O20" s="96" t="s">
        <v>1660</v>
      </c>
      <c r="P20" s="96" t="s">
        <v>1662</v>
      </c>
      <c r="Q20" s="96"/>
      <c r="R20" s="96"/>
      <c r="S20" s="96" t="s">
        <v>1658</v>
      </c>
      <c r="T20" s="96" t="s">
        <v>1662</v>
      </c>
      <c r="U20" s="96" t="s">
        <v>1660</v>
      </c>
      <c r="V20" s="96"/>
      <c r="W20" s="96"/>
      <c r="X20" s="96" t="s">
        <v>1658</v>
      </c>
      <c r="Y20" s="96" t="s">
        <v>1660</v>
      </c>
      <c r="Z20" s="96" t="s">
        <v>1662</v>
      </c>
      <c r="AA20" s="6"/>
      <c r="AB20" s="6"/>
      <c r="AC20" s="6"/>
      <c r="AD20" s="6"/>
    </row>
    <row r="21" spans="1:30" ht="15.75" customHeight="1">
      <c r="A21" s="359">
        <v>16</v>
      </c>
      <c r="B21" s="287"/>
      <c r="C21" s="252" t="s">
        <v>225</v>
      </c>
      <c r="D21" s="257" t="s">
        <v>211</v>
      </c>
      <c r="E21" s="252" t="s">
        <v>78</v>
      </c>
      <c r="F21" s="280">
        <v>3</v>
      </c>
      <c r="G21" s="258" t="s">
        <v>80</v>
      </c>
      <c r="H21" s="96"/>
      <c r="I21" s="96" t="s">
        <v>1671</v>
      </c>
      <c r="J21" s="96" t="s">
        <v>1673</v>
      </c>
      <c r="K21" s="96" t="s">
        <v>1675</v>
      </c>
      <c r="L21" s="96"/>
      <c r="M21" s="96"/>
      <c r="N21" s="96" t="s">
        <v>1671</v>
      </c>
      <c r="O21" s="96" t="s">
        <v>1673</v>
      </c>
      <c r="P21" s="96" t="s">
        <v>1675</v>
      </c>
      <c r="Q21" s="96"/>
      <c r="R21" s="96"/>
      <c r="S21" s="96" t="s">
        <v>1671</v>
      </c>
      <c r="T21" s="96" t="s">
        <v>1675</v>
      </c>
      <c r="U21" s="96" t="s">
        <v>1673</v>
      </c>
      <c r="V21" s="96"/>
      <c r="W21" s="96"/>
      <c r="X21" s="96" t="s">
        <v>1671</v>
      </c>
      <c r="Y21" s="96" t="s">
        <v>1673</v>
      </c>
      <c r="Z21" s="96" t="s">
        <v>1675</v>
      </c>
      <c r="AA21" s="6"/>
      <c r="AB21" s="6"/>
      <c r="AC21" s="6"/>
      <c r="AD21" s="6"/>
    </row>
    <row r="22" spans="1:30" ht="15.75" customHeight="1">
      <c r="A22" s="359">
        <v>17</v>
      </c>
      <c r="B22" s="284" t="s">
        <v>228</v>
      </c>
      <c r="C22" s="252" t="s">
        <v>229</v>
      </c>
      <c r="D22" s="257" t="s">
        <v>211</v>
      </c>
      <c r="E22" s="285" t="s">
        <v>218</v>
      </c>
      <c r="F22" s="280">
        <v>2</v>
      </c>
      <c r="G22" s="258" t="s">
        <v>80</v>
      </c>
      <c r="H22" s="96"/>
      <c r="I22" s="96" t="s">
        <v>1681</v>
      </c>
      <c r="J22" s="96" t="s">
        <v>1682</v>
      </c>
      <c r="K22" s="96" t="s">
        <v>1683</v>
      </c>
      <c r="L22" s="96"/>
      <c r="M22" s="96"/>
      <c r="N22" s="96" t="s">
        <v>1681</v>
      </c>
      <c r="O22" s="96" t="s">
        <v>1682</v>
      </c>
      <c r="P22" s="96" t="s">
        <v>1683</v>
      </c>
      <c r="Q22" s="96"/>
      <c r="R22" s="96"/>
      <c r="S22" s="96" t="s">
        <v>1681</v>
      </c>
      <c r="T22" s="96" t="s">
        <v>1683</v>
      </c>
      <c r="U22" s="96" t="s">
        <v>1682</v>
      </c>
      <c r="V22" s="96"/>
      <c r="W22" s="96"/>
      <c r="X22" s="96" t="s">
        <v>1681</v>
      </c>
      <c r="Y22" s="96" t="s">
        <v>1682</v>
      </c>
      <c r="Z22" s="96" t="s">
        <v>1683</v>
      </c>
      <c r="AA22" s="6"/>
      <c r="AB22" s="6"/>
      <c r="AC22" s="6"/>
      <c r="AD22" s="6"/>
    </row>
    <row r="23" spans="1:30" ht="15.75" customHeight="1">
      <c r="A23" s="359">
        <v>18</v>
      </c>
      <c r="B23" s="290" t="s">
        <v>237</v>
      </c>
      <c r="C23" s="252" t="s">
        <v>239</v>
      </c>
      <c r="D23" s="257" t="s">
        <v>211</v>
      </c>
      <c r="E23" s="285" t="s">
        <v>218</v>
      </c>
      <c r="F23" s="280">
        <v>3</v>
      </c>
      <c r="G23" s="258" t="s">
        <v>80</v>
      </c>
      <c r="H23" s="96"/>
      <c r="I23" s="96" t="s">
        <v>1688</v>
      </c>
      <c r="J23" s="96" t="s">
        <v>1689</v>
      </c>
      <c r="K23" s="96" t="s">
        <v>1690</v>
      </c>
      <c r="L23" s="96"/>
      <c r="M23" s="96"/>
      <c r="N23" s="96" t="s">
        <v>1688</v>
      </c>
      <c r="O23" s="96" t="s">
        <v>1689</v>
      </c>
      <c r="P23" s="96" t="s">
        <v>1690</v>
      </c>
      <c r="Q23" s="96"/>
      <c r="R23" s="96"/>
      <c r="S23" s="96" t="s">
        <v>1688</v>
      </c>
      <c r="T23" s="96" t="s">
        <v>1690</v>
      </c>
      <c r="U23" s="96" t="s">
        <v>1689</v>
      </c>
      <c r="V23" s="96"/>
      <c r="W23" s="96"/>
      <c r="X23" s="96" t="s">
        <v>1688</v>
      </c>
      <c r="Y23" s="96" t="s">
        <v>1689</v>
      </c>
      <c r="Z23" s="96" t="s">
        <v>1690</v>
      </c>
      <c r="AA23" s="6"/>
      <c r="AB23" s="6"/>
      <c r="AC23" s="6"/>
      <c r="AD23" s="6"/>
    </row>
    <row r="24" spans="1:30" ht="15.75" customHeight="1">
      <c r="A24" s="379">
        <v>19</v>
      </c>
      <c r="B24" s="380"/>
      <c r="C24" s="381" t="s">
        <v>249</v>
      </c>
      <c r="D24" s="382" t="s">
        <v>211</v>
      </c>
      <c r="E24" s="381" t="s">
        <v>78</v>
      </c>
      <c r="F24" s="383"/>
      <c r="G24" s="384" t="s">
        <v>250</v>
      </c>
      <c r="H24" s="385"/>
      <c r="I24" s="385"/>
      <c r="J24" s="385"/>
      <c r="K24" s="385"/>
      <c r="L24" s="385"/>
      <c r="M24" s="385"/>
      <c r="N24" s="385"/>
      <c r="O24" s="385"/>
      <c r="P24" s="385"/>
      <c r="Q24" s="385"/>
      <c r="R24" s="385"/>
      <c r="S24" s="385"/>
      <c r="T24" s="385"/>
      <c r="U24" s="385"/>
      <c r="V24" s="385"/>
      <c r="W24" s="385"/>
      <c r="X24" s="385"/>
      <c r="Y24" s="385"/>
      <c r="Z24" s="385"/>
      <c r="AA24" s="6"/>
      <c r="AB24" s="6"/>
      <c r="AC24" s="6"/>
      <c r="AD24" s="6"/>
    </row>
    <row r="25" spans="1:30" ht="15.75" customHeight="1">
      <c r="A25" s="359">
        <v>20</v>
      </c>
      <c r="B25" s="292"/>
      <c r="C25" s="252" t="s">
        <v>256</v>
      </c>
      <c r="D25" s="257" t="s">
        <v>257</v>
      </c>
      <c r="E25" s="252" t="s">
        <v>78</v>
      </c>
      <c r="F25" s="280">
        <v>2</v>
      </c>
      <c r="G25" s="258" t="s">
        <v>80</v>
      </c>
      <c r="H25" s="96" t="s">
        <v>1710</v>
      </c>
      <c r="I25" s="96" t="s">
        <v>1712</v>
      </c>
      <c r="J25" s="96" t="s">
        <v>1714</v>
      </c>
      <c r="K25" s="96" t="s">
        <v>1715</v>
      </c>
      <c r="L25" s="96"/>
      <c r="M25" s="96" t="s">
        <v>1710</v>
      </c>
      <c r="N25" s="96" t="s">
        <v>1712</v>
      </c>
      <c r="O25" s="96" t="s">
        <v>1714</v>
      </c>
      <c r="P25" s="96" t="s">
        <v>1715</v>
      </c>
      <c r="Q25" s="96"/>
      <c r="R25" s="96" t="s">
        <v>1710</v>
      </c>
      <c r="S25" s="96" t="s">
        <v>1712</v>
      </c>
      <c r="T25" s="96" t="s">
        <v>1715</v>
      </c>
      <c r="U25" s="96" t="s">
        <v>1714</v>
      </c>
      <c r="V25" s="96"/>
      <c r="W25" s="96" t="s">
        <v>1710</v>
      </c>
      <c r="X25" s="96" t="s">
        <v>1712</v>
      </c>
      <c r="Y25" s="96" t="s">
        <v>1714</v>
      </c>
      <c r="Z25" s="96" t="s">
        <v>1715</v>
      </c>
      <c r="AA25" s="6"/>
      <c r="AB25" s="6"/>
      <c r="AC25" s="6"/>
      <c r="AD25" s="6"/>
    </row>
    <row r="26" spans="1:30" ht="15.75" customHeight="1">
      <c r="A26" s="359">
        <v>21</v>
      </c>
      <c r="B26" s="292"/>
      <c r="C26" s="252" t="s">
        <v>258</v>
      </c>
      <c r="D26" s="257" t="s">
        <v>257</v>
      </c>
      <c r="E26" s="252" t="s">
        <v>78</v>
      </c>
      <c r="F26" s="280">
        <v>4</v>
      </c>
      <c r="G26" s="258" t="s">
        <v>80</v>
      </c>
      <c r="H26" s="96"/>
      <c r="I26" s="96" t="s">
        <v>1726</v>
      </c>
      <c r="J26" s="96"/>
      <c r="K26" s="96" t="s">
        <v>1728</v>
      </c>
      <c r="L26" s="96" t="s">
        <v>1726</v>
      </c>
      <c r="M26" s="96"/>
      <c r="N26" s="96" t="s">
        <v>1726</v>
      </c>
      <c r="O26" s="96"/>
      <c r="P26" s="96" t="s">
        <v>1728</v>
      </c>
      <c r="Q26" s="96" t="s">
        <v>1726</v>
      </c>
      <c r="R26" s="96"/>
      <c r="S26" s="96" t="s">
        <v>1726</v>
      </c>
      <c r="T26" s="96" t="s">
        <v>1728</v>
      </c>
      <c r="U26" s="96"/>
      <c r="V26" s="96" t="s">
        <v>1726</v>
      </c>
      <c r="W26" s="96"/>
      <c r="X26" s="96" t="s">
        <v>1726</v>
      </c>
      <c r="Y26" s="96"/>
      <c r="Z26" s="96" t="s">
        <v>1728</v>
      </c>
      <c r="AA26" s="6"/>
      <c r="AB26" s="6"/>
      <c r="AC26" s="6"/>
      <c r="AD26" s="6"/>
    </row>
    <row r="27" spans="1:30" ht="15.75" customHeight="1">
      <c r="A27" s="359">
        <v>22</v>
      </c>
      <c r="B27" s="299" t="s">
        <v>264</v>
      </c>
      <c r="C27" s="252" t="s">
        <v>266</v>
      </c>
      <c r="D27" s="257" t="s">
        <v>257</v>
      </c>
      <c r="E27" s="285" t="s">
        <v>218</v>
      </c>
      <c r="F27" s="280">
        <v>3</v>
      </c>
      <c r="G27" s="258" t="s">
        <v>80</v>
      </c>
      <c r="H27" s="96"/>
      <c r="I27" s="96" t="s">
        <v>1731</v>
      </c>
      <c r="J27" s="96" t="s">
        <v>1733</v>
      </c>
      <c r="K27" s="96" t="s">
        <v>1735</v>
      </c>
      <c r="L27" s="96"/>
      <c r="M27" s="96"/>
      <c r="N27" s="96" t="s">
        <v>1731</v>
      </c>
      <c r="O27" s="96" t="s">
        <v>1733</v>
      </c>
      <c r="P27" s="96" t="s">
        <v>1735</v>
      </c>
      <c r="Q27" s="96"/>
      <c r="R27" s="96"/>
      <c r="S27" s="96" t="s">
        <v>1731</v>
      </c>
      <c r="T27" s="96" t="s">
        <v>1735</v>
      </c>
      <c r="U27" s="96" t="s">
        <v>1733</v>
      </c>
      <c r="V27" s="96"/>
      <c r="W27" s="96"/>
      <c r="X27" s="96" t="s">
        <v>1731</v>
      </c>
      <c r="Y27" s="96" t="s">
        <v>1733</v>
      </c>
      <c r="Z27" s="96" t="s">
        <v>1735</v>
      </c>
      <c r="AA27" s="6"/>
      <c r="AB27" s="6"/>
      <c r="AC27" s="6"/>
      <c r="AD27" s="6"/>
    </row>
    <row r="28" spans="1:30" ht="15.75" customHeight="1">
      <c r="A28" s="359">
        <v>23</v>
      </c>
      <c r="B28" s="299" t="s">
        <v>276</v>
      </c>
      <c r="C28" s="252" t="s">
        <v>278</v>
      </c>
      <c r="D28" s="257" t="s">
        <v>257</v>
      </c>
      <c r="E28" s="285" t="s">
        <v>218</v>
      </c>
      <c r="F28" s="280">
        <v>3</v>
      </c>
      <c r="G28" s="258" t="s">
        <v>80</v>
      </c>
      <c r="H28" s="96"/>
      <c r="I28" s="96" t="s">
        <v>1742</v>
      </c>
      <c r="J28" s="96" t="s">
        <v>1743</v>
      </c>
      <c r="K28" s="96" t="s">
        <v>1744</v>
      </c>
      <c r="L28" s="96"/>
      <c r="M28" s="96"/>
      <c r="N28" s="96" t="s">
        <v>1742</v>
      </c>
      <c r="O28" s="96" t="s">
        <v>1743</v>
      </c>
      <c r="P28" s="96" t="s">
        <v>1744</v>
      </c>
      <c r="Q28" s="96"/>
      <c r="R28" s="96"/>
      <c r="S28" s="96" t="s">
        <v>1742</v>
      </c>
      <c r="T28" s="96" t="s">
        <v>1744</v>
      </c>
      <c r="U28" s="96" t="s">
        <v>1743</v>
      </c>
      <c r="V28" s="96"/>
      <c r="W28" s="96"/>
      <c r="X28" s="96" t="s">
        <v>1742</v>
      </c>
      <c r="Y28" s="96" t="s">
        <v>1743</v>
      </c>
      <c r="Z28" s="96" t="s">
        <v>1744</v>
      </c>
      <c r="AA28" s="6"/>
      <c r="AB28" s="6"/>
      <c r="AC28" s="6"/>
      <c r="AD28" s="6"/>
    </row>
    <row r="29" spans="1:30" ht="15.75" customHeight="1">
      <c r="A29" s="359">
        <v>24</v>
      </c>
      <c r="B29" s="302" t="s">
        <v>288</v>
      </c>
      <c r="C29" s="252" t="s">
        <v>289</v>
      </c>
      <c r="D29" s="257" t="s">
        <v>257</v>
      </c>
      <c r="E29" s="285" t="s">
        <v>218</v>
      </c>
      <c r="F29" s="280">
        <v>3</v>
      </c>
      <c r="G29" s="258" t="s">
        <v>80</v>
      </c>
      <c r="H29" s="96"/>
      <c r="I29" s="96" t="s">
        <v>1747</v>
      </c>
      <c r="J29" s="96" t="s">
        <v>1749</v>
      </c>
      <c r="K29" s="96" t="s">
        <v>1751</v>
      </c>
      <c r="L29" s="96"/>
      <c r="M29" s="96"/>
      <c r="N29" s="96" t="s">
        <v>1747</v>
      </c>
      <c r="O29" s="96" t="s">
        <v>1749</v>
      </c>
      <c r="P29" s="96" t="s">
        <v>1751</v>
      </c>
      <c r="Q29" s="96"/>
      <c r="R29" s="96"/>
      <c r="S29" s="96" t="s">
        <v>1747</v>
      </c>
      <c r="T29" s="96" t="s">
        <v>1751</v>
      </c>
      <c r="U29" s="96" t="s">
        <v>1749</v>
      </c>
      <c r="V29" s="96"/>
      <c r="W29" s="96"/>
      <c r="X29" s="96" t="s">
        <v>1747</v>
      </c>
      <c r="Y29" s="96" t="s">
        <v>1749</v>
      </c>
      <c r="Z29" s="96" t="s">
        <v>1751</v>
      </c>
      <c r="AA29" s="6"/>
      <c r="AB29" s="6"/>
      <c r="AC29" s="6"/>
      <c r="AD29" s="6"/>
    </row>
    <row r="30" spans="1:30" ht="15.75" customHeight="1">
      <c r="A30" s="359">
        <v>25</v>
      </c>
      <c r="B30" s="299" t="s">
        <v>298</v>
      </c>
      <c r="C30" s="252" t="s">
        <v>300</v>
      </c>
      <c r="D30" s="257" t="s">
        <v>257</v>
      </c>
      <c r="E30" s="285" t="s">
        <v>218</v>
      </c>
      <c r="F30" s="280">
        <v>3</v>
      </c>
      <c r="G30" s="258" t="s">
        <v>80</v>
      </c>
      <c r="H30" s="96"/>
      <c r="I30" s="96" t="s">
        <v>1765</v>
      </c>
      <c r="J30" s="96" t="s">
        <v>1767</v>
      </c>
      <c r="K30" s="96" t="s">
        <v>1768</v>
      </c>
      <c r="L30" s="96"/>
      <c r="M30" s="96"/>
      <c r="N30" s="96" t="s">
        <v>1765</v>
      </c>
      <c r="O30" s="96" t="s">
        <v>1767</v>
      </c>
      <c r="P30" s="96" t="s">
        <v>1768</v>
      </c>
      <c r="Q30" s="96"/>
      <c r="R30" s="96"/>
      <c r="S30" s="96" t="s">
        <v>1765</v>
      </c>
      <c r="T30" s="96" t="s">
        <v>1768</v>
      </c>
      <c r="U30" s="96" t="s">
        <v>1767</v>
      </c>
      <c r="V30" s="96"/>
      <c r="W30" s="96"/>
      <c r="X30" s="96" t="s">
        <v>1765</v>
      </c>
      <c r="Y30" s="96" t="s">
        <v>1767</v>
      </c>
      <c r="Z30" s="96" t="s">
        <v>1768</v>
      </c>
      <c r="AA30" s="6"/>
      <c r="AB30" s="6"/>
      <c r="AC30" s="6"/>
      <c r="AD30" s="6"/>
    </row>
    <row r="31" spans="1:30" ht="15.75" customHeight="1">
      <c r="A31" s="379">
        <v>26</v>
      </c>
      <c r="B31" s="380"/>
      <c r="C31" s="381" t="s">
        <v>305</v>
      </c>
      <c r="D31" s="382" t="s">
        <v>257</v>
      </c>
      <c r="E31" s="381" t="s">
        <v>78</v>
      </c>
      <c r="F31" s="383"/>
      <c r="G31" s="384" t="s">
        <v>250</v>
      </c>
      <c r="H31" s="385"/>
      <c r="I31" s="385"/>
      <c r="J31" s="385"/>
      <c r="K31" s="385"/>
      <c r="L31" s="385"/>
      <c r="M31" s="385"/>
      <c r="N31" s="385"/>
      <c r="O31" s="385"/>
      <c r="P31" s="385"/>
      <c r="Q31" s="385"/>
      <c r="R31" s="385"/>
      <c r="S31" s="385"/>
      <c r="T31" s="385"/>
      <c r="U31" s="385"/>
      <c r="V31" s="385"/>
      <c r="W31" s="385"/>
      <c r="X31" s="385"/>
      <c r="Y31" s="385"/>
      <c r="Z31" s="385"/>
      <c r="AA31" s="6"/>
      <c r="AB31" s="6"/>
      <c r="AC31" s="6"/>
      <c r="AD31" s="6"/>
    </row>
    <row r="32" spans="1:30" ht="15.75" customHeight="1">
      <c r="A32" s="359">
        <v>27</v>
      </c>
      <c r="B32" s="292"/>
      <c r="C32" s="252" t="s">
        <v>309</v>
      </c>
      <c r="D32" s="257" t="s">
        <v>311</v>
      </c>
      <c r="E32" s="252" t="s">
        <v>78</v>
      </c>
      <c r="F32" s="280">
        <v>2</v>
      </c>
      <c r="G32" s="258" t="s">
        <v>80</v>
      </c>
      <c r="H32" s="96" t="s">
        <v>1803</v>
      </c>
      <c r="I32" s="96" t="s">
        <v>1804</v>
      </c>
      <c r="J32" s="96" t="s">
        <v>1805</v>
      </c>
      <c r="K32" s="96" t="s">
        <v>1806</v>
      </c>
      <c r="L32" s="96"/>
      <c r="M32" s="96" t="s">
        <v>1803</v>
      </c>
      <c r="N32" s="96" t="s">
        <v>1804</v>
      </c>
      <c r="O32" s="96" t="s">
        <v>1805</v>
      </c>
      <c r="P32" s="96" t="s">
        <v>1806</v>
      </c>
      <c r="Q32" s="96"/>
      <c r="R32" s="96" t="s">
        <v>1803</v>
      </c>
      <c r="S32" s="96" t="s">
        <v>1804</v>
      </c>
      <c r="T32" s="96" t="s">
        <v>1806</v>
      </c>
      <c r="U32" s="96" t="s">
        <v>1805</v>
      </c>
      <c r="V32" s="96"/>
      <c r="W32" s="96" t="s">
        <v>1803</v>
      </c>
      <c r="X32" s="96" t="s">
        <v>1804</v>
      </c>
      <c r="Y32" s="96" t="s">
        <v>1805</v>
      </c>
      <c r="Z32" s="96" t="s">
        <v>1806</v>
      </c>
      <c r="AA32" s="6"/>
      <c r="AB32" s="6"/>
      <c r="AC32" s="6"/>
      <c r="AD32" s="6"/>
    </row>
    <row r="33" spans="1:30" ht="15.75" customHeight="1">
      <c r="A33" s="359">
        <v>28</v>
      </c>
      <c r="B33" s="299" t="s">
        <v>317</v>
      </c>
      <c r="C33" s="252" t="s">
        <v>319</v>
      </c>
      <c r="D33" s="257" t="s">
        <v>311</v>
      </c>
      <c r="E33" s="285" t="s">
        <v>218</v>
      </c>
      <c r="F33" s="280">
        <v>3</v>
      </c>
      <c r="G33" s="258" t="s">
        <v>80</v>
      </c>
      <c r="H33" s="96"/>
      <c r="I33" s="96" t="s">
        <v>1808</v>
      </c>
      <c r="J33" s="96" t="s">
        <v>1809</v>
      </c>
      <c r="K33" s="96" t="s">
        <v>1810</v>
      </c>
      <c r="L33" s="96" t="s">
        <v>1811</v>
      </c>
      <c r="M33" s="96"/>
      <c r="N33" s="96" t="s">
        <v>1808</v>
      </c>
      <c r="O33" s="96" t="s">
        <v>1809</v>
      </c>
      <c r="P33" s="96" t="s">
        <v>1810</v>
      </c>
      <c r="Q33" s="96" t="s">
        <v>1811</v>
      </c>
      <c r="R33" s="96"/>
      <c r="S33" s="96" t="s">
        <v>1808</v>
      </c>
      <c r="T33" s="96" t="s">
        <v>1810</v>
      </c>
      <c r="U33" s="96" t="s">
        <v>1809</v>
      </c>
      <c r="V33" s="96" t="s">
        <v>1811</v>
      </c>
      <c r="W33" s="96"/>
      <c r="X33" s="96" t="s">
        <v>1808</v>
      </c>
      <c r="Y33" s="96" t="s">
        <v>1809</v>
      </c>
      <c r="Z33" s="96" t="s">
        <v>1810</v>
      </c>
      <c r="AA33" s="6"/>
      <c r="AB33" s="6"/>
      <c r="AC33" s="6"/>
      <c r="AD33" s="6"/>
    </row>
    <row r="34" spans="1:30" ht="15.75" customHeight="1">
      <c r="A34" s="359">
        <v>29</v>
      </c>
      <c r="B34" s="299" t="s">
        <v>330</v>
      </c>
      <c r="C34" s="252" t="s">
        <v>331</v>
      </c>
      <c r="D34" s="257" t="s">
        <v>311</v>
      </c>
      <c r="E34" s="285" t="s">
        <v>218</v>
      </c>
      <c r="F34" s="280">
        <v>3</v>
      </c>
      <c r="G34" s="258" t="s">
        <v>80</v>
      </c>
      <c r="H34" s="96"/>
      <c r="I34" s="96" t="s">
        <v>1812</v>
      </c>
      <c r="J34" s="96" t="s">
        <v>1813</v>
      </c>
      <c r="K34" s="96" t="s">
        <v>1814</v>
      </c>
      <c r="L34" s="96"/>
      <c r="M34" s="96"/>
      <c r="N34" s="96" t="s">
        <v>1812</v>
      </c>
      <c r="O34" s="96" t="s">
        <v>1813</v>
      </c>
      <c r="P34" s="96" t="s">
        <v>1814</v>
      </c>
      <c r="Q34" s="96"/>
      <c r="R34" s="96"/>
      <c r="S34" s="96" t="s">
        <v>1812</v>
      </c>
      <c r="T34" s="96" t="s">
        <v>1814</v>
      </c>
      <c r="U34" s="96" t="s">
        <v>1813</v>
      </c>
      <c r="V34" s="96"/>
      <c r="W34" s="96"/>
      <c r="X34" s="96" t="s">
        <v>1812</v>
      </c>
      <c r="Y34" s="96" t="s">
        <v>1813</v>
      </c>
      <c r="Z34" s="96" t="s">
        <v>1814</v>
      </c>
      <c r="AA34" s="6"/>
      <c r="AB34" s="6"/>
      <c r="AC34" s="6"/>
      <c r="AD34" s="6"/>
    </row>
    <row r="35" spans="1:30" ht="15.75" customHeight="1">
      <c r="A35" s="359">
        <v>30</v>
      </c>
      <c r="B35" s="252" t="s">
        <v>342</v>
      </c>
      <c r="C35" s="252" t="s">
        <v>343</v>
      </c>
      <c r="D35" s="253" t="s">
        <v>311</v>
      </c>
      <c r="E35" s="252" t="s">
        <v>218</v>
      </c>
      <c r="F35" s="280">
        <v>3</v>
      </c>
      <c r="G35" s="258" t="s">
        <v>80</v>
      </c>
      <c r="H35" s="96"/>
      <c r="I35" s="96" t="s">
        <v>1815</v>
      </c>
      <c r="J35" s="96" t="s">
        <v>1816</v>
      </c>
      <c r="K35" s="96" t="s">
        <v>1817</v>
      </c>
      <c r="L35" s="96"/>
      <c r="M35" s="96"/>
      <c r="N35" s="96" t="s">
        <v>1815</v>
      </c>
      <c r="O35" s="96" t="s">
        <v>1816</v>
      </c>
      <c r="P35" s="96" t="s">
        <v>1817</v>
      </c>
      <c r="Q35" s="96"/>
      <c r="R35" s="96"/>
      <c r="S35" s="96" t="s">
        <v>1815</v>
      </c>
      <c r="T35" s="96" t="s">
        <v>1817</v>
      </c>
      <c r="U35" s="96" t="s">
        <v>1816</v>
      </c>
      <c r="V35" s="96"/>
      <c r="W35" s="96"/>
      <c r="X35" s="96" t="s">
        <v>1815</v>
      </c>
      <c r="Y35" s="96" t="s">
        <v>1816</v>
      </c>
      <c r="Z35" s="96" t="s">
        <v>1817</v>
      </c>
      <c r="AA35" s="6"/>
      <c r="AB35" s="6"/>
      <c r="AC35" s="6"/>
      <c r="AD35" s="6"/>
    </row>
    <row r="36" spans="1:30" ht="15.75" customHeight="1">
      <c r="A36" s="359">
        <v>31</v>
      </c>
      <c r="B36" s="308" t="s">
        <v>350</v>
      </c>
      <c r="C36" s="252" t="s">
        <v>352</v>
      </c>
      <c r="D36" s="257" t="s">
        <v>311</v>
      </c>
      <c r="E36" s="285" t="s">
        <v>218</v>
      </c>
      <c r="F36" s="280">
        <v>3</v>
      </c>
      <c r="G36" s="258" t="s">
        <v>80</v>
      </c>
      <c r="H36" s="306"/>
      <c r="I36" s="306" t="s">
        <v>1820</v>
      </c>
      <c r="J36" s="306" t="s">
        <v>1821</v>
      </c>
      <c r="K36" s="306" t="s">
        <v>1822</v>
      </c>
      <c r="L36" s="306"/>
      <c r="M36" s="306"/>
      <c r="N36" s="306" t="s">
        <v>1820</v>
      </c>
      <c r="O36" s="306" t="s">
        <v>1821</v>
      </c>
      <c r="P36" s="306" t="s">
        <v>1822</v>
      </c>
      <c r="Q36" s="306"/>
      <c r="R36" s="306"/>
      <c r="S36" s="306" t="s">
        <v>1820</v>
      </c>
      <c r="T36" s="306" t="s">
        <v>1822</v>
      </c>
      <c r="U36" s="306" t="s">
        <v>1821</v>
      </c>
      <c r="V36" s="306"/>
      <c r="W36" s="306"/>
      <c r="X36" s="306" t="s">
        <v>1820</v>
      </c>
      <c r="Y36" s="306" t="s">
        <v>1821</v>
      </c>
      <c r="Z36" s="306" t="s">
        <v>1822</v>
      </c>
      <c r="AA36" s="6"/>
      <c r="AB36" s="6"/>
      <c r="AC36" s="6"/>
      <c r="AD36" s="6"/>
    </row>
    <row r="37" spans="1:30" ht="15.75" customHeight="1">
      <c r="A37" s="359">
        <v>32</v>
      </c>
      <c r="B37" s="290" t="s">
        <v>362</v>
      </c>
      <c r="C37" s="252" t="s">
        <v>363</v>
      </c>
      <c r="D37" s="257" t="s">
        <v>311</v>
      </c>
      <c r="E37" s="285" t="s">
        <v>218</v>
      </c>
      <c r="F37" s="280">
        <v>3</v>
      </c>
      <c r="G37" s="258" t="s">
        <v>80</v>
      </c>
      <c r="H37" s="96"/>
      <c r="I37" s="96" t="s">
        <v>1823</v>
      </c>
      <c r="J37" s="96" t="s">
        <v>1824</v>
      </c>
      <c r="K37" s="96" t="s">
        <v>1825</v>
      </c>
      <c r="L37" s="96"/>
      <c r="M37" s="96"/>
      <c r="N37" s="96" t="s">
        <v>1823</v>
      </c>
      <c r="O37" s="96" t="s">
        <v>1824</v>
      </c>
      <c r="P37" s="96" t="s">
        <v>1825</v>
      </c>
      <c r="Q37" s="96"/>
      <c r="R37" s="96"/>
      <c r="S37" s="96" t="s">
        <v>1823</v>
      </c>
      <c r="T37" s="96" t="s">
        <v>1825</v>
      </c>
      <c r="U37" s="96" t="s">
        <v>1824</v>
      </c>
      <c r="V37" s="96"/>
      <c r="W37" s="96"/>
      <c r="X37" s="96" t="s">
        <v>1823</v>
      </c>
      <c r="Y37" s="96" t="s">
        <v>1824</v>
      </c>
      <c r="Z37" s="96" t="s">
        <v>1825</v>
      </c>
      <c r="AA37" s="6"/>
      <c r="AB37" s="6"/>
      <c r="AC37" s="6"/>
      <c r="AD37" s="6"/>
    </row>
    <row r="38" spans="1:30" ht="15.75" customHeight="1">
      <c r="A38" s="359">
        <v>33</v>
      </c>
      <c r="B38" s="309"/>
      <c r="C38" s="252" t="s">
        <v>377</v>
      </c>
      <c r="D38" s="257" t="s">
        <v>311</v>
      </c>
      <c r="E38" s="252" t="s">
        <v>78</v>
      </c>
      <c r="F38" s="280">
        <v>2</v>
      </c>
      <c r="G38" s="258" t="s">
        <v>80</v>
      </c>
      <c r="H38" s="96"/>
      <c r="I38" s="96"/>
      <c r="J38" s="96"/>
      <c r="K38" s="96"/>
      <c r="L38" s="96" t="s">
        <v>1826</v>
      </c>
      <c r="M38" s="96"/>
      <c r="N38" s="96"/>
      <c r="O38" s="96"/>
      <c r="P38" s="96"/>
      <c r="Q38" s="96" t="s">
        <v>1826</v>
      </c>
      <c r="R38" s="96"/>
      <c r="S38" s="96"/>
      <c r="T38" s="96"/>
      <c r="U38" s="96"/>
      <c r="V38" s="96" t="s">
        <v>1826</v>
      </c>
      <c r="W38" s="96"/>
      <c r="X38" s="96"/>
      <c r="Y38" s="96"/>
      <c r="Z38" s="96"/>
      <c r="AA38" s="6"/>
      <c r="AB38" s="6"/>
      <c r="AC38" s="6"/>
      <c r="AD38" s="6"/>
    </row>
    <row r="39" spans="1:30" ht="15.75" customHeight="1">
      <c r="A39" s="359">
        <v>34</v>
      </c>
      <c r="B39" s="290" t="s">
        <v>380</v>
      </c>
      <c r="C39" s="252" t="s">
        <v>381</v>
      </c>
      <c r="D39" s="257" t="s">
        <v>382</v>
      </c>
      <c r="E39" s="285" t="s">
        <v>383</v>
      </c>
      <c r="F39" s="280">
        <v>3</v>
      </c>
      <c r="G39" s="258" t="s">
        <v>80</v>
      </c>
      <c r="H39" s="96"/>
      <c r="I39" s="96" t="s">
        <v>1829</v>
      </c>
      <c r="J39" s="96" t="s">
        <v>1830</v>
      </c>
      <c r="K39" s="96" t="s">
        <v>1831</v>
      </c>
      <c r="L39" s="96"/>
      <c r="M39" s="96"/>
      <c r="N39" s="96" t="s">
        <v>1829</v>
      </c>
      <c r="O39" s="96" t="s">
        <v>1830</v>
      </c>
      <c r="P39" s="96" t="s">
        <v>1831</v>
      </c>
      <c r="Q39" s="96"/>
      <c r="R39" s="96"/>
      <c r="S39" s="96" t="s">
        <v>1829</v>
      </c>
      <c r="T39" s="96" t="s">
        <v>1831</v>
      </c>
      <c r="U39" s="96" t="s">
        <v>1830</v>
      </c>
      <c r="V39" s="96"/>
      <c r="W39" s="96"/>
      <c r="X39" s="96" t="s">
        <v>1829</v>
      </c>
      <c r="Y39" s="96" t="s">
        <v>1830</v>
      </c>
      <c r="Z39" s="96" t="s">
        <v>1831</v>
      </c>
      <c r="AA39" s="6"/>
      <c r="AB39" s="6"/>
      <c r="AC39" s="6"/>
      <c r="AD39" s="6"/>
    </row>
    <row r="40" spans="1:30" ht="15.75" customHeight="1">
      <c r="A40" s="359">
        <v>35</v>
      </c>
      <c r="B40" s="290" t="s">
        <v>395</v>
      </c>
      <c r="C40" s="252" t="s">
        <v>396</v>
      </c>
      <c r="D40" s="257" t="s">
        <v>382</v>
      </c>
      <c r="E40" s="285" t="s">
        <v>218</v>
      </c>
      <c r="F40" s="280">
        <v>3</v>
      </c>
      <c r="G40" s="258" t="s">
        <v>80</v>
      </c>
      <c r="H40" s="96" t="s">
        <v>1832</v>
      </c>
      <c r="I40" s="96" t="s">
        <v>1833</v>
      </c>
      <c r="J40" s="96" t="s">
        <v>1834</v>
      </c>
      <c r="K40" s="96" t="s">
        <v>1835</v>
      </c>
      <c r="L40" s="96"/>
      <c r="M40" s="96" t="s">
        <v>1832</v>
      </c>
      <c r="N40" s="96" t="s">
        <v>1833</v>
      </c>
      <c r="O40" s="96" t="s">
        <v>1834</v>
      </c>
      <c r="P40" s="96" t="s">
        <v>1835</v>
      </c>
      <c r="Q40" s="96"/>
      <c r="R40" s="96" t="s">
        <v>1832</v>
      </c>
      <c r="S40" s="96" t="s">
        <v>1833</v>
      </c>
      <c r="T40" s="96" t="s">
        <v>1835</v>
      </c>
      <c r="U40" s="96" t="s">
        <v>1834</v>
      </c>
      <c r="V40" s="96"/>
      <c r="W40" s="96" t="s">
        <v>1832</v>
      </c>
      <c r="X40" s="96" t="s">
        <v>1833</v>
      </c>
      <c r="Y40" s="96" t="s">
        <v>1834</v>
      </c>
      <c r="Z40" s="96" t="s">
        <v>1835</v>
      </c>
      <c r="AA40" s="6"/>
      <c r="AB40" s="6"/>
      <c r="AC40" s="6"/>
      <c r="AD40" s="6"/>
    </row>
    <row r="41" spans="1:30" ht="15.75" customHeight="1">
      <c r="A41" s="359">
        <v>36</v>
      </c>
      <c r="B41" s="290" t="s">
        <v>402</v>
      </c>
      <c r="C41" s="252" t="s">
        <v>403</v>
      </c>
      <c r="D41" s="257" t="s">
        <v>382</v>
      </c>
      <c r="E41" s="285" t="s">
        <v>218</v>
      </c>
      <c r="F41" s="280">
        <v>3</v>
      </c>
      <c r="G41" s="258" t="s">
        <v>80</v>
      </c>
      <c r="H41" s="96"/>
      <c r="I41" s="96" t="s">
        <v>1838</v>
      </c>
      <c r="J41" s="96" t="s">
        <v>1839</v>
      </c>
      <c r="K41" s="96" t="s">
        <v>1841</v>
      </c>
      <c r="L41" s="96"/>
      <c r="M41" s="96"/>
      <c r="N41" s="96" t="s">
        <v>1838</v>
      </c>
      <c r="O41" s="96" t="s">
        <v>1839</v>
      </c>
      <c r="P41" s="96" t="s">
        <v>1841</v>
      </c>
      <c r="Q41" s="96"/>
      <c r="R41" s="96"/>
      <c r="S41" s="96" t="s">
        <v>1838</v>
      </c>
      <c r="T41" s="96" t="s">
        <v>1841</v>
      </c>
      <c r="U41" s="96" t="s">
        <v>1839</v>
      </c>
      <c r="V41" s="96"/>
      <c r="W41" s="96"/>
      <c r="X41" s="96" t="s">
        <v>1838</v>
      </c>
      <c r="Y41" s="96" t="s">
        <v>1839</v>
      </c>
      <c r="Z41" s="96" t="s">
        <v>1841</v>
      </c>
      <c r="AA41" s="6"/>
      <c r="AB41" s="6"/>
      <c r="AC41" s="6"/>
      <c r="AD41" s="6"/>
    </row>
    <row r="42" spans="1:30" ht="15.75" customHeight="1">
      <c r="A42" s="376"/>
      <c r="B42" s="308" t="s">
        <v>409</v>
      </c>
      <c r="C42" s="252" t="s">
        <v>410</v>
      </c>
      <c r="D42" s="257" t="s">
        <v>382</v>
      </c>
      <c r="E42" s="285" t="s">
        <v>218</v>
      </c>
      <c r="F42" s="280">
        <v>3</v>
      </c>
      <c r="G42" s="258" t="s">
        <v>80</v>
      </c>
      <c r="H42" s="96"/>
      <c r="I42" s="96" t="s">
        <v>1845</v>
      </c>
      <c r="J42" s="96" t="s">
        <v>1846</v>
      </c>
      <c r="K42" s="96" t="s">
        <v>1847</v>
      </c>
      <c r="L42" s="96"/>
      <c r="M42" s="96"/>
      <c r="N42" s="96" t="s">
        <v>1845</v>
      </c>
      <c r="O42" s="96" t="s">
        <v>1846</v>
      </c>
      <c r="P42" s="96" t="s">
        <v>1847</v>
      </c>
      <c r="Q42" s="96"/>
      <c r="R42" s="96"/>
      <c r="S42" s="96" t="s">
        <v>1845</v>
      </c>
      <c r="T42" s="96" t="s">
        <v>1847</v>
      </c>
      <c r="U42" s="96" t="s">
        <v>1846</v>
      </c>
      <c r="V42" s="96"/>
      <c r="W42" s="96"/>
      <c r="X42" s="96" t="s">
        <v>1845</v>
      </c>
      <c r="Y42" s="96" t="s">
        <v>1846</v>
      </c>
      <c r="Z42" s="96" t="s">
        <v>1847</v>
      </c>
      <c r="AA42" s="6"/>
      <c r="AB42" s="6"/>
      <c r="AC42" s="6"/>
      <c r="AD42" s="6"/>
    </row>
    <row r="43" spans="1:30" ht="15.75" customHeight="1">
      <c r="A43" s="399"/>
      <c r="B43" s="313" t="s">
        <v>423</v>
      </c>
      <c r="C43" s="252" t="s">
        <v>424</v>
      </c>
      <c r="D43" s="257" t="s">
        <v>382</v>
      </c>
      <c r="E43" s="285" t="s">
        <v>383</v>
      </c>
      <c r="F43" s="280">
        <v>3</v>
      </c>
      <c r="G43" s="258" t="s">
        <v>80</v>
      </c>
      <c r="H43" s="96"/>
      <c r="I43" s="96" t="s">
        <v>1848</v>
      </c>
      <c r="J43" s="96" t="s">
        <v>1849</v>
      </c>
      <c r="K43" s="96" t="s">
        <v>1850</v>
      </c>
      <c r="L43" s="96"/>
      <c r="M43" s="96"/>
      <c r="N43" s="96" t="s">
        <v>1848</v>
      </c>
      <c r="O43" s="96" t="s">
        <v>1849</v>
      </c>
      <c r="P43" s="96" t="s">
        <v>1850</v>
      </c>
      <c r="Q43" s="96"/>
      <c r="R43" s="96"/>
      <c r="S43" s="96" t="s">
        <v>1848</v>
      </c>
      <c r="T43" s="96" t="s">
        <v>1850</v>
      </c>
      <c r="U43" s="96" t="s">
        <v>1849</v>
      </c>
      <c r="V43" s="96"/>
      <c r="W43" s="96"/>
      <c r="X43" s="96" t="s">
        <v>1848</v>
      </c>
      <c r="Y43" s="96" t="s">
        <v>1849</v>
      </c>
      <c r="Z43" s="96" t="s">
        <v>1850</v>
      </c>
      <c r="AA43" s="6"/>
      <c r="AB43" s="6"/>
      <c r="AC43" s="6"/>
      <c r="AD43" s="6"/>
    </row>
    <row r="44" spans="1:30" ht="15.75" customHeight="1">
      <c r="A44" s="359">
        <v>37</v>
      </c>
      <c r="B44" s="252" t="s">
        <v>443</v>
      </c>
      <c r="C44" s="252" t="s">
        <v>444</v>
      </c>
      <c r="D44" s="257" t="s">
        <v>382</v>
      </c>
      <c r="E44" s="285" t="s">
        <v>218</v>
      </c>
      <c r="F44" s="316">
        <v>4</v>
      </c>
      <c r="G44" s="258" t="s">
        <v>80</v>
      </c>
      <c r="H44" s="96"/>
      <c r="I44" s="96" t="s">
        <v>1852</v>
      </c>
      <c r="J44" s="96" t="s">
        <v>1853</v>
      </c>
      <c r="K44" s="96" t="s">
        <v>1854</v>
      </c>
      <c r="L44" s="96"/>
      <c r="M44" s="96"/>
      <c r="N44" s="96" t="s">
        <v>1852</v>
      </c>
      <c r="O44" s="96" t="s">
        <v>1853</v>
      </c>
      <c r="P44" s="96" t="s">
        <v>1854</v>
      </c>
      <c r="Q44" s="96"/>
      <c r="R44" s="96"/>
      <c r="S44" s="96" t="s">
        <v>1852</v>
      </c>
      <c r="T44" s="96" t="s">
        <v>1854</v>
      </c>
      <c r="U44" s="96" t="s">
        <v>1853</v>
      </c>
      <c r="V44" s="96"/>
      <c r="W44" s="96"/>
      <c r="X44" s="96" t="s">
        <v>1852</v>
      </c>
      <c r="Y44" s="96" t="s">
        <v>1853</v>
      </c>
      <c r="Z44" s="96" t="s">
        <v>1854</v>
      </c>
      <c r="AA44" s="6"/>
      <c r="AB44" s="6"/>
      <c r="AC44" s="6"/>
      <c r="AD44" s="6"/>
    </row>
    <row r="45" spans="1:30" ht="15.75" customHeight="1">
      <c r="A45" s="400">
        <v>38</v>
      </c>
      <c r="B45" s="380"/>
      <c r="C45" s="381" t="s">
        <v>452</v>
      </c>
      <c r="D45" s="382" t="s">
        <v>382</v>
      </c>
      <c r="E45" s="381" t="s">
        <v>78</v>
      </c>
      <c r="F45" s="383"/>
      <c r="G45" s="384" t="s">
        <v>250</v>
      </c>
      <c r="H45" s="385"/>
      <c r="I45" s="385"/>
      <c r="J45" s="385"/>
      <c r="K45" s="385"/>
      <c r="L45" s="385"/>
      <c r="M45" s="385"/>
      <c r="N45" s="385"/>
      <c r="O45" s="385"/>
      <c r="P45" s="385"/>
      <c r="Q45" s="385"/>
      <c r="R45" s="385"/>
      <c r="S45" s="385"/>
      <c r="T45" s="385"/>
      <c r="U45" s="385"/>
      <c r="V45" s="385"/>
      <c r="W45" s="385"/>
      <c r="X45" s="385"/>
      <c r="Y45" s="385"/>
      <c r="Z45" s="385"/>
      <c r="AA45" s="6"/>
      <c r="AB45" s="6"/>
      <c r="AC45" s="6"/>
      <c r="AD45" s="6"/>
    </row>
    <row r="46" spans="1:30" ht="15.75" customHeight="1">
      <c r="A46" s="359">
        <v>39</v>
      </c>
      <c r="B46" s="252" t="s">
        <v>463</v>
      </c>
      <c r="C46" s="252" t="s">
        <v>466</v>
      </c>
      <c r="D46" s="257" t="s">
        <v>467</v>
      </c>
      <c r="E46" s="285" t="s">
        <v>383</v>
      </c>
      <c r="F46" s="316">
        <v>3</v>
      </c>
      <c r="G46" s="258" t="s">
        <v>80</v>
      </c>
      <c r="H46" s="96"/>
      <c r="I46" s="96" t="s">
        <v>1861</v>
      </c>
      <c r="J46" s="96" t="s">
        <v>1862</v>
      </c>
      <c r="K46" s="96" t="s">
        <v>1863</v>
      </c>
      <c r="L46" s="96"/>
      <c r="M46" s="96"/>
      <c r="N46" s="96" t="s">
        <v>1861</v>
      </c>
      <c r="O46" s="96" t="s">
        <v>1862</v>
      </c>
      <c r="P46" s="96" t="s">
        <v>1863</v>
      </c>
      <c r="Q46" s="96"/>
      <c r="R46" s="96"/>
      <c r="S46" s="96" t="s">
        <v>1861</v>
      </c>
      <c r="T46" s="96" t="s">
        <v>1863</v>
      </c>
      <c r="U46" s="96" t="s">
        <v>1862</v>
      </c>
      <c r="V46" s="96"/>
      <c r="W46" s="96"/>
      <c r="X46" s="96" t="s">
        <v>1861</v>
      </c>
      <c r="Y46" s="96" t="s">
        <v>1862</v>
      </c>
      <c r="Z46" s="96" t="s">
        <v>1863</v>
      </c>
      <c r="AA46" s="6"/>
      <c r="AB46" s="6"/>
      <c r="AC46" s="6"/>
      <c r="AD46" s="6"/>
    </row>
    <row r="47" spans="1:30" ht="15.75" customHeight="1">
      <c r="A47" s="358">
        <v>42</v>
      </c>
      <c r="B47" s="252" t="s">
        <v>492</v>
      </c>
      <c r="C47" s="252" t="s">
        <v>494</v>
      </c>
      <c r="D47" s="257" t="s">
        <v>467</v>
      </c>
      <c r="E47" s="285" t="s">
        <v>218</v>
      </c>
      <c r="F47" s="316">
        <v>3</v>
      </c>
      <c r="G47" s="258" t="s">
        <v>80</v>
      </c>
      <c r="H47" s="96"/>
      <c r="I47" s="96" t="s">
        <v>1864</v>
      </c>
      <c r="J47" s="96" t="s">
        <v>1865</v>
      </c>
      <c r="K47" s="96" t="s">
        <v>1867</v>
      </c>
      <c r="L47" s="96"/>
      <c r="M47" s="96"/>
      <c r="N47" s="96" t="s">
        <v>1864</v>
      </c>
      <c r="O47" s="96" t="s">
        <v>1865</v>
      </c>
      <c r="P47" s="96" t="s">
        <v>1867</v>
      </c>
      <c r="Q47" s="96"/>
      <c r="R47" s="96"/>
      <c r="S47" s="96" t="s">
        <v>1864</v>
      </c>
      <c r="T47" s="96" t="s">
        <v>1867</v>
      </c>
      <c r="U47" s="96" t="s">
        <v>1865</v>
      </c>
      <c r="V47" s="96"/>
      <c r="W47" s="96"/>
      <c r="X47" s="96" t="s">
        <v>1864</v>
      </c>
      <c r="Y47" s="96" t="s">
        <v>1865</v>
      </c>
      <c r="Z47" s="96" t="s">
        <v>1867</v>
      </c>
      <c r="AA47" s="6"/>
      <c r="AB47" s="6"/>
      <c r="AC47" s="6"/>
      <c r="AD47" s="6"/>
    </row>
    <row r="48" spans="1:30" ht="15.75" customHeight="1">
      <c r="A48" s="358">
        <v>40</v>
      </c>
      <c r="B48" s="252" t="s">
        <v>505</v>
      </c>
      <c r="C48" s="252" t="s">
        <v>506</v>
      </c>
      <c r="D48" s="257" t="s">
        <v>467</v>
      </c>
      <c r="E48" s="285" t="s">
        <v>218</v>
      </c>
      <c r="F48" s="316">
        <v>3</v>
      </c>
      <c r="G48" s="258" t="s">
        <v>80</v>
      </c>
      <c r="H48" s="96"/>
      <c r="I48" s="96" t="s">
        <v>1873</v>
      </c>
      <c r="J48" s="96" t="s">
        <v>1874</v>
      </c>
      <c r="K48" s="96" t="s">
        <v>1875</v>
      </c>
      <c r="L48" s="96"/>
      <c r="M48" s="96"/>
      <c r="N48" s="96" t="s">
        <v>1873</v>
      </c>
      <c r="O48" s="96" t="s">
        <v>1874</v>
      </c>
      <c r="P48" s="96" t="s">
        <v>1875</v>
      </c>
      <c r="Q48" s="96"/>
      <c r="R48" s="96"/>
      <c r="S48" s="96" t="s">
        <v>1873</v>
      </c>
      <c r="T48" s="96" t="s">
        <v>1875</v>
      </c>
      <c r="U48" s="96" t="s">
        <v>1874</v>
      </c>
      <c r="V48" s="96"/>
      <c r="W48" s="96"/>
      <c r="X48" s="96" t="s">
        <v>1873</v>
      </c>
      <c r="Y48" s="96" t="s">
        <v>1874</v>
      </c>
      <c r="Z48" s="96" t="s">
        <v>1875</v>
      </c>
      <c r="AA48" s="6"/>
      <c r="AB48" s="6"/>
      <c r="AC48" s="6"/>
      <c r="AD48" s="6"/>
    </row>
    <row r="49" spans="1:30" ht="15.75" customHeight="1">
      <c r="A49" s="402">
        <v>41</v>
      </c>
      <c r="B49" s="403"/>
      <c r="C49" s="404" t="s">
        <v>516</v>
      </c>
      <c r="D49" s="405" t="s">
        <v>467</v>
      </c>
      <c r="E49" s="406" t="s">
        <v>383</v>
      </c>
      <c r="F49" s="407">
        <v>3</v>
      </c>
      <c r="G49" s="408" t="s">
        <v>80</v>
      </c>
      <c r="H49" s="409"/>
      <c r="I49" s="409"/>
      <c r="J49" s="409"/>
      <c r="K49" s="409"/>
      <c r="L49" s="409"/>
      <c r="M49" s="409"/>
      <c r="N49" s="409"/>
      <c r="O49" s="409"/>
      <c r="P49" s="409"/>
      <c r="Q49" s="409"/>
      <c r="R49" s="409"/>
      <c r="S49" s="409"/>
      <c r="T49" s="409"/>
      <c r="U49" s="409"/>
      <c r="V49" s="409"/>
      <c r="W49" s="409"/>
      <c r="X49" s="409"/>
      <c r="Y49" s="409"/>
      <c r="Z49" s="409"/>
      <c r="AA49" s="6"/>
      <c r="AB49" s="6"/>
      <c r="AC49" s="6"/>
      <c r="AD49" s="6"/>
    </row>
    <row r="50" spans="1:30" ht="15.75" customHeight="1">
      <c r="A50" s="359"/>
      <c r="B50" s="252" t="s">
        <v>530</v>
      </c>
      <c r="C50" s="252" t="s">
        <v>531</v>
      </c>
      <c r="D50" s="257" t="s">
        <v>467</v>
      </c>
      <c r="E50" s="285" t="s">
        <v>383</v>
      </c>
      <c r="F50" s="316">
        <v>3</v>
      </c>
      <c r="G50" s="258" t="s">
        <v>80</v>
      </c>
      <c r="H50" s="96"/>
      <c r="I50" s="96" t="s">
        <v>1881</v>
      </c>
      <c r="J50" s="96" t="s">
        <v>1882</v>
      </c>
      <c r="K50" s="96" t="s">
        <v>1883</v>
      </c>
      <c r="L50" s="96"/>
      <c r="M50" s="96"/>
      <c r="N50" s="96" t="s">
        <v>1881</v>
      </c>
      <c r="O50" s="96" t="s">
        <v>1882</v>
      </c>
      <c r="P50" s="96" t="s">
        <v>1883</v>
      </c>
      <c r="Q50" s="96"/>
      <c r="R50" s="96"/>
      <c r="S50" s="96" t="s">
        <v>1881</v>
      </c>
      <c r="T50" s="96" t="s">
        <v>1883</v>
      </c>
      <c r="U50" s="96" t="s">
        <v>1882</v>
      </c>
      <c r="V50" s="96"/>
      <c r="W50" s="96"/>
      <c r="X50" s="96" t="s">
        <v>1881</v>
      </c>
      <c r="Y50" s="96" t="s">
        <v>1882</v>
      </c>
      <c r="Z50" s="96" t="s">
        <v>1883</v>
      </c>
      <c r="AA50" s="6"/>
      <c r="AB50" s="6"/>
      <c r="AC50" s="6"/>
      <c r="AD50" s="6"/>
    </row>
    <row r="51" spans="1:30" ht="15.75" customHeight="1">
      <c r="A51" s="359"/>
      <c r="B51" s="252" t="s">
        <v>542</v>
      </c>
      <c r="C51" s="252" t="s">
        <v>543</v>
      </c>
      <c r="D51" s="257" t="s">
        <v>467</v>
      </c>
      <c r="E51" s="285" t="s">
        <v>383</v>
      </c>
      <c r="F51" s="316">
        <v>3</v>
      </c>
      <c r="G51" s="258" t="s">
        <v>80</v>
      </c>
      <c r="H51" s="96"/>
      <c r="I51" s="96" t="s">
        <v>1885</v>
      </c>
      <c r="J51" s="96" t="s">
        <v>1886</v>
      </c>
      <c r="K51" s="96" t="s">
        <v>1887</v>
      </c>
      <c r="L51" s="96"/>
      <c r="M51" s="96"/>
      <c r="N51" s="96" t="s">
        <v>1885</v>
      </c>
      <c r="O51" s="96" t="s">
        <v>1886</v>
      </c>
      <c r="P51" s="96" t="s">
        <v>1887</v>
      </c>
      <c r="Q51" s="96"/>
      <c r="R51" s="96"/>
      <c r="S51" s="96" t="s">
        <v>1885</v>
      </c>
      <c r="T51" s="96" t="s">
        <v>1887</v>
      </c>
      <c r="U51" s="96" t="s">
        <v>1886</v>
      </c>
      <c r="V51" s="96"/>
      <c r="W51" s="96"/>
      <c r="X51" s="96" t="s">
        <v>1885</v>
      </c>
      <c r="Y51" s="96" t="s">
        <v>1886</v>
      </c>
      <c r="Z51" s="96" t="s">
        <v>1887</v>
      </c>
      <c r="AA51" s="6"/>
      <c r="AB51" s="6"/>
      <c r="AC51" s="6"/>
      <c r="AD51" s="6"/>
    </row>
    <row r="52" spans="1:30" ht="15.75" customHeight="1">
      <c r="A52" s="402"/>
      <c r="B52" s="403"/>
      <c r="C52" s="404" t="s">
        <v>556</v>
      </c>
      <c r="D52" s="405" t="s">
        <v>467</v>
      </c>
      <c r="E52" s="406" t="s">
        <v>383</v>
      </c>
      <c r="F52" s="407">
        <v>3</v>
      </c>
      <c r="G52" s="408" t="s">
        <v>559</v>
      </c>
      <c r="H52" s="409"/>
      <c r="I52" s="409"/>
      <c r="J52" s="409"/>
      <c r="K52" s="409"/>
      <c r="L52" s="409"/>
      <c r="M52" s="409"/>
      <c r="N52" s="409"/>
      <c r="O52" s="409"/>
      <c r="P52" s="409"/>
      <c r="Q52" s="409"/>
      <c r="R52" s="409"/>
      <c r="S52" s="409"/>
      <c r="T52" s="409"/>
      <c r="U52" s="409"/>
      <c r="V52" s="409"/>
      <c r="W52" s="409"/>
      <c r="X52" s="409"/>
      <c r="Y52" s="409"/>
      <c r="Z52" s="409"/>
      <c r="AA52" s="6"/>
      <c r="AB52" s="6"/>
      <c r="AC52" s="6"/>
      <c r="AD52" s="6"/>
    </row>
    <row r="53" spans="1:30" ht="15.75" customHeight="1">
      <c r="A53" s="402"/>
      <c r="B53" s="410"/>
      <c r="C53" s="411" t="s">
        <v>581</v>
      </c>
      <c r="D53" s="405" t="s">
        <v>467</v>
      </c>
      <c r="E53" s="406" t="s">
        <v>383</v>
      </c>
      <c r="F53" s="407">
        <v>3</v>
      </c>
      <c r="G53" s="408" t="s">
        <v>559</v>
      </c>
      <c r="H53" s="409"/>
      <c r="I53" s="409"/>
      <c r="J53" s="409"/>
      <c r="K53" s="409"/>
      <c r="L53" s="409"/>
      <c r="M53" s="409"/>
      <c r="N53" s="409"/>
      <c r="O53" s="409"/>
      <c r="P53" s="409"/>
      <c r="Q53" s="409"/>
      <c r="R53" s="409"/>
      <c r="S53" s="409"/>
      <c r="T53" s="409"/>
      <c r="U53" s="409"/>
      <c r="V53" s="409"/>
      <c r="W53" s="409"/>
      <c r="X53" s="409"/>
      <c r="Y53" s="409"/>
      <c r="Z53" s="409"/>
      <c r="AA53" s="6"/>
      <c r="AB53" s="6"/>
      <c r="AC53" s="6"/>
      <c r="AD53" s="6"/>
    </row>
    <row r="54" spans="1:30" ht="15.75" customHeight="1">
      <c r="A54" s="402"/>
      <c r="B54" s="410"/>
      <c r="C54" s="411" t="s">
        <v>610</v>
      </c>
      <c r="D54" s="405" t="s">
        <v>568</v>
      </c>
      <c r="E54" s="406" t="s">
        <v>383</v>
      </c>
      <c r="F54" s="407">
        <v>3</v>
      </c>
      <c r="G54" s="408" t="s">
        <v>559</v>
      </c>
      <c r="H54" s="409"/>
      <c r="I54" s="409"/>
      <c r="J54" s="409"/>
      <c r="K54" s="409"/>
      <c r="L54" s="409"/>
      <c r="M54" s="409"/>
      <c r="N54" s="409"/>
      <c r="O54" s="409"/>
      <c r="P54" s="409"/>
      <c r="Q54" s="409"/>
      <c r="R54" s="409"/>
      <c r="S54" s="409"/>
      <c r="T54" s="409"/>
      <c r="U54" s="409"/>
      <c r="V54" s="409"/>
      <c r="W54" s="409"/>
      <c r="X54" s="409"/>
      <c r="Y54" s="409"/>
      <c r="Z54" s="409"/>
      <c r="AA54" s="6"/>
      <c r="AB54" s="6"/>
      <c r="AC54" s="6"/>
      <c r="AD54" s="6"/>
    </row>
    <row r="55" spans="1:30" ht="15.75" customHeight="1">
      <c r="A55" s="359"/>
      <c r="B55" s="302" t="s">
        <v>577</v>
      </c>
      <c r="C55" s="318" t="s">
        <v>580</v>
      </c>
      <c r="D55" s="319" t="s">
        <v>568</v>
      </c>
      <c r="E55" s="320" t="s">
        <v>383</v>
      </c>
      <c r="F55" s="321">
        <v>3</v>
      </c>
      <c r="G55" s="258" t="s">
        <v>559</v>
      </c>
      <c r="H55" s="96"/>
      <c r="I55" s="96" t="s">
        <v>1901</v>
      </c>
      <c r="J55" s="96" t="s">
        <v>1902</v>
      </c>
      <c r="K55" s="96" t="s">
        <v>1903</v>
      </c>
      <c r="L55" s="96"/>
      <c r="M55" s="96"/>
      <c r="N55" s="96" t="s">
        <v>1901</v>
      </c>
      <c r="O55" s="96" t="s">
        <v>1902</v>
      </c>
      <c r="P55" s="96" t="s">
        <v>1903</v>
      </c>
      <c r="Q55" s="96"/>
      <c r="R55" s="96"/>
      <c r="S55" s="96" t="s">
        <v>1901</v>
      </c>
      <c r="T55" s="96" t="s">
        <v>1903</v>
      </c>
      <c r="U55" s="96" t="s">
        <v>1902</v>
      </c>
      <c r="V55" s="96"/>
      <c r="W55" s="96"/>
      <c r="X55" s="96" t="s">
        <v>1901</v>
      </c>
      <c r="Y55" s="96" t="s">
        <v>1902</v>
      </c>
      <c r="Z55" s="96" t="s">
        <v>1903</v>
      </c>
      <c r="AA55" s="6"/>
      <c r="AB55" s="6"/>
      <c r="AC55" s="6"/>
      <c r="AD55" s="6"/>
    </row>
    <row r="56" spans="1:30" ht="15.75" customHeight="1">
      <c r="A56" s="359"/>
      <c r="B56" s="302" t="s">
        <v>593</v>
      </c>
      <c r="C56" s="318" t="s">
        <v>594</v>
      </c>
      <c r="D56" s="319" t="s">
        <v>568</v>
      </c>
      <c r="E56" s="320" t="s">
        <v>383</v>
      </c>
      <c r="F56" s="321">
        <v>3</v>
      </c>
      <c r="G56" s="258" t="s">
        <v>559</v>
      </c>
      <c r="H56" s="96"/>
      <c r="I56" s="96" t="s">
        <v>1904</v>
      </c>
      <c r="J56" s="96" t="s">
        <v>1905</v>
      </c>
      <c r="K56" s="96" t="s">
        <v>1906</v>
      </c>
      <c r="L56" s="96"/>
      <c r="M56" s="96"/>
      <c r="N56" s="96" t="s">
        <v>1904</v>
      </c>
      <c r="O56" s="96" t="s">
        <v>1905</v>
      </c>
      <c r="P56" s="96" t="s">
        <v>1906</v>
      </c>
      <c r="Q56" s="96"/>
      <c r="R56" s="96"/>
      <c r="S56" s="96" t="s">
        <v>1904</v>
      </c>
      <c r="T56" s="96" t="s">
        <v>1906</v>
      </c>
      <c r="U56" s="96" t="s">
        <v>1905</v>
      </c>
      <c r="V56" s="96"/>
      <c r="W56" s="96"/>
      <c r="X56" s="96" t="s">
        <v>1904</v>
      </c>
      <c r="Y56" s="96" t="s">
        <v>1905</v>
      </c>
      <c r="Z56" s="96" t="s">
        <v>1906</v>
      </c>
      <c r="AA56" s="6"/>
      <c r="AB56" s="6"/>
      <c r="AC56" s="6"/>
      <c r="AD56" s="6"/>
    </row>
    <row r="57" spans="1:30" ht="15.75" customHeight="1">
      <c r="A57" s="359"/>
      <c r="B57" s="302" t="s">
        <v>604</v>
      </c>
      <c r="C57" s="318" t="s">
        <v>606</v>
      </c>
      <c r="D57" s="319" t="s">
        <v>568</v>
      </c>
      <c r="E57" s="320" t="s">
        <v>383</v>
      </c>
      <c r="F57" s="321">
        <v>3</v>
      </c>
      <c r="G57" s="258" t="s">
        <v>559</v>
      </c>
      <c r="H57" s="96"/>
      <c r="I57" s="96" t="s">
        <v>1909</v>
      </c>
      <c r="J57" s="96" t="s">
        <v>1910</v>
      </c>
      <c r="K57" s="96" t="s">
        <v>1912</v>
      </c>
      <c r="L57" s="96"/>
      <c r="M57" s="96"/>
      <c r="N57" s="96" t="s">
        <v>1909</v>
      </c>
      <c r="O57" s="96" t="s">
        <v>1910</v>
      </c>
      <c r="P57" s="96" t="s">
        <v>1912</v>
      </c>
      <c r="Q57" s="96"/>
      <c r="R57" s="96"/>
      <c r="S57" s="96" t="s">
        <v>1909</v>
      </c>
      <c r="T57" s="96" t="s">
        <v>1912</v>
      </c>
      <c r="U57" s="96" t="s">
        <v>1910</v>
      </c>
      <c r="V57" s="96"/>
      <c r="W57" s="96"/>
      <c r="X57" s="96" t="s">
        <v>1909</v>
      </c>
      <c r="Y57" s="96" t="s">
        <v>1910</v>
      </c>
      <c r="Z57" s="96" t="s">
        <v>1912</v>
      </c>
      <c r="AA57" s="6"/>
      <c r="AB57" s="6"/>
      <c r="AC57" s="6"/>
      <c r="AD57" s="6"/>
    </row>
    <row r="58" spans="1:30" ht="15.75" customHeight="1">
      <c r="A58" s="359"/>
      <c r="B58" s="302" t="s">
        <v>613</v>
      </c>
      <c r="C58" s="318" t="s">
        <v>614</v>
      </c>
      <c r="D58" s="319" t="s">
        <v>568</v>
      </c>
      <c r="E58" s="320" t="s">
        <v>383</v>
      </c>
      <c r="F58" s="321">
        <v>3</v>
      </c>
      <c r="G58" s="258" t="s">
        <v>559</v>
      </c>
      <c r="H58" s="96"/>
      <c r="I58" s="96" t="s">
        <v>1918</v>
      </c>
      <c r="J58" s="96" t="s">
        <v>1919</v>
      </c>
      <c r="K58" s="96" t="s">
        <v>1920</v>
      </c>
      <c r="L58" s="96"/>
      <c r="M58" s="96"/>
      <c r="N58" s="96" t="s">
        <v>1918</v>
      </c>
      <c r="O58" s="96" t="s">
        <v>1919</v>
      </c>
      <c r="P58" s="96" t="s">
        <v>1920</v>
      </c>
      <c r="Q58" s="96"/>
      <c r="R58" s="96"/>
      <c r="S58" s="96" t="s">
        <v>1918</v>
      </c>
      <c r="T58" s="96" t="s">
        <v>1920</v>
      </c>
      <c r="U58" s="96" t="s">
        <v>1919</v>
      </c>
      <c r="V58" s="96"/>
      <c r="W58" s="96"/>
      <c r="X58" s="96" t="s">
        <v>1918</v>
      </c>
      <c r="Y58" s="96" t="s">
        <v>1919</v>
      </c>
      <c r="Z58" s="96" t="s">
        <v>1920</v>
      </c>
      <c r="AA58" s="6"/>
      <c r="AB58" s="6"/>
      <c r="AC58" s="6"/>
      <c r="AD58" s="6"/>
    </row>
    <row r="59" spans="1:30" ht="15.75" customHeight="1">
      <c r="A59" s="359"/>
      <c r="B59" s="252" t="s">
        <v>622</v>
      </c>
      <c r="C59" s="318" t="s">
        <v>624</v>
      </c>
      <c r="D59" s="319" t="s">
        <v>568</v>
      </c>
      <c r="E59" s="320" t="s">
        <v>383</v>
      </c>
      <c r="F59" s="321">
        <v>3</v>
      </c>
      <c r="G59" s="258" t="s">
        <v>559</v>
      </c>
      <c r="H59" s="96"/>
      <c r="I59" s="96" t="s">
        <v>1921</v>
      </c>
      <c r="J59" s="96" t="s">
        <v>1922</v>
      </c>
      <c r="K59" s="96" t="s">
        <v>1923</v>
      </c>
      <c r="L59" s="96"/>
      <c r="M59" s="96"/>
      <c r="N59" s="96" t="s">
        <v>1921</v>
      </c>
      <c r="O59" s="96" t="s">
        <v>1922</v>
      </c>
      <c r="P59" s="96" t="s">
        <v>1923</v>
      </c>
      <c r="Q59" s="96"/>
      <c r="R59" s="96"/>
      <c r="S59" s="96" t="s">
        <v>1921</v>
      </c>
      <c r="T59" s="96" t="s">
        <v>1923</v>
      </c>
      <c r="U59" s="96" t="s">
        <v>1922</v>
      </c>
      <c r="V59" s="96"/>
      <c r="W59" s="96"/>
      <c r="X59" s="96" t="s">
        <v>1921</v>
      </c>
      <c r="Y59" s="96" t="s">
        <v>1922</v>
      </c>
      <c r="Z59" s="96" t="s">
        <v>1923</v>
      </c>
      <c r="AA59" s="6"/>
      <c r="AB59" s="6"/>
      <c r="AC59" s="6"/>
      <c r="AD59" s="6"/>
    </row>
    <row r="60" spans="1:30" ht="15.75" customHeight="1">
      <c r="A60" s="359"/>
      <c r="B60" s="302" t="s">
        <v>635</v>
      </c>
      <c r="C60" s="318" t="s">
        <v>637</v>
      </c>
      <c r="D60" s="319" t="s">
        <v>568</v>
      </c>
      <c r="E60" s="320" t="s">
        <v>383</v>
      </c>
      <c r="F60" s="321">
        <v>3</v>
      </c>
      <c r="G60" s="258" t="s">
        <v>559</v>
      </c>
      <c r="H60" s="96"/>
      <c r="I60" s="96" t="s">
        <v>1928</v>
      </c>
      <c r="J60" s="96" t="s">
        <v>1929</v>
      </c>
      <c r="K60" s="96" t="s">
        <v>1930</v>
      </c>
      <c r="L60" s="96"/>
      <c r="M60" s="96"/>
      <c r="N60" s="96" t="s">
        <v>1928</v>
      </c>
      <c r="O60" s="96" t="s">
        <v>1929</v>
      </c>
      <c r="P60" s="96" t="s">
        <v>1930</v>
      </c>
      <c r="Q60" s="96"/>
      <c r="R60" s="96"/>
      <c r="S60" s="96" t="s">
        <v>1928</v>
      </c>
      <c r="T60" s="96" t="s">
        <v>1930</v>
      </c>
      <c r="U60" s="96" t="s">
        <v>1929</v>
      </c>
      <c r="V60" s="96"/>
      <c r="W60" s="96"/>
      <c r="X60" s="96" t="s">
        <v>1928</v>
      </c>
      <c r="Y60" s="96" t="s">
        <v>1929</v>
      </c>
      <c r="Z60" s="96" t="s">
        <v>1930</v>
      </c>
      <c r="AA60" s="6"/>
      <c r="AB60" s="6"/>
      <c r="AC60" s="6"/>
      <c r="AD60" s="6"/>
    </row>
    <row r="61" spans="1:30" ht="15.75" customHeight="1">
      <c r="A61" s="359"/>
      <c r="B61" s="302" t="s">
        <v>648</v>
      </c>
      <c r="C61" s="318" t="s">
        <v>649</v>
      </c>
      <c r="D61" s="319" t="s">
        <v>568</v>
      </c>
      <c r="E61" s="320" t="s">
        <v>383</v>
      </c>
      <c r="F61" s="321">
        <v>3</v>
      </c>
      <c r="G61" s="258" t="s">
        <v>559</v>
      </c>
      <c r="H61" s="96"/>
      <c r="I61" s="96" t="s">
        <v>1935</v>
      </c>
      <c r="J61" s="96" t="s">
        <v>1936</v>
      </c>
      <c r="K61" s="96" t="s">
        <v>1937</v>
      </c>
      <c r="L61" s="96"/>
      <c r="M61" s="96"/>
      <c r="N61" s="96" t="s">
        <v>1935</v>
      </c>
      <c r="O61" s="96" t="s">
        <v>1936</v>
      </c>
      <c r="P61" s="96" t="s">
        <v>1937</v>
      </c>
      <c r="Q61" s="96"/>
      <c r="R61" s="96"/>
      <c r="S61" s="96" t="s">
        <v>1935</v>
      </c>
      <c r="T61" s="96" t="s">
        <v>1937</v>
      </c>
      <c r="U61" s="96" t="s">
        <v>1936</v>
      </c>
      <c r="V61" s="96"/>
      <c r="W61" s="96"/>
      <c r="X61" s="96" t="s">
        <v>1935</v>
      </c>
      <c r="Y61" s="96" t="s">
        <v>1936</v>
      </c>
      <c r="Z61" s="96" t="s">
        <v>1937</v>
      </c>
      <c r="AA61" s="6"/>
      <c r="AB61" s="6"/>
      <c r="AC61" s="6"/>
      <c r="AD61" s="6"/>
    </row>
    <row r="62" spans="1:30" ht="15.75" customHeight="1">
      <c r="A62" s="359"/>
      <c r="B62" s="302" t="s">
        <v>656</v>
      </c>
      <c r="C62" s="318" t="s">
        <v>657</v>
      </c>
      <c r="D62" s="319" t="s">
        <v>568</v>
      </c>
      <c r="E62" s="320" t="s">
        <v>383</v>
      </c>
      <c r="F62" s="321">
        <v>3</v>
      </c>
      <c r="G62" s="258" t="s">
        <v>559</v>
      </c>
      <c r="H62" s="96"/>
      <c r="I62" s="96" t="s">
        <v>1941</v>
      </c>
      <c r="J62" s="96" t="s">
        <v>1943</v>
      </c>
      <c r="K62" s="96" t="s">
        <v>1945</v>
      </c>
      <c r="L62" s="96"/>
      <c r="M62" s="96"/>
      <c r="N62" s="96" t="s">
        <v>1941</v>
      </c>
      <c r="O62" s="96" t="s">
        <v>1943</v>
      </c>
      <c r="P62" s="96" t="s">
        <v>1945</v>
      </c>
      <c r="Q62" s="96"/>
      <c r="R62" s="96"/>
      <c r="S62" s="96" t="s">
        <v>1941</v>
      </c>
      <c r="T62" s="96" t="s">
        <v>1945</v>
      </c>
      <c r="U62" s="96" t="s">
        <v>1943</v>
      </c>
      <c r="V62" s="96"/>
      <c r="W62" s="96"/>
      <c r="X62" s="96" t="s">
        <v>1941</v>
      </c>
      <c r="Y62" s="96" t="s">
        <v>1943</v>
      </c>
      <c r="Z62" s="96" t="s">
        <v>1945</v>
      </c>
      <c r="AA62" s="6"/>
      <c r="AB62" s="6"/>
      <c r="AC62" s="6"/>
      <c r="AD62" s="6"/>
    </row>
    <row r="63" spans="1:30" ht="15.75" customHeight="1">
      <c r="A63" s="359"/>
      <c r="B63" s="415" t="s">
        <v>665</v>
      </c>
      <c r="C63" s="318" t="s">
        <v>667</v>
      </c>
      <c r="D63" s="319" t="s">
        <v>568</v>
      </c>
      <c r="E63" s="320" t="s">
        <v>383</v>
      </c>
      <c r="F63" s="321">
        <v>3</v>
      </c>
      <c r="G63" s="258" t="s">
        <v>559</v>
      </c>
      <c r="H63" s="96"/>
      <c r="I63" s="96" t="s">
        <v>1947</v>
      </c>
      <c r="J63" s="96" t="s">
        <v>1948</v>
      </c>
      <c r="K63" s="96" t="s">
        <v>1949</v>
      </c>
      <c r="L63" s="96"/>
      <c r="M63" s="96"/>
      <c r="N63" s="96" t="s">
        <v>1947</v>
      </c>
      <c r="O63" s="96" t="s">
        <v>1948</v>
      </c>
      <c r="P63" s="96" t="s">
        <v>1949</v>
      </c>
      <c r="Q63" s="96"/>
      <c r="R63" s="96"/>
      <c r="S63" s="96" t="s">
        <v>1947</v>
      </c>
      <c r="T63" s="96" t="s">
        <v>1949</v>
      </c>
      <c r="U63" s="96" t="s">
        <v>1948</v>
      </c>
      <c r="V63" s="96"/>
      <c r="W63" s="96"/>
      <c r="X63" s="96" t="s">
        <v>1947</v>
      </c>
      <c r="Y63" s="96" t="s">
        <v>1948</v>
      </c>
      <c r="Z63" s="96" t="s">
        <v>1949</v>
      </c>
      <c r="AA63" s="6"/>
      <c r="AB63" s="6"/>
      <c r="AC63" s="6"/>
      <c r="AD63" s="6"/>
    </row>
    <row r="64" spans="1:30" ht="15.75" customHeight="1">
      <c r="A64" s="359"/>
      <c r="B64" s="290" t="s">
        <v>679</v>
      </c>
      <c r="C64" s="318" t="s">
        <v>680</v>
      </c>
      <c r="D64" s="319" t="s">
        <v>568</v>
      </c>
      <c r="E64" s="320" t="s">
        <v>383</v>
      </c>
      <c r="F64" s="321">
        <v>3</v>
      </c>
      <c r="G64" s="258" t="s">
        <v>559</v>
      </c>
      <c r="H64" s="96"/>
      <c r="I64" s="96" t="s">
        <v>1951</v>
      </c>
      <c r="J64" s="96" t="s">
        <v>1952</v>
      </c>
      <c r="K64" s="96" t="s">
        <v>1953</v>
      </c>
      <c r="L64" s="96"/>
      <c r="M64" s="96"/>
      <c r="N64" s="96" t="s">
        <v>1951</v>
      </c>
      <c r="O64" s="96" t="s">
        <v>1952</v>
      </c>
      <c r="P64" s="96" t="s">
        <v>1953</v>
      </c>
      <c r="Q64" s="96"/>
      <c r="R64" s="96"/>
      <c r="S64" s="96" t="s">
        <v>1951</v>
      </c>
      <c r="T64" s="96" t="s">
        <v>1953</v>
      </c>
      <c r="U64" s="96" t="s">
        <v>1952</v>
      </c>
      <c r="V64" s="96"/>
      <c r="W64" s="96"/>
      <c r="X64" s="96" t="s">
        <v>1951</v>
      </c>
      <c r="Y64" s="96" t="s">
        <v>1952</v>
      </c>
      <c r="Z64" s="96" t="s">
        <v>1953</v>
      </c>
      <c r="AA64" s="6"/>
      <c r="AB64" s="6"/>
      <c r="AC64" s="6"/>
      <c r="AD64" s="6"/>
    </row>
    <row r="65" spans="1:30" ht="15.75" customHeight="1">
      <c r="A65" s="359"/>
      <c r="B65" s="290" t="s">
        <v>695</v>
      </c>
      <c r="C65" s="318" t="s">
        <v>696</v>
      </c>
      <c r="D65" s="319" t="s">
        <v>568</v>
      </c>
      <c r="E65" s="320" t="s">
        <v>383</v>
      </c>
      <c r="F65" s="321">
        <v>3</v>
      </c>
      <c r="G65" s="258" t="s">
        <v>559</v>
      </c>
      <c r="H65" s="96"/>
      <c r="I65" s="96" t="s">
        <v>1955</v>
      </c>
      <c r="J65" s="96" t="s">
        <v>1956</v>
      </c>
      <c r="K65" s="96" t="s">
        <v>1957</v>
      </c>
      <c r="L65" s="96"/>
      <c r="M65" s="96"/>
      <c r="N65" s="96" t="s">
        <v>1955</v>
      </c>
      <c r="O65" s="96" t="s">
        <v>1956</v>
      </c>
      <c r="P65" s="96" t="s">
        <v>1957</v>
      </c>
      <c r="Q65" s="96"/>
      <c r="R65" s="96"/>
      <c r="S65" s="96" t="s">
        <v>1955</v>
      </c>
      <c r="T65" s="96" t="s">
        <v>1957</v>
      </c>
      <c r="U65" s="96" t="s">
        <v>1956</v>
      </c>
      <c r="V65" s="96"/>
      <c r="W65" s="96"/>
      <c r="X65" s="96" t="s">
        <v>1955</v>
      </c>
      <c r="Y65" s="96" t="s">
        <v>1956</v>
      </c>
      <c r="Z65" s="96" t="s">
        <v>1957</v>
      </c>
      <c r="AA65" s="6"/>
      <c r="AB65" s="6"/>
      <c r="AC65" s="6"/>
      <c r="AD65" s="6"/>
    </row>
    <row r="66" spans="1:30" ht="15.75" customHeight="1">
      <c r="A66" s="402"/>
      <c r="B66" s="416"/>
      <c r="C66" s="404" t="s">
        <v>516</v>
      </c>
      <c r="D66" s="405" t="s">
        <v>568</v>
      </c>
      <c r="E66" s="406" t="s">
        <v>383</v>
      </c>
      <c r="F66" s="407">
        <v>3</v>
      </c>
      <c r="G66" s="408" t="s">
        <v>80</v>
      </c>
      <c r="H66" s="409"/>
      <c r="I66" s="409"/>
      <c r="J66" s="409"/>
      <c r="K66" s="409"/>
      <c r="L66" s="409"/>
      <c r="M66" s="409"/>
      <c r="N66" s="409"/>
      <c r="O66" s="409"/>
      <c r="P66" s="409"/>
      <c r="Q66" s="409"/>
      <c r="R66" s="409"/>
      <c r="S66" s="409"/>
      <c r="T66" s="409"/>
      <c r="U66" s="409"/>
      <c r="V66" s="409"/>
      <c r="W66" s="409"/>
      <c r="X66" s="409"/>
      <c r="Y66" s="409"/>
      <c r="Z66" s="409"/>
      <c r="AA66" s="6"/>
      <c r="AB66" s="6"/>
      <c r="AC66" s="6"/>
      <c r="AD66" s="6"/>
    </row>
    <row r="67" spans="1:30" ht="15.75" customHeight="1">
      <c r="A67" s="359"/>
      <c r="B67" s="313" t="s">
        <v>717</v>
      </c>
      <c r="C67" s="252" t="s">
        <v>718</v>
      </c>
      <c r="D67" s="257" t="s">
        <v>568</v>
      </c>
      <c r="E67" s="285" t="s">
        <v>383</v>
      </c>
      <c r="F67" s="316">
        <v>3</v>
      </c>
      <c r="G67" s="258" t="s">
        <v>80</v>
      </c>
      <c r="H67" s="96"/>
      <c r="I67" s="96" t="s">
        <v>1960</v>
      </c>
      <c r="J67" s="96" t="s">
        <v>1962</v>
      </c>
      <c r="K67" s="96" t="s">
        <v>1963</v>
      </c>
      <c r="L67" s="96"/>
      <c r="M67" s="96"/>
      <c r="N67" s="96" t="s">
        <v>1960</v>
      </c>
      <c r="O67" s="96" t="s">
        <v>1962</v>
      </c>
      <c r="P67" s="96" t="s">
        <v>1963</v>
      </c>
      <c r="Q67" s="96"/>
      <c r="R67" s="96"/>
      <c r="S67" s="96" t="s">
        <v>1960</v>
      </c>
      <c r="T67" s="96" t="s">
        <v>1963</v>
      </c>
      <c r="U67" s="96" t="s">
        <v>1962</v>
      </c>
      <c r="V67" s="96"/>
      <c r="W67" s="96"/>
      <c r="X67" s="96" t="s">
        <v>1960</v>
      </c>
      <c r="Y67" s="96" t="s">
        <v>1962</v>
      </c>
      <c r="Z67" s="96" t="s">
        <v>1963</v>
      </c>
      <c r="AA67" s="6"/>
      <c r="AB67" s="6"/>
      <c r="AC67" s="6"/>
      <c r="AD67" s="6"/>
    </row>
    <row r="68" spans="1:30" ht="15.75" customHeight="1">
      <c r="A68" s="359">
        <v>43</v>
      </c>
      <c r="B68" s="313" t="s">
        <v>728</v>
      </c>
      <c r="C68" s="252" t="s">
        <v>729</v>
      </c>
      <c r="D68" s="257" t="s">
        <v>568</v>
      </c>
      <c r="E68" s="285" t="s">
        <v>383</v>
      </c>
      <c r="F68" s="316">
        <v>3</v>
      </c>
      <c r="G68" s="258" t="s">
        <v>80</v>
      </c>
      <c r="H68" s="96"/>
      <c r="I68" s="96" t="s">
        <v>1979</v>
      </c>
      <c r="J68" s="96" t="s">
        <v>1981</v>
      </c>
      <c r="K68" s="96" t="s">
        <v>1983</v>
      </c>
      <c r="L68" s="96"/>
      <c r="M68" s="96"/>
      <c r="N68" s="96" t="s">
        <v>1979</v>
      </c>
      <c r="O68" s="96" t="s">
        <v>1981</v>
      </c>
      <c r="P68" s="96" t="s">
        <v>1983</v>
      </c>
      <c r="Q68" s="96"/>
      <c r="R68" s="96"/>
      <c r="S68" s="96" t="s">
        <v>1979</v>
      </c>
      <c r="T68" s="96" t="s">
        <v>1983</v>
      </c>
      <c r="U68" s="96" t="s">
        <v>1981</v>
      </c>
      <c r="V68" s="96"/>
      <c r="W68" s="96"/>
      <c r="X68" s="96" t="s">
        <v>1979</v>
      </c>
      <c r="Y68" s="96" t="s">
        <v>1981</v>
      </c>
      <c r="Z68" s="96" t="s">
        <v>1983</v>
      </c>
      <c r="AA68" s="6"/>
      <c r="AB68" s="6"/>
      <c r="AC68" s="6"/>
      <c r="AD68" s="6"/>
    </row>
    <row r="69" spans="1:30" ht="15.75" customHeight="1">
      <c r="A69" s="402">
        <v>44</v>
      </c>
      <c r="B69" s="416"/>
      <c r="C69" s="404" t="s">
        <v>516</v>
      </c>
      <c r="D69" s="405" t="s">
        <v>568</v>
      </c>
      <c r="E69" s="406" t="s">
        <v>383</v>
      </c>
      <c r="F69" s="407">
        <v>3</v>
      </c>
      <c r="G69" s="408" t="s">
        <v>80</v>
      </c>
      <c r="H69" s="409"/>
      <c r="I69" s="409"/>
      <c r="J69" s="409"/>
      <c r="K69" s="409"/>
      <c r="L69" s="409"/>
      <c r="M69" s="409"/>
      <c r="N69" s="409"/>
      <c r="O69" s="409"/>
      <c r="P69" s="409"/>
      <c r="Q69" s="409"/>
      <c r="R69" s="409"/>
      <c r="S69" s="409"/>
      <c r="T69" s="409"/>
      <c r="U69" s="409"/>
      <c r="V69" s="409"/>
      <c r="W69" s="409"/>
      <c r="X69" s="409"/>
      <c r="Y69" s="409"/>
      <c r="Z69" s="409"/>
      <c r="AA69" s="6"/>
      <c r="AB69" s="6"/>
      <c r="AC69" s="6"/>
      <c r="AD69" s="6"/>
    </row>
    <row r="70" spans="1:30" ht="15.75" customHeight="1">
      <c r="A70" s="358">
        <v>45</v>
      </c>
      <c r="B70" s="313" t="s">
        <v>745</v>
      </c>
      <c r="C70" s="252" t="s">
        <v>747</v>
      </c>
      <c r="D70" s="257" t="s">
        <v>568</v>
      </c>
      <c r="E70" s="285" t="s">
        <v>383</v>
      </c>
      <c r="F70" s="316">
        <v>3</v>
      </c>
      <c r="G70" s="258" t="s">
        <v>80</v>
      </c>
      <c r="H70" s="96"/>
      <c r="I70" s="96" t="s">
        <v>1987</v>
      </c>
      <c r="J70" s="96" t="s">
        <v>1988</v>
      </c>
      <c r="K70" s="96" t="s">
        <v>1989</v>
      </c>
      <c r="L70" s="96"/>
      <c r="M70" s="96"/>
      <c r="N70" s="96" t="s">
        <v>1987</v>
      </c>
      <c r="O70" s="96" t="s">
        <v>1988</v>
      </c>
      <c r="P70" s="96" t="s">
        <v>1989</v>
      </c>
      <c r="Q70" s="96"/>
      <c r="R70" s="96"/>
      <c r="S70" s="96" t="s">
        <v>1987</v>
      </c>
      <c r="T70" s="96" t="s">
        <v>1989</v>
      </c>
      <c r="U70" s="96" t="s">
        <v>1988</v>
      </c>
      <c r="V70" s="96"/>
      <c r="W70" s="96"/>
      <c r="X70" s="96" t="s">
        <v>1987</v>
      </c>
      <c r="Y70" s="96" t="s">
        <v>1988</v>
      </c>
      <c r="Z70" s="96" t="s">
        <v>1989</v>
      </c>
      <c r="AA70" s="6"/>
      <c r="AB70" s="6"/>
      <c r="AC70" s="6"/>
      <c r="AD70" s="6"/>
    </row>
    <row r="71" spans="1:30" ht="15.75" customHeight="1">
      <c r="A71" s="358">
        <v>46</v>
      </c>
      <c r="B71" s="313" t="s">
        <v>779</v>
      </c>
      <c r="C71" s="252" t="s">
        <v>781</v>
      </c>
      <c r="D71" s="257" t="s">
        <v>568</v>
      </c>
      <c r="E71" s="285" t="s">
        <v>383</v>
      </c>
      <c r="F71" s="316">
        <v>3</v>
      </c>
      <c r="G71" s="258" t="s">
        <v>80</v>
      </c>
      <c r="H71" s="96"/>
      <c r="I71" s="96" t="s">
        <v>1992</v>
      </c>
      <c r="J71" s="96" t="s">
        <v>1993</v>
      </c>
      <c r="K71" s="96" t="s">
        <v>1994</v>
      </c>
      <c r="L71" s="96"/>
      <c r="M71" s="96"/>
      <c r="N71" s="96" t="s">
        <v>1992</v>
      </c>
      <c r="O71" s="96" t="s">
        <v>1993</v>
      </c>
      <c r="P71" s="96" t="s">
        <v>1994</v>
      </c>
      <c r="Q71" s="96"/>
      <c r="R71" s="96"/>
      <c r="S71" s="96" t="s">
        <v>1992</v>
      </c>
      <c r="T71" s="96" t="s">
        <v>1994</v>
      </c>
      <c r="U71" s="96" t="s">
        <v>1993</v>
      </c>
      <c r="V71" s="96"/>
      <c r="W71" s="96"/>
      <c r="X71" s="96" t="s">
        <v>1992</v>
      </c>
      <c r="Y71" s="96" t="s">
        <v>1993</v>
      </c>
      <c r="Z71" s="96" t="s">
        <v>1994</v>
      </c>
      <c r="AA71" s="6"/>
      <c r="AB71" s="6"/>
      <c r="AC71" s="6"/>
      <c r="AD71" s="6"/>
    </row>
    <row r="72" spans="1:30" ht="15.75" customHeight="1">
      <c r="A72" s="402">
        <v>47</v>
      </c>
      <c r="B72" s="403"/>
      <c r="C72" s="404" t="s">
        <v>516</v>
      </c>
      <c r="D72" s="405" t="s">
        <v>568</v>
      </c>
      <c r="E72" s="406" t="s">
        <v>383</v>
      </c>
      <c r="F72" s="407">
        <v>3</v>
      </c>
      <c r="G72" s="408" t="s">
        <v>80</v>
      </c>
      <c r="H72" s="409"/>
      <c r="I72" s="409"/>
      <c r="J72" s="409"/>
      <c r="K72" s="409"/>
      <c r="L72" s="409"/>
      <c r="M72" s="409"/>
      <c r="N72" s="409"/>
      <c r="O72" s="409"/>
      <c r="P72" s="409"/>
      <c r="Q72" s="409"/>
      <c r="R72" s="409"/>
      <c r="S72" s="409"/>
      <c r="T72" s="409"/>
      <c r="U72" s="409"/>
      <c r="V72" s="409"/>
      <c r="W72" s="409"/>
      <c r="X72" s="409"/>
      <c r="Y72" s="409"/>
      <c r="Z72" s="409"/>
      <c r="AA72" s="6"/>
      <c r="AB72" s="6"/>
      <c r="AC72" s="6"/>
      <c r="AD72" s="6"/>
    </row>
    <row r="73" spans="1:30" ht="15.75" customHeight="1">
      <c r="A73" s="359">
        <v>48</v>
      </c>
      <c r="B73" s="252" t="s">
        <v>802</v>
      </c>
      <c r="C73" s="252" t="s">
        <v>804</v>
      </c>
      <c r="D73" s="257" t="s">
        <v>568</v>
      </c>
      <c r="E73" s="285" t="s">
        <v>383</v>
      </c>
      <c r="F73" s="316">
        <v>3</v>
      </c>
      <c r="G73" s="258" t="s">
        <v>80</v>
      </c>
      <c r="H73" s="96"/>
      <c r="I73" s="96" t="s">
        <v>2002</v>
      </c>
      <c r="J73" s="96" t="s">
        <v>2003</v>
      </c>
      <c r="K73" s="96" t="s">
        <v>2004</v>
      </c>
      <c r="L73" s="96"/>
      <c r="M73" s="96"/>
      <c r="N73" s="96" t="s">
        <v>2002</v>
      </c>
      <c r="O73" s="96" t="s">
        <v>2003</v>
      </c>
      <c r="P73" s="96" t="s">
        <v>2004</v>
      </c>
      <c r="Q73" s="96"/>
      <c r="R73" s="96"/>
      <c r="S73" s="96" t="s">
        <v>2002</v>
      </c>
      <c r="T73" s="96" t="s">
        <v>2004</v>
      </c>
      <c r="U73" s="96" t="s">
        <v>2003</v>
      </c>
      <c r="V73" s="96"/>
      <c r="W73" s="96"/>
      <c r="X73" s="96" t="s">
        <v>2002</v>
      </c>
      <c r="Y73" s="96" t="s">
        <v>2003</v>
      </c>
      <c r="Z73" s="96" t="s">
        <v>2004</v>
      </c>
      <c r="AA73" s="6"/>
      <c r="AB73" s="6"/>
      <c r="AC73" s="6"/>
      <c r="AD73" s="6"/>
    </row>
    <row r="74" spans="1:30" ht="15.75" customHeight="1">
      <c r="A74" s="359">
        <v>49</v>
      </c>
      <c r="B74" s="252" t="s">
        <v>816</v>
      </c>
      <c r="C74" s="252" t="s">
        <v>817</v>
      </c>
      <c r="D74" s="257" t="s">
        <v>568</v>
      </c>
      <c r="E74" s="285" t="s">
        <v>383</v>
      </c>
      <c r="F74" s="316">
        <v>3</v>
      </c>
      <c r="G74" s="258" t="s">
        <v>80</v>
      </c>
      <c r="H74" s="96"/>
      <c r="I74" s="96" t="s">
        <v>2006</v>
      </c>
      <c r="J74" s="96" t="s">
        <v>2007</v>
      </c>
      <c r="K74" s="96" t="s">
        <v>2009</v>
      </c>
      <c r="L74" s="96"/>
      <c r="M74" s="96"/>
      <c r="N74" s="96" t="s">
        <v>2006</v>
      </c>
      <c r="O74" s="96" t="s">
        <v>2007</v>
      </c>
      <c r="P74" s="96" t="s">
        <v>2009</v>
      </c>
      <c r="Q74" s="96"/>
      <c r="R74" s="96"/>
      <c r="S74" s="96" t="s">
        <v>2006</v>
      </c>
      <c r="T74" s="96" t="s">
        <v>2009</v>
      </c>
      <c r="U74" s="96" t="s">
        <v>2007</v>
      </c>
      <c r="V74" s="96"/>
      <c r="W74" s="96"/>
      <c r="X74" s="96" t="s">
        <v>2006</v>
      </c>
      <c r="Y74" s="96" t="s">
        <v>2007</v>
      </c>
      <c r="Z74" s="96" t="s">
        <v>2009</v>
      </c>
      <c r="AA74" s="6"/>
      <c r="AB74" s="6"/>
      <c r="AC74" s="6"/>
      <c r="AD74" s="6"/>
    </row>
    <row r="75" spans="1:30" ht="15.75" customHeight="1">
      <c r="A75" s="419"/>
      <c r="B75" s="403"/>
      <c r="C75" s="404" t="s">
        <v>516</v>
      </c>
      <c r="D75" s="405" t="s">
        <v>568</v>
      </c>
      <c r="E75" s="406" t="s">
        <v>383</v>
      </c>
      <c r="F75" s="407">
        <v>3</v>
      </c>
      <c r="G75" s="408" t="s">
        <v>80</v>
      </c>
      <c r="H75" s="409"/>
      <c r="I75" s="409"/>
      <c r="J75" s="409"/>
      <c r="K75" s="409"/>
      <c r="L75" s="409"/>
      <c r="M75" s="409"/>
      <c r="N75" s="409"/>
      <c r="O75" s="409"/>
      <c r="P75" s="409"/>
      <c r="Q75" s="409"/>
      <c r="R75" s="409"/>
      <c r="S75" s="409"/>
      <c r="T75" s="409"/>
      <c r="U75" s="409"/>
      <c r="V75" s="409"/>
      <c r="W75" s="409"/>
      <c r="X75" s="409"/>
      <c r="Y75" s="409"/>
      <c r="Z75" s="409"/>
      <c r="AA75" s="6"/>
      <c r="AB75" s="6"/>
      <c r="AC75" s="6"/>
      <c r="AD75" s="6"/>
    </row>
    <row r="76" spans="1:30" ht="15.75" customHeight="1">
      <c r="A76" s="399"/>
      <c r="B76" s="252" t="s">
        <v>836</v>
      </c>
      <c r="C76" s="252" t="s">
        <v>838</v>
      </c>
      <c r="D76" s="257" t="s">
        <v>568</v>
      </c>
      <c r="E76" s="285" t="s">
        <v>383</v>
      </c>
      <c r="F76" s="316">
        <v>3</v>
      </c>
      <c r="G76" s="258" t="s">
        <v>80</v>
      </c>
      <c r="H76" s="96"/>
      <c r="I76" s="96" t="s">
        <v>2019</v>
      </c>
      <c r="J76" s="96" t="s">
        <v>2020</v>
      </c>
      <c r="K76" s="96" t="s">
        <v>2021</v>
      </c>
      <c r="L76" s="96"/>
      <c r="M76" s="96"/>
      <c r="N76" s="96" t="s">
        <v>2019</v>
      </c>
      <c r="O76" s="96" t="s">
        <v>2020</v>
      </c>
      <c r="P76" s="96" t="s">
        <v>2021</v>
      </c>
      <c r="Q76" s="96"/>
      <c r="R76" s="96"/>
      <c r="S76" s="96" t="s">
        <v>2019</v>
      </c>
      <c r="T76" s="96" t="s">
        <v>2021</v>
      </c>
      <c r="U76" s="96" t="s">
        <v>2020</v>
      </c>
      <c r="V76" s="96"/>
      <c r="W76" s="96"/>
      <c r="X76" s="96" t="s">
        <v>2019</v>
      </c>
      <c r="Y76" s="96" t="s">
        <v>2020</v>
      </c>
      <c r="Z76" s="96" t="s">
        <v>2021</v>
      </c>
      <c r="AA76" s="6"/>
      <c r="AB76" s="6"/>
      <c r="AC76" s="6"/>
      <c r="AD76" s="6"/>
    </row>
    <row r="77" spans="1:30" ht="15.75" customHeight="1">
      <c r="A77" s="359">
        <v>50</v>
      </c>
      <c r="B77" s="252" t="s">
        <v>679</v>
      </c>
      <c r="C77" s="252" t="s">
        <v>849</v>
      </c>
      <c r="D77" s="257" t="s">
        <v>568</v>
      </c>
      <c r="E77" s="285" t="s">
        <v>383</v>
      </c>
      <c r="F77" s="316">
        <v>3</v>
      </c>
      <c r="G77" s="258" t="s">
        <v>80</v>
      </c>
      <c r="H77" s="96"/>
      <c r="I77" s="96" t="s">
        <v>2024</v>
      </c>
      <c r="J77" s="96" t="s">
        <v>2025</v>
      </c>
      <c r="K77" s="96" t="s">
        <v>2026</v>
      </c>
      <c r="L77" s="96"/>
      <c r="M77" s="96"/>
      <c r="N77" s="96" t="s">
        <v>2024</v>
      </c>
      <c r="O77" s="96" t="s">
        <v>2025</v>
      </c>
      <c r="P77" s="96" t="s">
        <v>2026</v>
      </c>
      <c r="Q77" s="96"/>
      <c r="R77" s="96"/>
      <c r="S77" s="96" t="s">
        <v>2024</v>
      </c>
      <c r="T77" s="96" t="s">
        <v>2026</v>
      </c>
      <c r="U77" s="96" t="s">
        <v>2025</v>
      </c>
      <c r="V77" s="96"/>
      <c r="W77" s="96"/>
      <c r="X77" s="96" t="s">
        <v>2024</v>
      </c>
      <c r="Y77" s="96" t="s">
        <v>2025</v>
      </c>
      <c r="Z77" s="96" t="s">
        <v>2026</v>
      </c>
      <c r="AA77" s="6"/>
      <c r="AB77" s="6"/>
      <c r="AC77" s="6"/>
      <c r="AD77" s="6"/>
    </row>
    <row r="78" spans="1:30" ht="15.75" customHeight="1">
      <c r="A78" s="399"/>
      <c r="B78" s="251"/>
      <c r="C78" s="252" t="s">
        <v>869</v>
      </c>
      <c r="D78" s="257" t="s">
        <v>568</v>
      </c>
      <c r="E78" s="252" t="s">
        <v>78</v>
      </c>
      <c r="F78" s="316">
        <v>3</v>
      </c>
      <c r="G78" s="258" t="s">
        <v>80</v>
      </c>
      <c r="H78" s="96"/>
      <c r="I78" s="96" t="s">
        <v>2030</v>
      </c>
      <c r="J78" s="96" t="s">
        <v>2031</v>
      </c>
      <c r="K78" s="96" t="s">
        <v>2032</v>
      </c>
      <c r="L78" s="96"/>
      <c r="M78" s="96"/>
      <c r="N78" s="96" t="s">
        <v>2030</v>
      </c>
      <c r="O78" s="96" t="s">
        <v>2031</v>
      </c>
      <c r="P78" s="96" t="s">
        <v>2032</v>
      </c>
      <c r="Q78" s="96"/>
      <c r="R78" s="96"/>
      <c r="S78" s="96" t="s">
        <v>2030</v>
      </c>
      <c r="T78" s="96" t="s">
        <v>2032</v>
      </c>
      <c r="U78" s="96" t="s">
        <v>2031</v>
      </c>
      <c r="V78" s="96"/>
      <c r="W78" s="96"/>
      <c r="X78" s="96" t="s">
        <v>2030</v>
      </c>
      <c r="Y78" s="96" t="s">
        <v>2031</v>
      </c>
      <c r="Z78" s="96" t="s">
        <v>2032</v>
      </c>
      <c r="AA78" s="6"/>
      <c r="AB78" s="6"/>
      <c r="AC78" s="6"/>
      <c r="AD78" s="6"/>
    </row>
    <row r="79" spans="1:30" ht="15.75" customHeight="1">
      <c r="A79" s="399"/>
      <c r="B79" s="252" t="s">
        <v>872</v>
      </c>
      <c r="C79" s="252" t="s">
        <v>873</v>
      </c>
      <c r="D79" s="257" t="s">
        <v>874</v>
      </c>
      <c r="E79" s="285" t="s">
        <v>875</v>
      </c>
      <c r="F79" s="316">
        <v>6</v>
      </c>
      <c r="G79" s="258" t="s">
        <v>80</v>
      </c>
      <c r="H79" s="96"/>
      <c r="I79" s="96" t="s">
        <v>2044</v>
      </c>
      <c r="J79" s="96" t="s">
        <v>2047</v>
      </c>
      <c r="K79" s="96" t="s">
        <v>2048</v>
      </c>
      <c r="L79" s="96"/>
      <c r="M79" s="96"/>
      <c r="N79" s="96" t="s">
        <v>2044</v>
      </c>
      <c r="O79" s="96" t="s">
        <v>2047</v>
      </c>
      <c r="P79" s="96" t="s">
        <v>2048</v>
      </c>
      <c r="Q79" s="96"/>
      <c r="R79" s="96"/>
      <c r="S79" s="96" t="s">
        <v>2044</v>
      </c>
      <c r="T79" s="96" t="s">
        <v>2048</v>
      </c>
      <c r="U79" s="96" t="s">
        <v>2047</v>
      </c>
      <c r="V79" s="96"/>
      <c r="W79" s="96"/>
      <c r="X79" s="96" t="s">
        <v>2044</v>
      </c>
      <c r="Y79" s="96" t="s">
        <v>2047</v>
      </c>
      <c r="Z79" s="96" t="s">
        <v>2048</v>
      </c>
      <c r="AA79" s="6"/>
      <c r="AB79" s="6"/>
      <c r="AC79" s="6"/>
      <c r="AD79" s="6"/>
    </row>
    <row r="80" spans="1:30" ht="15.75" customHeight="1">
      <c r="A80" s="359">
        <v>51</v>
      </c>
      <c r="B80" s="252" t="s">
        <v>872</v>
      </c>
      <c r="C80" s="252" t="s">
        <v>904</v>
      </c>
      <c r="D80" s="257" t="s">
        <v>874</v>
      </c>
      <c r="E80" s="285" t="s">
        <v>875</v>
      </c>
      <c r="F80" s="316">
        <v>6</v>
      </c>
      <c r="G80" s="258" t="s">
        <v>80</v>
      </c>
      <c r="H80" s="96"/>
      <c r="I80" s="96" t="s">
        <v>2053</v>
      </c>
      <c r="J80" s="96" t="s">
        <v>2054</v>
      </c>
      <c r="K80" s="96" t="s">
        <v>2055</v>
      </c>
      <c r="L80" s="96"/>
      <c r="M80" s="96"/>
      <c r="N80" s="96" t="s">
        <v>2053</v>
      </c>
      <c r="O80" s="96" t="s">
        <v>2054</v>
      </c>
      <c r="P80" s="96" t="s">
        <v>2055</v>
      </c>
      <c r="Q80" s="96"/>
      <c r="R80" s="96"/>
      <c r="S80" s="96" t="s">
        <v>2053</v>
      </c>
      <c r="T80" s="96" t="s">
        <v>2055</v>
      </c>
      <c r="U80" s="96" t="s">
        <v>2054</v>
      </c>
      <c r="V80" s="96"/>
      <c r="W80" s="96"/>
      <c r="X80" s="96" t="s">
        <v>2053</v>
      </c>
      <c r="Y80" s="96" t="s">
        <v>2054</v>
      </c>
      <c r="Z80" s="96" t="s">
        <v>2055</v>
      </c>
      <c r="AA80" s="6"/>
      <c r="AB80" s="6"/>
      <c r="AC80" s="6"/>
      <c r="AD80" s="6"/>
    </row>
    <row r="81" spans="1:30" ht="15.75" customHeight="1">
      <c r="A81" s="867" t="s">
        <v>70</v>
      </c>
      <c r="B81" s="794"/>
      <c r="C81" s="794"/>
      <c r="D81" s="794"/>
      <c r="E81" s="794"/>
      <c r="F81" s="794"/>
      <c r="G81" s="794"/>
      <c r="H81" s="423">
        <f t="shared" ref="H81:Z81" si="0">COUNTIF(H4:H80,"*")</f>
        <v>8</v>
      </c>
      <c r="I81" s="423">
        <f t="shared" si="0"/>
        <v>64</v>
      </c>
      <c r="J81" s="423">
        <f t="shared" si="0"/>
        <v>61</v>
      </c>
      <c r="K81" s="423">
        <f t="shared" si="0"/>
        <v>64</v>
      </c>
      <c r="L81" s="423">
        <f t="shared" si="0"/>
        <v>5</v>
      </c>
      <c r="M81" s="423">
        <f t="shared" si="0"/>
        <v>8</v>
      </c>
      <c r="N81" s="423">
        <f t="shared" si="0"/>
        <v>64</v>
      </c>
      <c r="O81" s="423">
        <f t="shared" si="0"/>
        <v>61</v>
      </c>
      <c r="P81" s="423">
        <f t="shared" si="0"/>
        <v>64</v>
      </c>
      <c r="Q81" s="423">
        <f t="shared" si="0"/>
        <v>5</v>
      </c>
      <c r="R81" s="423">
        <f t="shared" si="0"/>
        <v>8</v>
      </c>
      <c r="S81" s="423">
        <f t="shared" si="0"/>
        <v>64</v>
      </c>
      <c r="T81" s="423">
        <f t="shared" si="0"/>
        <v>64</v>
      </c>
      <c r="U81" s="423">
        <f t="shared" si="0"/>
        <v>61</v>
      </c>
      <c r="V81" s="423">
        <f t="shared" si="0"/>
        <v>5</v>
      </c>
      <c r="W81" s="423">
        <f t="shared" si="0"/>
        <v>8</v>
      </c>
      <c r="X81" s="423">
        <f t="shared" si="0"/>
        <v>64</v>
      </c>
      <c r="Y81" s="423">
        <f t="shared" si="0"/>
        <v>61</v>
      </c>
      <c r="Z81" s="423">
        <f t="shared" si="0"/>
        <v>64</v>
      </c>
      <c r="AA81" s="424"/>
      <c r="AB81" s="424"/>
      <c r="AC81" s="424"/>
      <c r="AD81" s="424"/>
    </row>
    <row r="82" spans="1:30" ht="15.75" customHeight="1">
      <c r="A82" s="851" t="s">
        <v>962</v>
      </c>
      <c r="B82" s="812"/>
      <c r="C82" s="812"/>
      <c r="D82" s="812"/>
      <c r="E82" s="812"/>
      <c r="F82" s="812"/>
      <c r="G82" s="813"/>
      <c r="H82" s="394" t="s">
        <v>1818</v>
      </c>
      <c r="I82" s="394" t="s">
        <v>1818</v>
      </c>
      <c r="J82" s="394" t="s">
        <v>1818</v>
      </c>
      <c r="K82" s="394" t="s">
        <v>1818</v>
      </c>
      <c r="L82" s="394" t="s">
        <v>1818</v>
      </c>
      <c r="M82" s="394" t="s">
        <v>1818</v>
      </c>
      <c r="N82" s="394" t="s">
        <v>1818</v>
      </c>
      <c r="O82" s="394" t="s">
        <v>1818</v>
      </c>
      <c r="P82" s="394" t="s">
        <v>1818</v>
      </c>
      <c r="Q82" s="394" t="s">
        <v>1818</v>
      </c>
      <c r="R82" s="394" t="s">
        <v>1818</v>
      </c>
      <c r="S82" s="394" t="s">
        <v>1818</v>
      </c>
      <c r="T82" s="394" t="s">
        <v>1818</v>
      </c>
      <c r="U82" s="394" t="s">
        <v>1818</v>
      </c>
      <c r="V82" s="394" t="s">
        <v>1818</v>
      </c>
      <c r="W82" s="394" t="s">
        <v>1818</v>
      </c>
      <c r="X82" s="394" t="s">
        <v>1818</v>
      </c>
      <c r="Y82" s="394" t="s">
        <v>1818</v>
      </c>
      <c r="Z82" s="394" t="s">
        <v>1818</v>
      </c>
      <c r="AA82" s="6"/>
      <c r="AB82" s="6"/>
      <c r="AC82" s="6"/>
      <c r="AD82" s="6"/>
    </row>
    <row r="83" spans="1:30" ht="15.75" customHeight="1">
      <c r="A83" s="12"/>
      <c r="B83" s="12"/>
      <c r="C83" s="12"/>
      <c r="D83" s="12"/>
      <c r="E83" s="12"/>
      <c r="F83" s="12"/>
      <c r="G83" s="12"/>
      <c r="H83" s="12"/>
      <c r="I83" s="12"/>
      <c r="J83" s="12"/>
      <c r="K83" s="12"/>
      <c r="L83" s="12"/>
      <c r="M83" s="12"/>
      <c r="N83" s="12"/>
      <c r="O83" s="425"/>
      <c r="P83" s="425"/>
      <c r="Q83" s="425"/>
      <c r="R83" s="425"/>
      <c r="S83" s="425"/>
      <c r="T83" s="425"/>
      <c r="U83" s="425"/>
      <c r="V83" s="425"/>
      <c r="W83" s="425"/>
      <c r="X83" s="425"/>
      <c r="Y83" s="425"/>
      <c r="Z83" s="425"/>
      <c r="AA83" s="6"/>
      <c r="AB83" s="6"/>
      <c r="AC83" s="6"/>
      <c r="AD83" s="6"/>
    </row>
    <row r="84" spans="1:30" ht="15.75" customHeight="1">
      <c r="A84" s="12"/>
      <c r="B84" s="12"/>
      <c r="C84" s="12"/>
      <c r="D84" s="12"/>
      <c r="E84" s="12"/>
      <c r="F84" s="12"/>
      <c r="G84" s="12"/>
      <c r="H84" s="12"/>
      <c r="I84" s="12"/>
      <c r="J84" s="12"/>
      <c r="K84" s="12"/>
      <c r="L84" s="12"/>
      <c r="M84" s="12"/>
      <c r="N84" s="12"/>
      <c r="O84" s="425"/>
      <c r="P84" s="425"/>
      <c r="Q84" s="425"/>
      <c r="R84" s="425"/>
      <c r="S84" s="425"/>
      <c r="T84" s="425"/>
      <c r="U84" s="425"/>
      <c r="V84" s="425"/>
      <c r="W84" s="425"/>
      <c r="X84" s="425"/>
      <c r="Y84" s="425"/>
      <c r="Z84" s="425"/>
      <c r="AA84" s="6"/>
      <c r="AB84" s="6"/>
      <c r="AC84" s="6"/>
      <c r="AD84" s="6"/>
    </row>
    <row r="85" spans="1:30" ht="15.75" customHeight="1"/>
    <row r="86" spans="1:30" ht="15.75" customHeight="1"/>
    <row r="87" spans="1:30" ht="15.75" customHeight="1"/>
    <row r="88" spans="1:30" ht="15.75" customHeight="1"/>
    <row r="89" spans="1:30" ht="15.75" customHeight="1"/>
    <row r="90" spans="1:30" ht="15.75" customHeight="1"/>
    <row r="91" spans="1:30" ht="15.75" customHeight="1"/>
    <row r="92" spans="1:30" ht="15.75" customHeight="1"/>
    <row r="93" spans="1:30" ht="15.75" customHeight="1"/>
    <row r="94" spans="1:30" ht="15.75" customHeight="1"/>
    <row r="95" spans="1:30" ht="15.75" customHeight="1"/>
    <row r="96" spans="1:30"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81:G81"/>
    <mergeCell ref="A82:G82"/>
    <mergeCell ref="A1:G2"/>
    <mergeCell ref="H1:Z1"/>
    <mergeCell ref="H2:L2"/>
    <mergeCell ref="M2:Q2"/>
    <mergeCell ref="R2:V2"/>
    <mergeCell ref="W2:Z2"/>
  </mergeCells>
  <dataValidations count="3">
    <dataValidation type="list" allowBlank="1" showErrorMessage="1" sqref="D4:D80" xr:uid="{00000000-0002-0000-0600-000000000000}">
      <formula1>"Kỳ  1,Kỳ 2,Kỳ 3,Kỳ 4,Kỳ 5,Kỳ 6,Kỳ 7,Kỳ 8,Kỳ 9"</formula1>
    </dataValidation>
    <dataValidation type="list" allowBlank="1" showErrorMessage="1" sqref="E4:E80" xr:uid="{00000000-0002-0000-0600-000001000000}">
      <formula1>"Giáo dục Đại cương,Cơ sở khối ngành,Cơ sở ngành,Chuyên ngành,Kiến thức bổ trợ,Tốt nghiệp"</formula1>
    </dataValidation>
    <dataValidation type="list" allowBlank="1" showErrorMessage="1" sqref="G4:G80" xr:uid="{00000000-0002-0000-0600-000002000000}">
      <formula1>"Bắt buộc,Lựa chọn bắt buộc,Lựa chọn tự do,Chọn 1 trong 2"</formula1>
    </dataValidation>
  </dataValidation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K1000"/>
  <sheetViews>
    <sheetView workbookViewId="0">
      <pane xSplit="7" ySplit="5" topLeftCell="H6" activePane="bottomRight" state="frozen"/>
      <selection pane="topRight" activeCell="H1" sqref="H1"/>
      <selection pane="bottomLeft" activeCell="A6" sqref="A6"/>
      <selection pane="bottomRight" activeCell="H6" sqref="H6"/>
    </sheetView>
  </sheetViews>
  <sheetFormatPr defaultColWidth="14.42578125" defaultRowHeight="15" customHeight="1"/>
  <cols>
    <col min="1" max="1" width="4.7109375" customWidth="1"/>
    <col min="2" max="2" width="7.85546875" customWidth="1"/>
    <col min="3" max="3" width="12.7109375" customWidth="1"/>
    <col min="4" max="4" width="7" customWidth="1"/>
    <col min="5" max="5" width="11" customWidth="1"/>
    <col min="6" max="6" width="6" customWidth="1"/>
    <col min="7" max="7" width="9.42578125" customWidth="1"/>
    <col min="8" max="8" width="16.5703125" customWidth="1"/>
    <col min="9" max="9" width="23" customWidth="1"/>
    <col min="10" max="10" width="15.140625" customWidth="1"/>
    <col min="11" max="11" width="29.85546875" customWidth="1"/>
    <col min="12" max="12" width="17.42578125" customWidth="1"/>
    <col min="13" max="13" width="24.42578125" customWidth="1"/>
    <col min="14" max="14" width="33.140625" customWidth="1"/>
    <col min="15" max="20" width="16.5703125" customWidth="1"/>
    <col min="21" max="21" width="8.7109375" customWidth="1"/>
  </cols>
  <sheetData>
    <row r="1" spans="1:37" ht="21.75">
      <c r="A1" s="1"/>
      <c r="B1" s="1"/>
      <c r="C1" s="1"/>
      <c r="D1" s="1"/>
      <c r="E1" s="1"/>
      <c r="F1" s="1"/>
      <c r="G1" s="1"/>
      <c r="H1" s="868" t="s">
        <v>1938</v>
      </c>
      <c r="I1" s="794"/>
      <c r="J1" s="794"/>
      <c r="K1" s="414"/>
      <c r="L1" s="6"/>
      <c r="M1" s="6"/>
      <c r="N1" s="6"/>
      <c r="O1" s="6"/>
      <c r="P1" s="6"/>
      <c r="Q1" s="6"/>
      <c r="R1" s="6"/>
      <c r="S1" s="6"/>
      <c r="T1" s="6"/>
      <c r="U1" s="6"/>
      <c r="V1" s="6"/>
      <c r="W1" s="6"/>
      <c r="X1" s="6"/>
      <c r="Y1" s="6"/>
      <c r="Z1" s="6"/>
      <c r="AA1" s="6"/>
      <c r="AB1" s="6"/>
      <c r="AC1" s="6"/>
      <c r="AD1" s="6"/>
      <c r="AE1" s="6"/>
      <c r="AF1" s="6"/>
      <c r="AG1" s="6"/>
      <c r="AH1" s="6"/>
      <c r="AI1" s="6"/>
      <c r="AJ1" s="6"/>
      <c r="AK1" s="6"/>
    </row>
    <row r="2" spans="1:37" ht="21.75">
      <c r="A2" s="784"/>
      <c r="B2" s="785"/>
      <c r="C2" s="785"/>
      <c r="D2" s="785"/>
      <c r="E2" s="785"/>
      <c r="F2" s="785"/>
      <c r="G2" s="785"/>
      <c r="H2" s="868" t="s">
        <v>1240</v>
      </c>
      <c r="I2" s="794"/>
      <c r="J2" s="794"/>
      <c r="K2" s="414"/>
      <c r="L2" s="6"/>
      <c r="M2" s="6"/>
      <c r="N2" s="6"/>
      <c r="O2" s="6"/>
      <c r="P2" s="6"/>
      <c r="Q2" s="6"/>
      <c r="R2" s="6"/>
      <c r="S2" s="6"/>
      <c r="T2" s="6"/>
      <c r="U2" s="6"/>
      <c r="V2" s="6"/>
      <c r="W2" s="6"/>
      <c r="X2" s="6"/>
      <c r="Y2" s="6"/>
      <c r="Z2" s="6"/>
      <c r="AA2" s="6"/>
      <c r="AB2" s="6"/>
      <c r="AC2" s="6"/>
      <c r="AD2" s="6"/>
      <c r="AE2" s="6"/>
      <c r="AF2" s="6"/>
      <c r="AG2" s="6"/>
      <c r="AH2" s="6"/>
      <c r="AI2" s="6"/>
      <c r="AJ2" s="6"/>
      <c r="AK2" s="6"/>
    </row>
    <row r="3" spans="1:37" ht="12" customHeight="1">
      <c r="A3" s="785"/>
      <c r="B3" s="785"/>
      <c r="C3" s="785"/>
      <c r="D3" s="785"/>
      <c r="E3" s="785"/>
      <c r="F3" s="785"/>
      <c r="G3" s="785"/>
      <c r="H3" s="869"/>
      <c r="I3" s="794"/>
      <c r="J3" s="794"/>
      <c r="K3" s="794"/>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1:37" ht="21.75">
      <c r="A4" s="785"/>
      <c r="B4" s="785"/>
      <c r="C4" s="785"/>
      <c r="D4" s="785"/>
      <c r="E4" s="785"/>
      <c r="F4" s="785"/>
      <c r="G4" s="785"/>
      <c r="H4" s="870" t="s">
        <v>1950</v>
      </c>
      <c r="I4" s="871"/>
      <c r="J4" s="871"/>
      <c r="K4" s="872"/>
      <c r="L4" s="873" t="s">
        <v>1954</v>
      </c>
      <c r="M4" s="794"/>
      <c r="N4" s="794"/>
      <c r="O4" s="874" t="s">
        <v>1958</v>
      </c>
      <c r="P4" s="794"/>
      <c r="Q4" s="794"/>
      <c r="R4" s="794"/>
      <c r="S4" s="794"/>
      <c r="T4" s="794"/>
      <c r="U4" s="12"/>
      <c r="V4" s="12"/>
      <c r="W4" s="12"/>
      <c r="X4" s="12"/>
      <c r="Y4" s="12"/>
      <c r="Z4" s="12"/>
      <c r="AA4" s="12"/>
      <c r="AB4" s="12"/>
      <c r="AC4" s="12"/>
      <c r="AD4" s="12"/>
      <c r="AE4" s="12"/>
      <c r="AF4" s="12"/>
      <c r="AG4" s="12"/>
      <c r="AH4" s="12"/>
      <c r="AI4" s="12"/>
      <c r="AJ4" s="12"/>
      <c r="AK4" s="12"/>
    </row>
    <row r="5" spans="1:37" ht="239.25">
      <c r="A5" s="43" t="s">
        <v>25</v>
      </c>
      <c r="B5" s="43" t="s">
        <v>26</v>
      </c>
      <c r="C5" s="43" t="s">
        <v>27</v>
      </c>
      <c r="D5" s="43" t="s">
        <v>28</v>
      </c>
      <c r="E5" s="43" t="s">
        <v>29</v>
      </c>
      <c r="F5" s="43" t="s">
        <v>31</v>
      </c>
      <c r="G5" s="44" t="s">
        <v>33</v>
      </c>
      <c r="H5" s="417" t="s">
        <v>1967</v>
      </c>
      <c r="I5" s="417" t="s">
        <v>1968</v>
      </c>
      <c r="J5" s="417" t="s">
        <v>1969</v>
      </c>
      <c r="K5" s="417" t="s">
        <v>1970</v>
      </c>
      <c r="L5" s="418" t="s">
        <v>1971</v>
      </c>
      <c r="M5" s="418" t="s">
        <v>1972</v>
      </c>
      <c r="N5" s="418" t="s">
        <v>1973</v>
      </c>
      <c r="O5" s="418" t="s">
        <v>1974</v>
      </c>
      <c r="P5" s="418" t="s">
        <v>1976</v>
      </c>
      <c r="Q5" s="418" t="s">
        <v>1977</v>
      </c>
      <c r="R5" s="418" t="s">
        <v>1978</v>
      </c>
      <c r="S5" s="418" t="s">
        <v>1980</v>
      </c>
      <c r="T5" s="418" t="s">
        <v>1982</v>
      </c>
      <c r="U5" s="12"/>
      <c r="V5" s="12"/>
      <c r="W5" s="12"/>
      <c r="X5" s="12"/>
      <c r="Y5" s="12"/>
      <c r="Z5" s="12"/>
      <c r="AA5" s="12"/>
      <c r="AB5" s="12"/>
      <c r="AC5" s="12"/>
      <c r="AD5" s="12"/>
      <c r="AE5" s="12"/>
      <c r="AF5" s="12"/>
      <c r="AG5" s="12"/>
      <c r="AH5" s="12"/>
      <c r="AI5" s="12"/>
      <c r="AJ5" s="12"/>
      <c r="AK5" s="12"/>
    </row>
    <row r="6" spans="1:37" ht="174">
      <c r="A6" s="78">
        <v>1</v>
      </c>
      <c r="B6" s="305"/>
      <c r="C6" s="140" t="s">
        <v>75</v>
      </c>
      <c r="D6" s="140" t="s">
        <v>104</v>
      </c>
      <c r="E6" s="140" t="s">
        <v>78</v>
      </c>
      <c r="F6" s="88">
        <v>3</v>
      </c>
      <c r="G6" s="90" t="s">
        <v>80</v>
      </c>
      <c r="H6" s="114"/>
      <c r="I6" s="114"/>
      <c r="J6" s="114"/>
      <c r="K6" s="114"/>
      <c r="L6" s="114"/>
      <c r="M6" s="114"/>
      <c r="N6" s="114" t="s">
        <v>1985</v>
      </c>
      <c r="O6" s="114"/>
      <c r="P6" s="114"/>
      <c r="Q6" s="114"/>
      <c r="R6" s="114"/>
      <c r="S6" s="114" t="s">
        <v>1986</v>
      </c>
      <c r="T6" s="114"/>
      <c r="U6" s="298"/>
      <c r="V6" s="298"/>
      <c r="W6" s="298"/>
      <c r="X6" s="298"/>
      <c r="Y6" s="298"/>
      <c r="Z6" s="298"/>
      <c r="AA6" s="298"/>
      <c r="AB6" s="298"/>
      <c r="AC6" s="298"/>
      <c r="AD6" s="298"/>
      <c r="AE6" s="298"/>
      <c r="AF6" s="298"/>
      <c r="AG6" s="298"/>
      <c r="AH6" s="298"/>
      <c r="AI6" s="298"/>
      <c r="AJ6" s="298"/>
      <c r="AK6" s="298"/>
    </row>
    <row r="7" spans="1:37" ht="174">
      <c r="A7" s="97">
        <v>2</v>
      </c>
      <c r="B7" s="305"/>
      <c r="C7" s="140" t="s">
        <v>99</v>
      </c>
      <c r="D7" s="208" t="s">
        <v>104</v>
      </c>
      <c r="E7" s="140" t="s">
        <v>78</v>
      </c>
      <c r="F7" s="88">
        <v>3</v>
      </c>
      <c r="G7" s="99" t="s">
        <v>80</v>
      </c>
      <c r="H7" s="114"/>
      <c r="I7" s="114"/>
      <c r="J7" s="114"/>
      <c r="K7" s="114"/>
      <c r="L7" s="114"/>
      <c r="M7" s="114"/>
      <c r="N7" s="114" t="s">
        <v>1990</v>
      </c>
      <c r="O7" s="114"/>
      <c r="P7" s="114"/>
      <c r="Q7" s="114"/>
      <c r="R7" s="114"/>
      <c r="S7" s="114" t="s">
        <v>1991</v>
      </c>
      <c r="T7" s="114"/>
      <c r="U7" s="298"/>
      <c r="V7" s="298"/>
      <c r="W7" s="298"/>
      <c r="X7" s="298"/>
      <c r="Y7" s="298"/>
      <c r="Z7" s="298"/>
      <c r="AA7" s="298"/>
      <c r="AB7" s="298"/>
      <c r="AC7" s="298"/>
      <c r="AD7" s="298"/>
      <c r="AE7" s="298"/>
      <c r="AF7" s="298"/>
      <c r="AG7" s="298"/>
      <c r="AH7" s="298"/>
      <c r="AI7" s="298"/>
      <c r="AJ7" s="298"/>
      <c r="AK7" s="298"/>
    </row>
    <row r="8" spans="1:37" ht="174">
      <c r="A8" s="97">
        <v>3</v>
      </c>
      <c r="B8" s="305"/>
      <c r="C8" s="140" t="s">
        <v>109</v>
      </c>
      <c r="D8" s="208" t="s">
        <v>104</v>
      </c>
      <c r="E8" s="140" t="s">
        <v>78</v>
      </c>
      <c r="F8" s="88">
        <v>2</v>
      </c>
      <c r="G8" s="99" t="s">
        <v>80</v>
      </c>
      <c r="H8" s="114"/>
      <c r="I8" s="114"/>
      <c r="J8" s="114"/>
      <c r="K8" s="114"/>
      <c r="L8" s="114"/>
      <c r="M8" s="114"/>
      <c r="N8" s="114" t="s">
        <v>1995</v>
      </c>
      <c r="O8" s="114"/>
      <c r="P8" s="114"/>
      <c r="Q8" s="114"/>
      <c r="R8" s="114"/>
      <c r="S8" s="114" t="s">
        <v>1996</v>
      </c>
      <c r="T8" s="114"/>
      <c r="U8" s="298"/>
      <c r="V8" s="298"/>
      <c r="W8" s="298"/>
      <c r="X8" s="298"/>
      <c r="Y8" s="298"/>
      <c r="Z8" s="298"/>
      <c r="AA8" s="298"/>
      <c r="AB8" s="298"/>
      <c r="AC8" s="298"/>
      <c r="AD8" s="298"/>
      <c r="AE8" s="298"/>
      <c r="AF8" s="298"/>
      <c r="AG8" s="298"/>
      <c r="AH8" s="298"/>
      <c r="AI8" s="298"/>
      <c r="AJ8" s="298"/>
      <c r="AK8" s="298"/>
    </row>
    <row r="9" spans="1:37" ht="217.5">
      <c r="A9" s="101">
        <v>4</v>
      </c>
      <c r="B9" s="305"/>
      <c r="C9" s="140" t="s">
        <v>140</v>
      </c>
      <c r="D9" s="208" t="s">
        <v>104</v>
      </c>
      <c r="E9" s="140" t="s">
        <v>78</v>
      </c>
      <c r="F9" s="88">
        <v>3</v>
      </c>
      <c r="G9" s="99" t="s">
        <v>80</v>
      </c>
      <c r="H9" s="114"/>
      <c r="I9" s="114"/>
      <c r="J9" s="114"/>
      <c r="K9" s="114"/>
      <c r="L9" s="114"/>
      <c r="M9" s="114"/>
      <c r="N9" s="114" t="s">
        <v>1998</v>
      </c>
      <c r="O9" s="114"/>
      <c r="P9" s="114"/>
      <c r="Q9" s="114"/>
      <c r="R9" s="114"/>
      <c r="S9" s="114" t="s">
        <v>1999</v>
      </c>
      <c r="T9" s="114"/>
      <c r="U9" s="298"/>
      <c r="V9" s="298"/>
      <c r="W9" s="298"/>
      <c r="X9" s="298"/>
      <c r="Y9" s="298"/>
      <c r="Z9" s="298"/>
      <c r="AA9" s="298"/>
      <c r="AB9" s="298"/>
      <c r="AC9" s="298"/>
      <c r="AD9" s="298"/>
      <c r="AE9" s="298"/>
      <c r="AF9" s="298"/>
      <c r="AG9" s="298"/>
      <c r="AH9" s="298"/>
      <c r="AI9" s="298"/>
      <c r="AJ9" s="298"/>
      <c r="AK9" s="298"/>
    </row>
    <row r="10" spans="1:37" ht="174">
      <c r="A10" s="101">
        <v>5</v>
      </c>
      <c r="B10" s="305"/>
      <c r="C10" s="140" t="s">
        <v>154</v>
      </c>
      <c r="D10" s="208" t="s">
        <v>104</v>
      </c>
      <c r="E10" s="140" t="s">
        <v>78</v>
      </c>
      <c r="F10" s="310"/>
      <c r="G10" s="99" t="s">
        <v>80</v>
      </c>
      <c r="H10" s="114"/>
      <c r="I10" s="114"/>
      <c r="J10" s="114"/>
      <c r="K10" s="114"/>
      <c r="L10" s="114"/>
      <c r="M10" s="114"/>
      <c r="N10" s="114"/>
      <c r="O10" s="114"/>
      <c r="P10" s="114"/>
      <c r="Q10" s="114"/>
      <c r="R10" s="114"/>
      <c r="S10" s="114" t="s">
        <v>2005</v>
      </c>
      <c r="T10" s="114"/>
      <c r="U10" s="298"/>
      <c r="V10" s="298"/>
      <c r="W10" s="298"/>
      <c r="X10" s="298"/>
      <c r="Y10" s="298"/>
      <c r="Z10" s="298"/>
      <c r="AA10" s="298"/>
      <c r="AB10" s="298"/>
      <c r="AC10" s="298"/>
      <c r="AD10" s="298"/>
      <c r="AE10" s="298"/>
      <c r="AF10" s="298"/>
      <c r="AG10" s="298"/>
      <c r="AH10" s="298"/>
      <c r="AI10" s="298"/>
      <c r="AJ10" s="298"/>
      <c r="AK10" s="298"/>
    </row>
    <row r="11" spans="1:37" ht="174">
      <c r="A11" s="101">
        <v>6</v>
      </c>
      <c r="B11" s="305"/>
      <c r="C11" s="140" t="s">
        <v>157</v>
      </c>
      <c r="D11" s="208" t="s">
        <v>104</v>
      </c>
      <c r="E11" s="140" t="s">
        <v>78</v>
      </c>
      <c r="F11" s="310"/>
      <c r="G11" s="99" t="s">
        <v>80</v>
      </c>
      <c r="H11" s="114"/>
      <c r="I11" s="114"/>
      <c r="J11" s="114"/>
      <c r="K11" s="114"/>
      <c r="L11" s="114"/>
      <c r="M11" s="114"/>
      <c r="N11" s="114"/>
      <c r="O11" s="114"/>
      <c r="P11" s="114"/>
      <c r="Q11" s="114"/>
      <c r="R11" s="114"/>
      <c r="S11" s="114" t="s">
        <v>2011</v>
      </c>
      <c r="T11" s="114"/>
      <c r="U11" s="298"/>
      <c r="V11" s="298"/>
      <c r="W11" s="298"/>
      <c r="X11" s="298"/>
      <c r="Y11" s="298"/>
      <c r="Z11" s="298"/>
      <c r="AA11" s="298"/>
      <c r="AB11" s="298"/>
      <c r="AC11" s="298"/>
      <c r="AD11" s="298"/>
      <c r="AE11" s="298"/>
      <c r="AF11" s="298"/>
      <c r="AG11" s="298"/>
      <c r="AH11" s="298"/>
      <c r="AI11" s="298"/>
      <c r="AJ11" s="298"/>
      <c r="AK11" s="298"/>
    </row>
    <row r="12" spans="1:37" ht="174">
      <c r="A12" s="97">
        <v>7</v>
      </c>
      <c r="B12" s="305"/>
      <c r="C12" s="140" t="s">
        <v>158</v>
      </c>
      <c r="D12" s="208" t="s">
        <v>159</v>
      </c>
      <c r="E12" s="140" t="s">
        <v>78</v>
      </c>
      <c r="F12" s="88">
        <v>2</v>
      </c>
      <c r="G12" s="99" t="s">
        <v>80</v>
      </c>
      <c r="H12" s="114"/>
      <c r="I12" s="114"/>
      <c r="J12" s="114"/>
      <c r="K12" s="114"/>
      <c r="L12" s="114"/>
      <c r="M12" s="114"/>
      <c r="N12" s="114"/>
      <c r="O12" s="114"/>
      <c r="P12" s="114"/>
      <c r="Q12" s="114"/>
      <c r="R12" s="114"/>
      <c r="S12" s="114" t="s">
        <v>2015</v>
      </c>
      <c r="T12" s="114"/>
      <c r="U12" s="298"/>
      <c r="V12" s="298"/>
      <c r="W12" s="298"/>
      <c r="X12" s="298"/>
      <c r="Y12" s="298"/>
      <c r="Z12" s="298"/>
      <c r="AA12" s="298"/>
      <c r="AB12" s="298"/>
      <c r="AC12" s="298"/>
      <c r="AD12" s="298"/>
      <c r="AE12" s="298"/>
      <c r="AF12" s="298"/>
      <c r="AG12" s="298"/>
      <c r="AH12" s="298"/>
      <c r="AI12" s="298"/>
      <c r="AJ12" s="298"/>
      <c r="AK12" s="298"/>
    </row>
    <row r="13" spans="1:37" ht="195.75">
      <c r="A13" s="101">
        <v>8</v>
      </c>
      <c r="B13" s="305"/>
      <c r="C13" s="140" t="s">
        <v>162</v>
      </c>
      <c r="D13" s="208" t="s">
        <v>159</v>
      </c>
      <c r="E13" s="140" t="s">
        <v>78</v>
      </c>
      <c r="F13" s="88">
        <v>4</v>
      </c>
      <c r="G13" s="99" t="s">
        <v>80</v>
      </c>
      <c r="H13" s="114"/>
      <c r="I13" s="114"/>
      <c r="J13" s="114" t="s">
        <v>2016</v>
      </c>
      <c r="K13" s="114"/>
      <c r="L13" s="114"/>
      <c r="M13" s="114"/>
      <c r="N13" s="114"/>
      <c r="O13" s="114"/>
      <c r="P13" s="114"/>
      <c r="Q13" s="114"/>
      <c r="R13" s="114"/>
      <c r="S13" s="114" t="s">
        <v>2017</v>
      </c>
      <c r="T13" s="114" t="s">
        <v>2018</v>
      </c>
      <c r="U13" s="298"/>
      <c r="V13" s="298"/>
      <c r="W13" s="298"/>
      <c r="X13" s="298"/>
      <c r="Y13" s="298"/>
      <c r="Z13" s="298"/>
      <c r="AA13" s="298"/>
      <c r="AB13" s="298"/>
      <c r="AC13" s="298"/>
      <c r="AD13" s="298"/>
      <c r="AE13" s="298"/>
      <c r="AF13" s="298"/>
      <c r="AG13" s="298"/>
      <c r="AH13" s="298"/>
      <c r="AI13" s="298"/>
      <c r="AJ13" s="298"/>
      <c r="AK13" s="298"/>
    </row>
    <row r="14" spans="1:37" ht="195.75">
      <c r="A14" s="101">
        <v>9</v>
      </c>
      <c r="B14" s="305"/>
      <c r="C14" s="140" t="s">
        <v>168</v>
      </c>
      <c r="D14" s="208" t="s">
        <v>159</v>
      </c>
      <c r="E14" s="140" t="s">
        <v>78</v>
      </c>
      <c r="F14" s="88">
        <v>3</v>
      </c>
      <c r="G14" s="99" t="s">
        <v>80</v>
      </c>
      <c r="H14" s="114"/>
      <c r="I14" s="114"/>
      <c r="J14" s="114"/>
      <c r="K14" s="114"/>
      <c r="L14" s="114"/>
      <c r="M14" s="114"/>
      <c r="N14" s="114" t="s">
        <v>2022</v>
      </c>
      <c r="O14" s="114"/>
      <c r="P14" s="114"/>
      <c r="Q14" s="114"/>
      <c r="R14" s="114"/>
      <c r="S14" s="114" t="s">
        <v>2023</v>
      </c>
      <c r="T14" s="114"/>
      <c r="U14" s="298"/>
      <c r="V14" s="298"/>
      <c r="W14" s="298"/>
      <c r="X14" s="298"/>
      <c r="Y14" s="298"/>
      <c r="Z14" s="298"/>
      <c r="AA14" s="298"/>
      <c r="AB14" s="298"/>
      <c r="AC14" s="298"/>
      <c r="AD14" s="298"/>
      <c r="AE14" s="298"/>
      <c r="AF14" s="298"/>
      <c r="AG14" s="298"/>
      <c r="AH14" s="298"/>
      <c r="AI14" s="298"/>
      <c r="AJ14" s="298"/>
      <c r="AK14" s="298"/>
    </row>
    <row r="15" spans="1:37" ht="195.75">
      <c r="A15" s="97">
        <v>10</v>
      </c>
      <c r="B15" s="305"/>
      <c r="C15" s="140" t="s">
        <v>174</v>
      </c>
      <c r="D15" s="208" t="s">
        <v>159</v>
      </c>
      <c r="E15" s="140" t="s">
        <v>78</v>
      </c>
      <c r="F15" s="88">
        <v>4</v>
      </c>
      <c r="G15" s="99" t="s">
        <v>80</v>
      </c>
      <c r="H15" s="114"/>
      <c r="I15" s="114"/>
      <c r="J15" s="114"/>
      <c r="K15" s="114"/>
      <c r="L15" s="114"/>
      <c r="M15" s="114"/>
      <c r="N15" s="114" t="s">
        <v>2027</v>
      </c>
      <c r="O15" s="114"/>
      <c r="P15" s="114"/>
      <c r="Q15" s="114"/>
      <c r="R15" s="114"/>
      <c r="S15" s="114" t="s">
        <v>2028</v>
      </c>
      <c r="T15" s="114"/>
      <c r="U15" s="298"/>
      <c r="V15" s="298"/>
      <c r="W15" s="298"/>
      <c r="X15" s="298"/>
      <c r="Y15" s="298"/>
      <c r="Z15" s="298"/>
      <c r="AA15" s="298"/>
      <c r="AB15" s="298"/>
      <c r="AC15" s="298"/>
      <c r="AD15" s="298"/>
      <c r="AE15" s="298"/>
      <c r="AF15" s="298"/>
      <c r="AG15" s="298"/>
      <c r="AH15" s="298"/>
      <c r="AI15" s="298"/>
      <c r="AJ15" s="298"/>
      <c r="AK15" s="298"/>
    </row>
    <row r="16" spans="1:37" ht="195.75">
      <c r="A16" s="97">
        <v>11</v>
      </c>
      <c r="B16" s="140" t="s">
        <v>175</v>
      </c>
      <c r="C16" s="140" t="s">
        <v>176</v>
      </c>
      <c r="D16" s="208" t="s">
        <v>159</v>
      </c>
      <c r="E16" s="140" t="s">
        <v>78</v>
      </c>
      <c r="F16" s="88">
        <v>2</v>
      </c>
      <c r="G16" s="99" t="s">
        <v>80</v>
      </c>
      <c r="H16" s="114"/>
      <c r="I16" s="114"/>
      <c r="J16" s="114"/>
      <c r="K16" s="114"/>
      <c r="L16" s="114"/>
      <c r="M16" s="114" t="s">
        <v>2035</v>
      </c>
      <c r="N16" s="114" t="s">
        <v>2036</v>
      </c>
      <c r="O16" s="114"/>
      <c r="P16" s="114"/>
      <c r="Q16" s="114"/>
      <c r="R16" s="114"/>
      <c r="S16" s="114" t="s">
        <v>2037</v>
      </c>
      <c r="T16" s="114"/>
      <c r="U16" s="298"/>
      <c r="V16" s="298"/>
      <c r="W16" s="298"/>
      <c r="X16" s="298"/>
      <c r="Y16" s="298"/>
      <c r="Z16" s="298"/>
      <c r="AA16" s="298"/>
      <c r="AB16" s="298"/>
      <c r="AC16" s="298"/>
      <c r="AD16" s="298"/>
      <c r="AE16" s="298"/>
      <c r="AF16" s="298"/>
      <c r="AG16" s="298"/>
      <c r="AH16" s="298"/>
      <c r="AI16" s="298"/>
      <c r="AJ16" s="298"/>
      <c r="AK16" s="298"/>
    </row>
    <row r="17" spans="1:37" ht="174">
      <c r="A17" s="101">
        <v>12</v>
      </c>
      <c r="B17" s="305"/>
      <c r="C17" s="140" t="s">
        <v>188</v>
      </c>
      <c r="D17" s="208" t="s">
        <v>159</v>
      </c>
      <c r="E17" s="140" t="s">
        <v>78</v>
      </c>
      <c r="F17" s="88">
        <v>2</v>
      </c>
      <c r="G17" s="99" t="s">
        <v>80</v>
      </c>
      <c r="H17" s="114"/>
      <c r="I17" s="114"/>
      <c r="J17" s="114"/>
      <c r="K17" s="114"/>
      <c r="L17" s="114"/>
      <c r="M17" s="114" t="s">
        <v>2038</v>
      </c>
      <c r="N17" s="114" t="s">
        <v>2039</v>
      </c>
      <c r="O17" s="114"/>
      <c r="P17" s="114" t="s">
        <v>2041</v>
      </c>
      <c r="Q17" s="114"/>
      <c r="R17" s="114"/>
      <c r="S17" s="114" t="s">
        <v>2043</v>
      </c>
      <c r="T17" s="114" t="s">
        <v>2045</v>
      </c>
      <c r="U17" s="298"/>
      <c r="V17" s="298"/>
      <c r="W17" s="298"/>
      <c r="X17" s="298"/>
      <c r="Y17" s="298"/>
      <c r="Z17" s="298"/>
      <c r="AA17" s="298"/>
      <c r="AB17" s="298"/>
      <c r="AC17" s="298"/>
      <c r="AD17" s="298"/>
      <c r="AE17" s="298"/>
      <c r="AF17" s="298"/>
      <c r="AG17" s="298"/>
      <c r="AH17" s="298"/>
      <c r="AI17" s="298"/>
      <c r="AJ17" s="298"/>
      <c r="AK17" s="298"/>
    </row>
    <row r="18" spans="1:37" ht="87">
      <c r="A18" s="101">
        <v>13</v>
      </c>
      <c r="B18" s="305"/>
      <c r="C18" s="140" t="s">
        <v>197</v>
      </c>
      <c r="D18" s="208" t="s">
        <v>159</v>
      </c>
      <c r="E18" s="140" t="s">
        <v>78</v>
      </c>
      <c r="F18" s="88">
        <v>2</v>
      </c>
      <c r="G18" s="99" t="s">
        <v>80</v>
      </c>
      <c r="H18" s="114"/>
      <c r="I18" s="114"/>
      <c r="J18" s="114"/>
      <c r="K18" s="114"/>
      <c r="L18" s="114"/>
      <c r="M18" s="114"/>
      <c r="N18" s="114" t="s">
        <v>2051</v>
      </c>
      <c r="O18" s="114"/>
      <c r="P18" s="114"/>
      <c r="Q18" s="114"/>
      <c r="R18" s="114"/>
      <c r="S18" s="114"/>
      <c r="T18" s="114"/>
      <c r="U18" s="298"/>
      <c r="V18" s="298"/>
      <c r="W18" s="298"/>
      <c r="X18" s="298"/>
      <c r="Y18" s="298"/>
      <c r="Z18" s="298"/>
      <c r="AA18" s="298"/>
      <c r="AB18" s="298"/>
      <c r="AC18" s="298"/>
      <c r="AD18" s="298"/>
      <c r="AE18" s="298"/>
      <c r="AF18" s="298"/>
      <c r="AG18" s="298"/>
      <c r="AH18" s="298"/>
      <c r="AI18" s="298"/>
      <c r="AJ18" s="298"/>
      <c r="AK18" s="298"/>
    </row>
    <row r="19" spans="1:37" ht="152.25">
      <c r="A19" s="97">
        <v>14</v>
      </c>
      <c r="B19" s="305"/>
      <c r="C19" s="140" t="s">
        <v>204</v>
      </c>
      <c r="D19" s="208" t="s">
        <v>159</v>
      </c>
      <c r="E19" s="140" t="s">
        <v>78</v>
      </c>
      <c r="F19" s="310"/>
      <c r="G19" s="99" t="s">
        <v>80</v>
      </c>
      <c r="H19" s="114"/>
      <c r="I19" s="114"/>
      <c r="J19" s="114"/>
      <c r="K19" s="114"/>
      <c r="L19" s="114"/>
      <c r="M19" s="114"/>
      <c r="N19" s="114"/>
      <c r="O19" s="114"/>
      <c r="P19" s="114"/>
      <c r="Q19" s="114"/>
      <c r="R19" s="114"/>
      <c r="S19" s="114" t="s">
        <v>2056</v>
      </c>
      <c r="T19" s="114"/>
      <c r="U19" s="298"/>
      <c r="V19" s="298"/>
      <c r="W19" s="298"/>
      <c r="X19" s="298"/>
      <c r="Y19" s="298"/>
      <c r="Z19" s="298"/>
      <c r="AA19" s="298"/>
      <c r="AB19" s="298"/>
      <c r="AC19" s="298"/>
      <c r="AD19" s="298"/>
      <c r="AE19" s="298"/>
      <c r="AF19" s="298"/>
      <c r="AG19" s="298"/>
      <c r="AH19" s="298"/>
      <c r="AI19" s="298"/>
      <c r="AJ19" s="298"/>
      <c r="AK19" s="298"/>
    </row>
    <row r="20" spans="1:37" ht="174">
      <c r="A20" s="97"/>
      <c r="B20" s="323"/>
      <c r="C20" s="140" t="s">
        <v>209</v>
      </c>
      <c r="D20" s="208" t="s">
        <v>211</v>
      </c>
      <c r="E20" s="140" t="s">
        <v>78</v>
      </c>
      <c r="F20" s="140">
        <v>2</v>
      </c>
      <c r="G20" s="99" t="s">
        <v>80</v>
      </c>
      <c r="H20" s="114"/>
      <c r="I20" s="114"/>
      <c r="J20" s="114"/>
      <c r="K20" s="114"/>
      <c r="L20" s="114"/>
      <c r="M20" s="114"/>
      <c r="N20" s="114"/>
      <c r="O20" s="114"/>
      <c r="P20" s="114"/>
      <c r="Q20" s="114"/>
      <c r="R20" s="114"/>
      <c r="S20" s="114" t="s">
        <v>2057</v>
      </c>
      <c r="T20" s="114"/>
      <c r="U20" s="298"/>
      <c r="V20" s="298"/>
      <c r="W20" s="298"/>
      <c r="X20" s="298"/>
      <c r="Y20" s="298"/>
      <c r="Z20" s="298"/>
      <c r="AA20" s="298"/>
      <c r="AB20" s="298"/>
      <c r="AC20" s="298"/>
      <c r="AD20" s="298"/>
      <c r="AE20" s="298"/>
      <c r="AF20" s="298"/>
      <c r="AG20" s="298"/>
      <c r="AH20" s="298"/>
      <c r="AI20" s="298"/>
      <c r="AJ20" s="298"/>
      <c r="AK20" s="298"/>
    </row>
    <row r="21" spans="1:37" ht="15.75" customHeight="1">
      <c r="A21" s="97"/>
      <c r="B21" s="324"/>
      <c r="C21" s="140" t="s">
        <v>213</v>
      </c>
      <c r="D21" s="208" t="s">
        <v>211</v>
      </c>
      <c r="E21" s="140" t="s">
        <v>78</v>
      </c>
      <c r="F21" s="140">
        <v>4</v>
      </c>
      <c r="G21" s="99" t="s">
        <v>80</v>
      </c>
      <c r="H21" s="114"/>
      <c r="I21" s="114"/>
      <c r="J21" s="114" t="s">
        <v>2058</v>
      </c>
      <c r="K21" s="114"/>
      <c r="L21" s="114" t="s">
        <v>2059</v>
      </c>
      <c r="M21" s="114"/>
      <c r="N21" s="114"/>
      <c r="O21" s="114"/>
      <c r="P21" s="114"/>
      <c r="Q21" s="114"/>
      <c r="R21" s="114"/>
      <c r="S21" s="114"/>
      <c r="T21" s="114" t="s">
        <v>2060</v>
      </c>
      <c r="U21" s="298"/>
      <c r="V21" s="298"/>
      <c r="W21" s="298"/>
      <c r="X21" s="298"/>
      <c r="Y21" s="298"/>
      <c r="Z21" s="298"/>
      <c r="AA21" s="298"/>
      <c r="AB21" s="298"/>
      <c r="AC21" s="298"/>
      <c r="AD21" s="298"/>
      <c r="AE21" s="298"/>
      <c r="AF21" s="298"/>
      <c r="AG21" s="298"/>
      <c r="AH21" s="298"/>
      <c r="AI21" s="298"/>
      <c r="AJ21" s="298"/>
      <c r="AK21" s="298"/>
    </row>
    <row r="22" spans="1:37" ht="15.75" customHeight="1">
      <c r="A22" s="97">
        <v>15</v>
      </c>
      <c r="B22" s="282" t="s">
        <v>216</v>
      </c>
      <c r="C22" s="140" t="s">
        <v>217</v>
      </c>
      <c r="D22" s="208" t="s">
        <v>211</v>
      </c>
      <c r="E22" s="208" t="s">
        <v>218</v>
      </c>
      <c r="F22" s="140">
        <v>3</v>
      </c>
      <c r="G22" s="99" t="s">
        <v>80</v>
      </c>
      <c r="H22" s="114" t="s">
        <v>2065</v>
      </c>
      <c r="I22" s="114"/>
      <c r="J22" s="114"/>
      <c r="K22" s="114"/>
      <c r="L22" s="114"/>
      <c r="M22" s="114"/>
      <c r="N22" s="114" t="s">
        <v>2067</v>
      </c>
      <c r="O22" s="114"/>
      <c r="P22" s="114"/>
      <c r="Q22" s="114"/>
      <c r="R22" s="114"/>
      <c r="S22" s="114"/>
      <c r="T22" s="114"/>
      <c r="U22" s="298"/>
      <c r="V22" s="298"/>
      <c r="W22" s="298"/>
      <c r="X22" s="298"/>
      <c r="Y22" s="298"/>
      <c r="Z22" s="298"/>
      <c r="AA22" s="298"/>
      <c r="AB22" s="298"/>
      <c r="AC22" s="298"/>
      <c r="AD22" s="298"/>
      <c r="AE22" s="298"/>
      <c r="AF22" s="298"/>
      <c r="AG22" s="298"/>
      <c r="AH22" s="298"/>
      <c r="AI22" s="298"/>
      <c r="AJ22" s="298"/>
      <c r="AK22" s="298"/>
    </row>
    <row r="23" spans="1:37" ht="15.75" customHeight="1">
      <c r="A23" s="101">
        <v>16</v>
      </c>
      <c r="B23" s="325"/>
      <c r="C23" s="140" t="s">
        <v>225</v>
      </c>
      <c r="D23" s="208" t="s">
        <v>211</v>
      </c>
      <c r="E23" s="140" t="s">
        <v>78</v>
      </c>
      <c r="F23" s="140">
        <v>3</v>
      </c>
      <c r="G23" s="99" t="s">
        <v>80</v>
      </c>
      <c r="H23" s="114"/>
      <c r="I23" s="114" t="s">
        <v>2076</v>
      </c>
      <c r="J23" s="114"/>
      <c r="K23" s="114"/>
      <c r="L23" s="114"/>
      <c r="M23" s="114"/>
      <c r="N23" s="114" t="s">
        <v>2079</v>
      </c>
      <c r="O23" s="114"/>
      <c r="P23" s="114"/>
      <c r="Q23" s="114"/>
      <c r="R23" s="114"/>
      <c r="S23" s="114"/>
      <c r="T23" s="114"/>
      <c r="U23" s="298"/>
      <c r="V23" s="298"/>
      <c r="W23" s="298"/>
      <c r="X23" s="298"/>
      <c r="Y23" s="298"/>
      <c r="Z23" s="298"/>
      <c r="AA23" s="298"/>
      <c r="AB23" s="298"/>
      <c r="AC23" s="298"/>
      <c r="AD23" s="298"/>
      <c r="AE23" s="298"/>
      <c r="AF23" s="298"/>
      <c r="AG23" s="298"/>
      <c r="AH23" s="298"/>
      <c r="AI23" s="298"/>
      <c r="AJ23" s="298"/>
      <c r="AK23" s="298"/>
    </row>
    <row r="24" spans="1:37" ht="15.75" customHeight="1">
      <c r="A24" s="101">
        <v>17</v>
      </c>
      <c r="B24" s="282" t="s">
        <v>228</v>
      </c>
      <c r="C24" s="140" t="s">
        <v>229</v>
      </c>
      <c r="D24" s="208" t="s">
        <v>211</v>
      </c>
      <c r="E24" s="208" t="s">
        <v>218</v>
      </c>
      <c r="F24" s="140">
        <v>2</v>
      </c>
      <c r="G24" s="99" t="s">
        <v>80</v>
      </c>
      <c r="H24" s="114"/>
      <c r="I24" s="114"/>
      <c r="J24" s="114"/>
      <c r="K24" s="114"/>
      <c r="L24" s="114"/>
      <c r="M24" s="114"/>
      <c r="N24" s="114" t="s">
        <v>2080</v>
      </c>
      <c r="O24" s="114"/>
      <c r="P24" s="114"/>
      <c r="Q24" s="114"/>
      <c r="R24" s="114"/>
      <c r="S24" s="114"/>
      <c r="T24" s="114"/>
      <c r="U24" s="298"/>
      <c r="V24" s="298"/>
      <c r="W24" s="298"/>
      <c r="X24" s="298"/>
      <c r="Y24" s="298"/>
      <c r="Z24" s="298"/>
      <c r="AA24" s="298"/>
      <c r="AB24" s="298"/>
      <c r="AC24" s="298"/>
      <c r="AD24" s="298"/>
      <c r="AE24" s="298"/>
      <c r="AF24" s="298"/>
      <c r="AG24" s="298"/>
      <c r="AH24" s="298"/>
      <c r="AI24" s="298"/>
      <c r="AJ24" s="298"/>
      <c r="AK24" s="298"/>
    </row>
    <row r="25" spans="1:37" ht="15.75" customHeight="1">
      <c r="A25" s="101">
        <v>18</v>
      </c>
      <c r="B25" s="153" t="s">
        <v>237</v>
      </c>
      <c r="C25" s="140" t="s">
        <v>239</v>
      </c>
      <c r="D25" s="208" t="s">
        <v>211</v>
      </c>
      <c r="E25" s="208" t="s">
        <v>218</v>
      </c>
      <c r="F25" s="140">
        <v>3</v>
      </c>
      <c r="G25" s="99" t="s">
        <v>80</v>
      </c>
      <c r="H25" s="114"/>
      <c r="I25" s="114"/>
      <c r="J25" s="114"/>
      <c r="K25" s="114"/>
      <c r="L25" s="114"/>
      <c r="M25" s="114" t="s">
        <v>2085</v>
      </c>
      <c r="N25" s="114" t="s">
        <v>2086</v>
      </c>
      <c r="O25" s="114" t="s">
        <v>2087</v>
      </c>
      <c r="P25" s="114"/>
      <c r="Q25" s="114"/>
      <c r="R25" s="114"/>
      <c r="S25" s="114"/>
      <c r="T25" s="114"/>
      <c r="U25" s="298"/>
      <c r="V25" s="298"/>
      <c r="W25" s="298"/>
      <c r="X25" s="298"/>
      <c r="Y25" s="298"/>
      <c r="Z25" s="298"/>
      <c r="AA25" s="298"/>
      <c r="AB25" s="298"/>
      <c r="AC25" s="298"/>
      <c r="AD25" s="298"/>
      <c r="AE25" s="298"/>
      <c r="AF25" s="298"/>
      <c r="AG25" s="298"/>
      <c r="AH25" s="298"/>
      <c r="AI25" s="298"/>
      <c r="AJ25" s="298"/>
      <c r="AK25" s="298"/>
    </row>
    <row r="26" spans="1:37" ht="15.75" customHeight="1">
      <c r="A26" s="101">
        <v>19</v>
      </c>
      <c r="B26" s="338"/>
      <c r="C26" s="140" t="s">
        <v>249</v>
      </c>
      <c r="D26" s="208" t="s">
        <v>211</v>
      </c>
      <c r="E26" s="140" t="s">
        <v>78</v>
      </c>
      <c r="F26" s="305"/>
      <c r="G26" s="99" t="s">
        <v>250</v>
      </c>
      <c r="H26" s="114"/>
      <c r="I26" s="114"/>
      <c r="J26" s="114"/>
      <c r="K26" s="114"/>
      <c r="L26" s="114"/>
      <c r="M26" s="114"/>
      <c r="N26" s="114"/>
      <c r="O26" s="114"/>
      <c r="P26" s="114"/>
      <c r="Q26" s="114"/>
      <c r="R26" s="114"/>
      <c r="S26" s="114"/>
      <c r="T26" s="114"/>
      <c r="U26" s="298"/>
      <c r="V26" s="298"/>
      <c r="W26" s="298"/>
      <c r="X26" s="298"/>
      <c r="Y26" s="298"/>
      <c r="Z26" s="298"/>
      <c r="AA26" s="298"/>
      <c r="AB26" s="298"/>
      <c r="AC26" s="298"/>
      <c r="AD26" s="298"/>
      <c r="AE26" s="298"/>
      <c r="AF26" s="298"/>
      <c r="AG26" s="298"/>
      <c r="AH26" s="298"/>
      <c r="AI26" s="298"/>
      <c r="AJ26" s="298"/>
      <c r="AK26" s="298"/>
    </row>
    <row r="27" spans="1:37" ht="15.75" customHeight="1">
      <c r="A27" s="101">
        <v>20</v>
      </c>
      <c r="B27" s="338"/>
      <c r="C27" s="140" t="s">
        <v>256</v>
      </c>
      <c r="D27" s="208" t="s">
        <v>257</v>
      </c>
      <c r="E27" s="140" t="s">
        <v>78</v>
      </c>
      <c r="F27" s="140">
        <v>2</v>
      </c>
      <c r="G27" s="99" t="s">
        <v>80</v>
      </c>
      <c r="H27" s="114"/>
      <c r="I27" s="114"/>
      <c r="J27" s="114"/>
      <c r="K27" s="114"/>
      <c r="L27" s="114"/>
      <c r="M27" s="114"/>
      <c r="N27" s="114"/>
      <c r="O27" s="114"/>
      <c r="P27" s="114"/>
      <c r="Q27" s="114"/>
      <c r="R27" s="114"/>
      <c r="S27" s="114" t="s">
        <v>2094</v>
      </c>
      <c r="T27" s="114"/>
      <c r="U27" s="298"/>
      <c r="V27" s="298"/>
      <c r="W27" s="298"/>
      <c r="X27" s="298"/>
      <c r="Y27" s="298"/>
      <c r="Z27" s="298"/>
      <c r="AA27" s="298"/>
      <c r="AB27" s="298"/>
      <c r="AC27" s="298"/>
      <c r="AD27" s="298"/>
      <c r="AE27" s="298"/>
      <c r="AF27" s="298"/>
      <c r="AG27" s="298"/>
      <c r="AH27" s="298"/>
      <c r="AI27" s="298"/>
      <c r="AJ27" s="298"/>
      <c r="AK27" s="298"/>
    </row>
    <row r="28" spans="1:37" ht="15.75" customHeight="1">
      <c r="A28" s="101">
        <v>21</v>
      </c>
      <c r="B28" s="338"/>
      <c r="C28" s="140" t="s">
        <v>258</v>
      </c>
      <c r="D28" s="208" t="s">
        <v>257</v>
      </c>
      <c r="E28" s="140" t="s">
        <v>78</v>
      </c>
      <c r="F28" s="140">
        <v>4</v>
      </c>
      <c r="G28" s="99" t="s">
        <v>80</v>
      </c>
      <c r="H28" s="114"/>
      <c r="I28" s="114"/>
      <c r="J28" s="114" t="s">
        <v>2058</v>
      </c>
      <c r="K28" s="114"/>
      <c r="L28" s="114" t="s">
        <v>2097</v>
      </c>
      <c r="M28" s="114"/>
      <c r="N28" s="114"/>
      <c r="O28" s="114"/>
      <c r="P28" s="114"/>
      <c r="Q28" s="114"/>
      <c r="R28" s="114"/>
      <c r="S28" s="114"/>
      <c r="T28" s="114" t="s">
        <v>2098</v>
      </c>
      <c r="U28" s="298"/>
      <c r="V28" s="298"/>
      <c r="W28" s="298"/>
      <c r="X28" s="298"/>
      <c r="Y28" s="298"/>
      <c r="Z28" s="298"/>
      <c r="AA28" s="298"/>
      <c r="AB28" s="298"/>
      <c r="AC28" s="298"/>
      <c r="AD28" s="298"/>
      <c r="AE28" s="298"/>
      <c r="AF28" s="298"/>
      <c r="AG28" s="298"/>
      <c r="AH28" s="298"/>
      <c r="AI28" s="298"/>
      <c r="AJ28" s="298"/>
      <c r="AK28" s="298"/>
    </row>
    <row r="29" spans="1:37" ht="15.75" customHeight="1">
      <c r="A29" s="101">
        <v>22</v>
      </c>
      <c r="B29" s="184" t="s">
        <v>264</v>
      </c>
      <c r="C29" s="140" t="s">
        <v>266</v>
      </c>
      <c r="D29" s="208" t="s">
        <v>257</v>
      </c>
      <c r="E29" s="208" t="s">
        <v>218</v>
      </c>
      <c r="F29" s="140">
        <v>3</v>
      </c>
      <c r="G29" s="99" t="s">
        <v>80</v>
      </c>
      <c r="H29" s="114"/>
      <c r="I29" s="114"/>
      <c r="J29" s="114"/>
      <c r="K29" s="114"/>
      <c r="L29" s="114"/>
      <c r="M29" s="114"/>
      <c r="N29" s="114" t="s">
        <v>2108</v>
      </c>
      <c r="O29" s="114"/>
      <c r="P29" s="114"/>
      <c r="Q29" s="114"/>
      <c r="R29" s="114"/>
      <c r="S29" s="114"/>
      <c r="T29" s="114"/>
      <c r="U29" s="298"/>
      <c r="V29" s="298"/>
      <c r="W29" s="298"/>
      <c r="X29" s="298"/>
      <c r="Y29" s="298"/>
      <c r="Z29" s="298"/>
      <c r="AA29" s="298"/>
      <c r="AB29" s="298"/>
      <c r="AC29" s="298"/>
      <c r="AD29" s="298"/>
      <c r="AE29" s="298"/>
      <c r="AF29" s="298"/>
      <c r="AG29" s="298"/>
      <c r="AH29" s="298"/>
      <c r="AI29" s="298"/>
      <c r="AJ29" s="298"/>
      <c r="AK29" s="298"/>
    </row>
    <row r="30" spans="1:37" ht="15.75" customHeight="1">
      <c r="A30" s="101">
        <v>23</v>
      </c>
      <c r="B30" s="184" t="s">
        <v>276</v>
      </c>
      <c r="C30" s="140" t="s">
        <v>278</v>
      </c>
      <c r="D30" s="208" t="s">
        <v>257</v>
      </c>
      <c r="E30" s="208" t="s">
        <v>218</v>
      </c>
      <c r="F30" s="140">
        <v>3</v>
      </c>
      <c r="G30" s="99" t="s">
        <v>80</v>
      </c>
      <c r="H30" s="114"/>
      <c r="I30" s="114"/>
      <c r="J30" s="114"/>
      <c r="K30" s="114"/>
      <c r="L30" s="114"/>
      <c r="M30" s="114"/>
      <c r="N30" s="114" t="s">
        <v>2115</v>
      </c>
      <c r="O30" s="114"/>
      <c r="P30" s="114"/>
      <c r="Q30" s="114"/>
      <c r="R30" s="114"/>
      <c r="S30" s="114"/>
      <c r="T30" s="114"/>
      <c r="U30" s="298"/>
      <c r="V30" s="298"/>
      <c r="W30" s="298"/>
      <c r="X30" s="298"/>
      <c r="Y30" s="298"/>
      <c r="Z30" s="298"/>
      <c r="AA30" s="298"/>
      <c r="AB30" s="298"/>
      <c r="AC30" s="298"/>
      <c r="AD30" s="298"/>
      <c r="AE30" s="298"/>
      <c r="AF30" s="298"/>
      <c r="AG30" s="298"/>
      <c r="AH30" s="298"/>
      <c r="AI30" s="298"/>
      <c r="AJ30" s="298"/>
      <c r="AK30" s="298"/>
    </row>
    <row r="31" spans="1:37" ht="15.75" customHeight="1">
      <c r="A31" s="101">
        <v>24</v>
      </c>
      <c r="B31" s="341" t="s">
        <v>288</v>
      </c>
      <c r="C31" s="140" t="s">
        <v>289</v>
      </c>
      <c r="D31" s="208" t="s">
        <v>257</v>
      </c>
      <c r="E31" s="208" t="s">
        <v>218</v>
      </c>
      <c r="F31" s="140">
        <v>3</v>
      </c>
      <c r="G31" s="99" t="s">
        <v>80</v>
      </c>
      <c r="H31" s="114"/>
      <c r="I31" s="114" t="s">
        <v>2121</v>
      </c>
      <c r="J31" s="114"/>
      <c r="K31" s="114"/>
      <c r="L31" s="114"/>
      <c r="M31" s="114"/>
      <c r="N31" s="114" t="s">
        <v>2121</v>
      </c>
      <c r="O31" s="114"/>
      <c r="P31" s="114"/>
      <c r="Q31" s="114"/>
      <c r="R31" s="114"/>
      <c r="S31" s="114"/>
      <c r="T31" s="114"/>
      <c r="U31" s="298"/>
      <c r="V31" s="298"/>
      <c r="W31" s="298"/>
      <c r="X31" s="298"/>
      <c r="Y31" s="298"/>
      <c r="Z31" s="298"/>
      <c r="AA31" s="298"/>
      <c r="AB31" s="298"/>
      <c r="AC31" s="298"/>
      <c r="AD31" s="298"/>
      <c r="AE31" s="298"/>
      <c r="AF31" s="298"/>
      <c r="AG31" s="298"/>
      <c r="AH31" s="298"/>
      <c r="AI31" s="298"/>
      <c r="AJ31" s="298"/>
      <c r="AK31" s="298"/>
    </row>
    <row r="32" spans="1:37" ht="15.75" customHeight="1">
      <c r="A32" s="101">
        <v>25</v>
      </c>
      <c r="B32" s="184" t="s">
        <v>298</v>
      </c>
      <c r="C32" s="140" t="s">
        <v>300</v>
      </c>
      <c r="D32" s="208" t="s">
        <v>257</v>
      </c>
      <c r="E32" s="208" t="s">
        <v>218</v>
      </c>
      <c r="F32" s="140">
        <v>3</v>
      </c>
      <c r="G32" s="99" t="s">
        <v>80</v>
      </c>
      <c r="H32" s="114"/>
      <c r="I32" s="114"/>
      <c r="J32" s="114"/>
      <c r="K32" s="114"/>
      <c r="L32" s="114"/>
      <c r="M32" s="114"/>
      <c r="N32" s="114" t="s">
        <v>2123</v>
      </c>
      <c r="O32" s="114"/>
      <c r="P32" s="114"/>
      <c r="Q32" s="114"/>
      <c r="R32" s="114"/>
      <c r="S32" s="114"/>
      <c r="T32" s="114"/>
      <c r="U32" s="298"/>
      <c r="V32" s="298"/>
      <c r="W32" s="298"/>
      <c r="X32" s="298"/>
      <c r="Y32" s="298"/>
      <c r="Z32" s="298"/>
      <c r="AA32" s="298"/>
      <c r="AB32" s="298"/>
      <c r="AC32" s="298"/>
      <c r="AD32" s="298"/>
      <c r="AE32" s="298"/>
      <c r="AF32" s="298"/>
      <c r="AG32" s="298"/>
      <c r="AH32" s="298"/>
      <c r="AI32" s="298"/>
      <c r="AJ32" s="298"/>
      <c r="AK32" s="298"/>
    </row>
    <row r="33" spans="1:37" ht="15.75" customHeight="1">
      <c r="A33" s="101">
        <v>26</v>
      </c>
      <c r="B33" s="338"/>
      <c r="C33" s="140" t="s">
        <v>305</v>
      </c>
      <c r="D33" s="208" t="s">
        <v>257</v>
      </c>
      <c r="E33" s="140" t="s">
        <v>78</v>
      </c>
      <c r="F33" s="305"/>
      <c r="G33" s="99" t="s">
        <v>250</v>
      </c>
      <c r="H33" s="114"/>
      <c r="I33" s="114"/>
      <c r="J33" s="114"/>
      <c r="K33" s="114"/>
      <c r="L33" s="114"/>
      <c r="M33" s="114"/>
      <c r="N33" s="114"/>
      <c r="O33" s="114"/>
      <c r="P33" s="114"/>
      <c r="Q33" s="114"/>
      <c r="R33" s="114"/>
      <c r="S33" s="114"/>
      <c r="T33" s="114"/>
      <c r="U33" s="298"/>
      <c r="V33" s="298"/>
      <c r="W33" s="298"/>
      <c r="X33" s="298"/>
      <c r="Y33" s="298"/>
      <c r="Z33" s="298"/>
      <c r="AA33" s="298"/>
      <c r="AB33" s="298"/>
      <c r="AC33" s="298"/>
      <c r="AD33" s="298"/>
      <c r="AE33" s="298"/>
      <c r="AF33" s="298"/>
      <c r="AG33" s="298"/>
      <c r="AH33" s="298"/>
      <c r="AI33" s="298"/>
      <c r="AJ33" s="298"/>
      <c r="AK33" s="298"/>
    </row>
    <row r="34" spans="1:37" ht="15.75" customHeight="1">
      <c r="A34" s="101">
        <v>27</v>
      </c>
      <c r="B34" s="338"/>
      <c r="C34" s="140" t="s">
        <v>309</v>
      </c>
      <c r="D34" s="208" t="s">
        <v>311</v>
      </c>
      <c r="E34" s="140" t="s">
        <v>78</v>
      </c>
      <c r="F34" s="140">
        <v>2</v>
      </c>
      <c r="G34" s="99" t="s">
        <v>80</v>
      </c>
      <c r="H34" s="114"/>
      <c r="I34" s="114"/>
      <c r="J34" s="114"/>
      <c r="K34" s="114"/>
      <c r="L34" s="114"/>
      <c r="M34" s="114"/>
      <c r="N34" s="114"/>
      <c r="O34" s="114"/>
      <c r="P34" s="114"/>
      <c r="Q34" s="114"/>
      <c r="R34" s="114"/>
      <c r="S34" s="114" t="s">
        <v>2142</v>
      </c>
      <c r="T34" s="114"/>
      <c r="U34" s="298"/>
      <c r="V34" s="298"/>
      <c r="W34" s="298"/>
      <c r="X34" s="298"/>
      <c r="Y34" s="298"/>
      <c r="Z34" s="298"/>
      <c r="AA34" s="298"/>
      <c r="AB34" s="298"/>
      <c r="AC34" s="298"/>
      <c r="AD34" s="298"/>
      <c r="AE34" s="298"/>
      <c r="AF34" s="298"/>
      <c r="AG34" s="298"/>
      <c r="AH34" s="298"/>
      <c r="AI34" s="298"/>
      <c r="AJ34" s="298"/>
      <c r="AK34" s="298"/>
    </row>
    <row r="35" spans="1:37" ht="15.75" customHeight="1">
      <c r="A35" s="101">
        <v>28</v>
      </c>
      <c r="B35" s="184" t="s">
        <v>317</v>
      </c>
      <c r="C35" s="140" t="s">
        <v>319</v>
      </c>
      <c r="D35" s="208" t="s">
        <v>311</v>
      </c>
      <c r="E35" s="208" t="s">
        <v>218</v>
      </c>
      <c r="F35" s="140">
        <v>3</v>
      </c>
      <c r="G35" s="99" t="s">
        <v>80</v>
      </c>
      <c r="H35" s="114"/>
      <c r="I35" s="114"/>
      <c r="J35" s="114"/>
      <c r="K35" s="114"/>
      <c r="L35" s="114"/>
      <c r="M35" s="114" t="s">
        <v>2143</v>
      </c>
      <c r="N35" s="114" t="s">
        <v>2144</v>
      </c>
      <c r="O35" s="114" t="s">
        <v>2145</v>
      </c>
      <c r="P35" s="114"/>
      <c r="Q35" s="114"/>
      <c r="R35" s="114"/>
      <c r="S35" s="114"/>
      <c r="T35" s="114" t="s">
        <v>2146</v>
      </c>
      <c r="U35" s="298"/>
      <c r="V35" s="298"/>
      <c r="W35" s="298"/>
      <c r="X35" s="298"/>
      <c r="Y35" s="298"/>
      <c r="Z35" s="298"/>
      <c r="AA35" s="298"/>
      <c r="AB35" s="298"/>
      <c r="AC35" s="298"/>
      <c r="AD35" s="298"/>
      <c r="AE35" s="298"/>
      <c r="AF35" s="298"/>
      <c r="AG35" s="298"/>
      <c r="AH35" s="298"/>
      <c r="AI35" s="298"/>
      <c r="AJ35" s="298"/>
      <c r="AK35" s="298"/>
    </row>
    <row r="36" spans="1:37" ht="15.75" customHeight="1">
      <c r="A36" s="101">
        <v>29</v>
      </c>
      <c r="B36" s="184" t="s">
        <v>330</v>
      </c>
      <c r="C36" s="140" t="s">
        <v>331</v>
      </c>
      <c r="D36" s="208" t="s">
        <v>311</v>
      </c>
      <c r="E36" s="208" t="s">
        <v>218</v>
      </c>
      <c r="F36" s="140">
        <v>3</v>
      </c>
      <c r="G36" s="99" t="s">
        <v>80</v>
      </c>
      <c r="H36" s="114"/>
      <c r="I36" s="114"/>
      <c r="J36" s="114"/>
      <c r="K36" s="114"/>
      <c r="L36" s="114"/>
      <c r="M36" s="114"/>
      <c r="N36" s="114" t="s">
        <v>2147</v>
      </c>
      <c r="O36" s="114"/>
      <c r="P36" s="114"/>
      <c r="Q36" s="114"/>
      <c r="R36" s="114"/>
      <c r="S36" s="114"/>
      <c r="T36" s="114"/>
      <c r="U36" s="298"/>
      <c r="V36" s="298"/>
      <c r="W36" s="298"/>
      <c r="X36" s="298"/>
      <c r="Y36" s="298"/>
      <c r="Z36" s="298"/>
      <c r="AA36" s="298"/>
      <c r="AB36" s="298"/>
      <c r="AC36" s="298"/>
      <c r="AD36" s="298"/>
      <c r="AE36" s="298"/>
      <c r="AF36" s="298"/>
      <c r="AG36" s="298"/>
      <c r="AH36" s="298"/>
      <c r="AI36" s="298"/>
      <c r="AJ36" s="298"/>
      <c r="AK36" s="298"/>
    </row>
    <row r="37" spans="1:37" ht="15.75" customHeight="1">
      <c r="A37" s="101">
        <v>30</v>
      </c>
      <c r="B37" s="140" t="s">
        <v>342</v>
      </c>
      <c r="C37" s="140" t="s">
        <v>343</v>
      </c>
      <c r="D37" s="140" t="s">
        <v>311</v>
      </c>
      <c r="E37" s="140" t="s">
        <v>218</v>
      </c>
      <c r="F37" s="140">
        <v>3</v>
      </c>
      <c r="G37" s="99" t="s">
        <v>80</v>
      </c>
      <c r="H37" s="114"/>
      <c r="I37" s="114"/>
      <c r="J37" s="114"/>
      <c r="K37" s="114"/>
      <c r="L37" s="114"/>
      <c r="M37" s="114"/>
      <c r="N37" s="114" t="s">
        <v>2148</v>
      </c>
      <c r="O37" s="114"/>
      <c r="P37" s="114"/>
      <c r="Q37" s="114"/>
      <c r="R37" s="114"/>
      <c r="S37" s="114"/>
      <c r="T37" s="114"/>
      <c r="U37" s="298"/>
      <c r="V37" s="298"/>
      <c r="W37" s="298"/>
      <c r="X37" s="298"/>
      <c r="Y37" s="298"/>
      <c r="Z37" s="298"/>
      <c r="AA37" s="298"/>
      <c r="AB37" s="298"/>
      <c r="AC37" s="298"/>
      <c r="AD37" s="298"/>
      <c r="AE37" s="298"/>
      <c r="AF37" s="298"/>
      <c r="AG37" s="298"/>
      <c r="AH37" s="298"/>
      <c r="AI37" s="298"/>
      <c r="AJ37" s="298"/>
      <c r="AK37" s="298"/>
    </row>
    <row r="38" spans="1:37" ht="15.75" customHeight="1">
      <c r="A38" s="101">
        <v>31</v>
      </c>
      <c r="B38" s="345" t="s">
        <v>350</v>
      </c>
      <c r="C38" s="140" t="s">
        <v>352</v>
      </c>
      <c r="D38" s="208" t="s">
        <v>311</v>
      </c>
      <c r="E38" s="208" t="s">
        <v>218</v>
      </c>
      <c r="F38" s="140">
        <v>3</v>
      </c>
      <c r="G38" s="99" t="s">
        <v>80</v>
      </c>
      <c r="H38" s="114"/>
      <c r="I38" s="114"/>
      <c r="J38" s="114"/>
      <c r="K38" s="114"/>
      <c r="L38" s="114"/>
      <c r="M38" s="114" t="s">
        <v>2149</v>
      </c>
      <c r="N38" s="114" t="s">
        <v>2150</v>
      </c>
      <c r="O38" s="114" t="s">
        <v>2151</v>
      </c>
      <c r="P38" s="114"/>
      <c r="Q38" s="114"/>
      <c r="R38" s="114"/>
      <c r="S38" s="114"/>
      <c r="T38" s="114"/>
      <c r="U38" s="298"/>
      <c r="V38" s="298"/>
      <c r="W38" s="298"/>
      <c r="X38" s="298"/>
      <c r="Y38" s="298"/>
      <c r="Z38" s="298"/>
      <c r="AA38" s="298"/>
      <c r="AB38" s="298"/>
      <c r="AC38" s="298"/>
      <c r="AD38" s="298"/>
      <c r="AE38" s="298"/>
      <c r="AF38" s="298"/>
      <c r="AG38" s="298"/>
      <c r="AH38" s="298"/>
      <c r="AI38" s="298"/>
      <c r="AJ38" s="298"/>
      <c r="AK38" s="298"/>
    </row>
    <row r="39" spans="1:37" ht="15.75" customHeight="1">
      <c r="A39" s="101">
        <v>32</v>
      </c>
      <c r="B39" s="153" t="s">
        <v>362</v>
      </c>
      <c r="C39" s="140" t="s">
        <v>363</v>
      </c>
      <c r="D39" s="208" t="s">
        <v>311</v>
      </c>
      <c r="E39" s="208" t="s">
        <v>218</v>
      </c>
      <c r="F39" s="140">
        <v>3</v>
      </c>
      <c r="G39" s="99" t="s">
        <v>80</v>
      </c>
      <c r="H39" s="114" t="s">
        <v>2152</v>
      </c>
      <c r="I39" s="114" t="s">
        <v>2153</v>
      </c>
      <c r="J39" s="114"/>
      <c r="K39" s="114"/>
      <c r="L39" s="114"/>
      <c r="M39" s="114"/>
      <c r="N39" s="114" t="s">
        <v>2154</v>
      </c>
      <c r="O39" s="114"/>
      <c r="P39" s="114"/>
      <c r="Q39" s="114"/>
      <c r="R39" s="114"/>
      <c r="S39" s="114"/>
      <c r="T39" s="114"/>
      <c r="U39" s="298"/>
      <c r="V39" s="298"/>
      <c r="W39" s="298"/>
      <c r="X39" s="298"/>
      <c r="Y39" s="298"/>
      <c r="Z39" s="298"/>
      <c r="AA39" s="298"/>
      <c r="AB39" s="298"/>
      <c r="AC39" s="298"/>
      <c r="AD39" s="298"/>
      <c r="AE39" s="298"/>
      <c r="AF39" s="298"/>
      <c r="AG39" s="298"/>
      <c r="AH39" s="298"/>
      <c r="AI39" s="298"/>
      <c r="AJ39" s="298"/>
      <c r="AK39" s="298"/>
    </row>
    <row r="40" spans="1:37" ht="15.75" customHeight="1">
      <c r="A40" s="101">
        <v>33</v>
      </c>
      <c r="B40" s="346"/>
      <c r="C40" s="140" t="s">
        <v>377</v>
      </c>
      <c r="D40" s="208" t="s">
        <v>311</v>
      </c>
      <c r="E40" s="140" t="s">
        <v>78</v>
      </c>
      <c r="F40" s="140">
        <v>2</v>
      </c>
      <c r="G40" s="99" t="s">
        <v>80</v>
      </c>
      <c r="H40" s="114"/>
      <c r="I40" s="114"/>
      <c r="J40" s="114" t="s">
        <v>2156</v>
      </c>
      <c r="K40" s="114"/>
      <c r="L40" s="114" t="s">
        <v>2157</v>
      </c>
      <c r="M40" s="114"/>
      <c r="N40" s="114"/>
      <c r="O40" s="114"/>
      <c r="P40" s="114"/>
      <c r="Q40" s="114"/>
      <c r="R40" s="114"/>
      <c r="S40" s="114"/>
      <c r="T40" s="114" t="s">
        <v>2158</v>
      </c>
      <c r="U40" s="298"/>
      <c r="V40" s="298"/>
      <c r="W40" s="298"/>
      <c r="X40" s="298"/>
      <c r="Y40" s="298"/>
      <c r="Z40" s="298"/>
      <c r="AA40" s="298"/>
      <c r="AB40" s="298"/>
      <c r="AC40" s="298"/>
      <c r="AD40" s="298"/>
      <c r="AE40" s="298"/>
      <c r="AF40" s="298"/>
      <c r="AG40" s="298"/>
      <c r="AH40" s="298"/>
      <c r="AI40" s="298"/>
      <c r="AJ40" s="298"/>
      <c r="AK40" s="298"/>
    </row>
    <row r="41" spans="1:37" ht="15.75" customHeight="1">
      <c r="A41" s="101">
        <v>34</v>
      </c>
      <c r="B41" s="153" t="s">
        <v>380</v>
      </c>
      <c r="C41" s="140" t="s">
        <v>381</v>
      </c>
      <c r="D41" s="208" t="s">
        <v>382</v>
      </c>
      <c r="E41" s="208" t="s">
        <v>383</v>
      </c>
      <c r="F41" s="140">
        <v>3</v>
      </c>
      <c r="G41" s="99" t="s">
        <v>80</v>
      </c>
      <c r="H41" s="114" t="s">
        <v>2159</v>
      </c>
      <c r="I41" s="114"/>
      <c r="J41" s="114"/>
      <c r="K41" s="114"/>
      <c r="L41" s="114"/>
      <c r="M41" s="114" t="s">
        <v>2160</v>
      </c>
      <c r="N41" s="114" t="s">
        <v>2161</v>
      </c>
      <c r="O41" s="114" t="s">
        <v>2162</v>
      </c>
      <c r="P41" s="114" t="s">
        <v>2163</v>
      </c>
      <c r="Q41" s="114"/>
      <c r="R41" s="114"/>
      <c r="S41" s="114" t="s">
        <v>2164</v>
      </c>
      <c r="T41" s="114" t="s">
        <v>2165</v>
      </c>
      <c r="U41" s="298"/>
      <c r="V41" s="298"/>
      <c r="W41" s="298"/>
      <c r="X41" s="298"/>
      <c r="Y41" s="298"/>
      <c r="Z41" s="298"/>
      <c r="AA41" s="298"/>
      <c r="AB41" s="298"/>
      <c r="AC41" s="298"/>
      <c r="AD41" s="298"/>
      <c r="AE41" s="298"/>
      <c r="AF41" s="298"/>
      <c r="AG41" s="298"/>
      <c r="AH41" s="298"/>
      <c r="AI41" s="298"/>
      <c r="AJ41" s="298"/>
      <c r="AK41" s="298"/>
    </row>
    <row r="42" spans="1:37" ht="15.75" customHeight="1">
      <c r="A42" s="101">
        <v>35</v>
      </c>
      <c r="B42" s="153" t="s">
        <v>395</v>
      </c>
      <c r="C42" s="140" t="s">
        <v>396</v>
      </c>
      <c r="D42" s="208" t="s">
        <v>382</v>
      </c>
      <c r="E42" s="208" t="s">
        <v>218</v>
      </c>
      <c r="F42" s="140">
        <v>3</v>
      </c>
      <c r="G42" s="99" t="s">
        <v>80</v>
      </c>
      <c r="H42" s="114"/>
      <c r="I42" s="114"/>
      <c r="J42" s="114"/>
      <c r="K42" s="114"/>
      <c r="L42" s="114"/>
      <c r="M42" s="114"/>
      <c r="N42" s="114" t="s">
        <v>2166</v>
      </c>
      <c r="O42" s="114"/>
      <c r="P42" s="114"/>
      <c r="Q42" s="114"/>
      <c r="R42" s="114"/>
      <c r="S42" s="114"/>
      <c r="T42" s="114" t="s">
        <v>2167</v>
      </c>
      <c r="U42" s="298"/>
      <c r="V42" s="298"/>
      <c r="W42" s="298"/>
      <c r="X42" s="298"/>
      <c r="Y42" s="298"/>
      <c r="Z42" s="298"/>
      <c r="AA42" s="298"/>
      <c r="AB42" s="298"/>
      <c r="AC42" s="298"/>
      <c r="AD42" s="298"/>
      <c r="AE42" s="298"/>
      <c r="AF42" s="298"/>
      <c r="AG42" s="298"/>
      <c r="AH42" s="298"/>
      <c r="AI42" s="298"/>
      <c r="AJ42" s="298"/>
      <c r="AK42" s="298"/>
    </row>
    <row r="43" spans="1:37" ht="15.75" customHeight="1">
      <c r="A43" s="101">
        <v>36</v>
      </c>
      <c r="B43" s="153" t="s">
        <v>402</v>
      </c>
      <c r="C43" s="140" t="s">
        <v>403</v>
      </c>
      <c r="D43" s="208" t="s">
        <v>382</v>
      </c>
      <c r="E43" s="208" t="s">
        <v>218</v>
      </c>
      <c r="F43" s="140">
        <v>3</v>
      </c>
      <c r="G43" s="99" t="s">
        <v>80</v>
      </c>
      <c r="H43" s="114"/>
      <c r="I43" s="114"/>
      <c r="J43" s="114"/>
      <c r="K43" s="114"/>
      <c r="L43" s="114"/>
      <c r="M43" s="114"/>
      <c r="N43" s="114" t="s">
        <v>2168</v>
      </c>
      <c r="O43" s="114"/>
      <c r="P43" s="114"/>
      <c r="Q43" s="114"/>
      <c r="R43" s="114"/>
      <c r="S43" s="114" t="s">
        <v>2169</v>
      </c>
      <c r="T43" s="114" t="s">
        <v>2170</v>
      </c>
      <c r="U43" s="298"/>
      <c r="V43" s="298"/>
      <c r="W43" s="298"/>
      <c r="X43" s="298"/>
      <c r="Y43" s="298"/>
      <c r="Z43" s="298"/>
      <c r="AA43" s="298"/>
      <c r="AB43" s="298"/>
      <c r="AC43" s="298"/>
      <c r="AD43" s="298"/>
      <c r="AE43" s="298"/>
      <c r="AF43" s="298"/>
      <c r="AG43" s="298"/>
      <c r="AH43" s="298"/>
      <c r="AI43" s="298"/>
      <c r="AJ43" s="298"/>
      <c r="AK43" s="298"/>
    </row>
    <row r="44" spans="1:37" ht="15.75" customHeight="1">
      <c r="A44" s="97"/>
      <c r="B44" s="345" t="s">
        <v>409</v>
      </c>
      <c r="C44" s="140" t="s">
        <v>410</v>
      </c>
      <c r="D44" s="208" t="s">
        <v>382</v>
      </c>
      <c r="E44" s="208" t="s">
        <v>218</v>
      </c>
      <c r="F44" s="140">
        <v>3</v>
      </c>
      <c r="G44" s="99" t="s">
        <v>80</v>
      </c>
      <c r="H44" s="114"/>
      <c r="I44" s="114"/>
      <c r="J44" s="114"/>
      <c r="K44" s="114"/>
      <c r="L44" s="114"/>
      <c r="M44" s="114"/>
      <c r="N44" s="114" t="s">
        <v>2171</v>
      </c>
      <c r="O44" s="114"/>
      <c r="P44" s="114"/>
      <c r="Q44" s="114"/>
      <c r="R44" s="114"/>
      <c r="S44" s="114"/>
      <c r="T44" s="114" t="s">
        <v>2172</v>
      </c>
      <c r="U44" s="298"/>
      <c r="V44" s="298"/>
      <c r="W44" s="298"/>
      <c r="X44" s="298"/>
      <c r="Y44" s="298"/>
      <c r="Z44" s="298"/>
      <c r="AA44" s="298"/>
      <c r="AB44" s="298"/>
      <c r="AC44" s="298"/>
      <c r="AD44" s="298"/>
      <c r="AE44" s="298"/>
      <c r="AF44" s="298"/>
      <c r="AG44" s="298"/>
      <c r="AH44" s="298"/>
      <c r="AI44" s="298"/>
      <c r="AJ44" s="298"/>
      <c r="AK44" s="298"/>
    </row>
    <row r="45" spans="1:37" ht="15.75" customHeight="1">
      <c r="A45" s="101"/>
      <c r="B45" s="153" t="s">
        <v>423</v>
      </c>
      <c r="C45" s="140" t="s">
        <v>424</v>
      </c>
      <c r="D45" s="208" t="s">
        <v>382</v>
      </c>
      <c r="E45" s="208" t="s">
        <v>383</v>
      </c>
      <c r="F45" s="140">
        <v>3</v>
      </c>
      <c r="G45" s="99" t="s">
        <v>80</v>
      </c>
      <c r="H45" s="114" t="s">
        <v>2173</v>
      </c>
      <c r="I45" s="114" t="s">
        <v>2174</v>
      </c>
      <c r="J45" s="114"/>
      <c r="K45" s="114"/>
      <c r="L45" s="114"/>
      <c r="M45" s="114"/>
      <c r="N45" s="114" t="s">
        <v>2175</v>
      </c>
      <c r="O45" s="114"/>
      <c r="P45" s="114" t="s">
        <v>2176</v>
      </c>
      <c r="Q45" s="114" t="s">
        <v>2177</v>
      </c>
      <c r="R45" s="114"/>
      <c r="S45" s="114"/>
      <c r="T45" s="114" t="s">
        <v>2178</v>
      </c>
      <c r="U45" s="298"/>
      <c r="V45" s="298"/>
      <c r="W45" s="298"/>
      <c r="X45" s="298"/>
      <c r="Y45" s="298"/>
      <c r="Z45" s="298"/>
      <c r="AA45" s="298"/>
      <c r="AB45" s="298"/>
      <c r="AC45" s="298"/>
      <c r="AD45" s="298"/>
      <c r="AE45" s="298"/>
      <c r="AF45" s="298"/>
      <c r="AG45" s="298"/>
      <c r="AH45" s="298"/>
      <c r="AI45" s="298"/>
      <c r="AJ45" s="298"/>
      <c r="AK45" s="298"/>
    </row>
    <row r="46" spans="1:37" ht="15.75" customHeight="1">
      <c r="A46" s="101">
        <v>37</v>
      </c>
      <c r="B46" s="140" t="s">
        <v>443</v>
      </c>
      <c r="C46" s="140" t="s">
        <v>444</v>
      </c>
      <c r="D46" s="208" t="s">
        <v>382</v>
      </c>
      <c r="E46" s="208" t="s">
        <v>218</v>
      </c>
      <c r="F46" s="208">
        <v>4</v>
      </c>
      <c r="G46" s="99" t="s">
        <v>80</v>
      </c>
      <c r="H46" s="114"/>
      <c r="I46" s="114"/>
      <c r="J46" s="114" t="s">
        <v>2179</v>
      </c>
      <c r="K46" s="114"/>
      <c r="L46" s="114"/>
      <c r="M46" s="114"/>
      <c r="N46" s="114" t="s">
        <v>2180</v>
      </c>
      <c r="O46" s="114"/>
      <c r="P46" s="114"/>
      <c r="Q46" s="114"/>
      <c r="R46" s="114"/>
      <c r="S46" s="114" t="s">
        <v>2181</v>
      </c>
      <c r="T46" s="114" t="s">
        <v>2182</v>
      </c>
      <c r="U46" s="298"/>
      <c r="V46" s="298"/>
      <c r="W46" s="298"/>
      <c r="X46" s="298"/>
      <c r="Y46" s="298"/>
      <c r="Z46" s="298"/>
      <c r="AA46" s="298"/>
      <c r="AB46" s="298"/>
      <c r="AC46" s="298"/>
      <c r="AD46" s="298"/>
      <c r="AE46" s="298"/>
      <c r="AF46" s="298"/>
      <c r="AG46" s="298"/>
      <c r="AH46" s="298"/>
      <c r="AI46" s="298"/>
      <c r="AJ46" s="298"/>
      <c r="AK46" s="298"/>
    </row>
    <row r="47" spans="1:37" ht="15.75" customHeight="1">
      <c r="A47" s="97">
        <v>38</v>
      </c>
      <c r="B47" s="346"/>
      <c r="C47" s="140" t="s">
        <v>452</v>
      </c>
      <c r="D47" s="208" t="s">
        <v>382</v>
      </c>
      <c r="E47" s="140" t="s">
        <v>78</v>
      </c>
      <c r="F47" s="305"/>
      <c r="G47" s="99" t="s">
        <v>250</v>
      </c>
      <c r="H47" s="114"/>
      <c r="I47" s="114"/>
      <c r="J47" s="114"/>
      <c r="K47" s="114"/>
      <c r="L47" s="114"/>
      <c r="M47" s="114"/>
      <c r="N47" s="114"/>
      <c r="O47" s="114"/>
      <c r="P47" s="114"/>
      <c r="Q47" s="114"/>
      <c r="R47" s="114"/>
      <c r="S47" s="114"/>
      <c r="T47" s="114"/>
      <c r="U47" s="298"/>
      <c r="V47" s="298"/>
      <c r="W47" s="298"/>
      <c r="X47" s="298"/>
      <c r="Y47" s="298"/>
      <c r="Z47" s="298"/>
      <c r="AA47" s="298"/>
      <c r="AB47" s="298"/>
      <c r="AC47" s="298"/>
      <c r="AD47" s="298"/>
      <c r="AE47" s="298"/>
      <c r="AF47" s="298"/>
      <c r="AG47" s="298"/>
      <c r="AH47" s="298"/>
      <c r="AI47" s="298"/>
      <c r="AJ47" s="298"/>
      <c r="AK47" s="298"/>
    </row>
    <row r="48" spans="1:37" ht="15.75" customHeight="1">
      <c r="A48" s="101">
        <v>39</v>
      </c>
      <c r="B48" s="140" t="s">
        <v>463</v>
      </c>
      <c r="C48" s="140" t="s">
        <v>466</v>
      </c>
      <c r="D48" s="208" t="s">
        <v>467</v>
      </c>
      <c r="E48" s="208" t="s">
        <v>383</v>
      </c>
      <c r="F48" s="208">
        <v>3</v>
      </c>
      <c r="G48" s="99" t="s">
        <v>80</v>
      </c>
      <c r="H48" s="114"/>
      <c r="I48" s="114"/>
      <c r="J48" s="114"/>
      <c r="K48" s="114"/>
      <c r="L48" s="114"/>
      <c r="M48" s="114"/>
      <c r="N48" s="114" t="s">
        <v>2183</v>
      </c>
      <c r="O48" s="114"/>
      <c r="P48" s="114"/>
      <c r="Q48" s="114"/>
      <c r="R48" s="114"/>
      <c r="S48" s="114"/>
      <c r="T48" s="114" t="s">
        <v>2184</v>
      </c>
      <c r="U48" s="298"/>
      <c r="V48" s="298"/>
      <c r="W48" s="298"/>
      <c r="X48" s="298"/>
      <c r="Y48" s="298"/>
      <c r="Z48" s="298"/>
      <c r="AA48" s="298"/>
      <c r="AB48" s="298"/>
      <c r="AC48" s="298"/>
      <c r="AD48" s="298"/>
      <c r="AE48" s="298"/>
      <c r="AF48" s="298"/>
      <c r="AG48" s="298"/>
      <c r="AH48" s="298"/>
      <c r="AI48" s="298"/>
      <c r="AJ48" s="298"/>
      <c r="AK48" s="298"/>
    </row>
    <row r="49" spans="1:37" ht="15.75" customHeight="1">
      <c r="A49" s="97">
        <v>42</v>
      </c>
      <c r="B49" s="140" t="s">
        <v>492</v>
      </c>
      <c r="C49" s="140" t="s">
        <v>494</v>
      </c>
      <c r="D49" s="208" t="s">
        <v>467</v>
      </c>
      <c r="E49" s="208" t="s">
        <v>218</v>
      </c>
      <c r="F49" s="208">
        <v>3</v>
      </c>
      <c r="G49" s="99" t="s">
        <v>80</v>
      </c>
      <c r="H49" s="114"/>
      <c r="I49" s="114"/>
      <c r="J49" s="114"/>
      <c r="K49" s="114"/>
      <c r="L49" s="114"/>
      <c r="M49" s="114"/>
      <c r="N49" s="114" t="s">
        <v>2185</v>
      </c>
      <c r="O49" s="114"/>
      <c r="P49" s="114"/>
      <c r="Q49" s="114"/>
      <c r="R49" s="114"/>
      <c r="S49" s="114" t="s">
        <v>2186</v>
      </c>
      <c r="T49" s="114" t="s">
        <v>2187</v>
      </c>
      <c r="U49" s="298"/>
      <c r="V49" s="298"/>
      <c r="W49" s="298"/>
      <c r="X49" s="298"/>
      <c r="Y49" s="298"/>
      <c r="Z49" s="298"/>
      <c r="AA49" s="298"/>
      <c r="AB49" s="298"/>
      <c r="AC49" s="298"/>
      <c r="AD49" s="298"/>
      <c r="AE49" s="298"/>
      <c r="AF49" s="298"/>
      <c r="AG49" s="298"/>
      <c r="AH49" s="298"/>
      <c r="AI49" s="298"/>
      <c r="AJ49" s="298"/>
      <c r="AK49" s="298"/>
    </row>
    <row r="50" spans="1:37" ht="15.75" customHeight="1">
      <c r="A50" s="97">
        <v>40</v>
      </c>
      <c r="B50" s="140" t="s">
        <v>505</v>
      </c>
      <c r="C50" s="140" t="s">
        <v>506</v>
      </c>
      <c r="D50" s="208" t="s">
        <v>467</v>
      </c>
      <c r="E50" s="208" t="s">
        <v>218</v>
      </c>
      <c r="F50" s="208">
        <v>3</v>
      </c>
      <c r="G50" s="99" t="s">
        <v>80</v>
      </c>
      <c r="H50" s="114"/>
      <c r="I50" s="114"/>
      <c r="J50" s="114"/>
      <c r="K50" s="114"/>
      <c r="L50" s="114"/>
      <c r="M50" s="114"/>
      <c r="N50" s="114" t="s">
        <v>2188</v>
      </c>
      <c r="O50" s="114"/>
      <c r="P50" s="114"/>
      <c r="Q50" s="114"/>
      <c r="R50" s="114"/>
      <c r="S50" s="114" t="s">
        <v>2189</v>
      </c>
      <c r="T50" s="114" t="s">
        <v>2190</v>
      </c>
      <c r="U50" s="298"/>
      <c r="V50" s="298"/>
      <c r="W50" s="298"/>
      <c r="X50" s="298"/>
      <c r="Y50" s="298"/>
      <c r="Z50" s="298"/>
      <c r="AA50" s="298"/>
      <c r="AB50" s="298"/>
      <c r="AC50" s="298"/>
      <c r="AD50" s="298"/>
      <c r="AE50" s="298"/>
      <c r="AF50" s="298"/>
      <c r="AG50" s="298"/>
      <c r="AH50" s="298"/>
      <c r="AI50" s="298"/>
      <c r="AJ50" s="298"/>
      <c r="AK50" s="298"/>
    </row>
    <row r="51" spans="1:37" ht="15.75" customHeight="1">
      <c r="A51" s="217">
        <v>41</v>
      </c>
      <c r="B51" s="361"/>
      <c r="C51" s="362" t="s">
        <v>516</v>
      </c>
      <c r="D51" s="222" t="s">
        <v>467</v>
      </c>
      <c r="E51" s="222" t="s">
        <v>383</v>
      </c>
      <c r="F51" s="222">
        <v>3</v>
      </c>
      <c r="G51" s="224" t="s">
        <v>80</v>
      </c>
      <c r="H51" s="363"/>
      <c r="I51" s="363"/>
      <c r="J51" s="363"/>
      <c r="K51" s="363"/>
      <c r="L51" s="363"/>
      <c r="M51" s="363"/>
      <c r="N51" s="363"/>
      <c r="O51" s="363"/>
      <c r="P51" s="363"/>
      <c r="Q51" s="363"/>
      <c r="R51" s="363"/>
      <c r="S51" s="363"/>
      <c r="T51" s="363"/>
      <c r="U51" s="298"/>
      <c r="V51" s="298"/>
      <c r="W51" s="298"/>
      <c r="X51" s="298"/>
      <c r="Y51" s="298"/>
      <c r="Z51" s="298"/>
      <c r="AA51" s="298"/>
      <c r="AB51" s="298"/>
      <c r="AC51" s="298"/>
      <c r="AD51" s="298"/>
      <c r="AE51" s="298"/>
      <c r="AF51" s="298"/>
      <c r="AG51" s="298"/>
      <c r="AH51" s="298"/>
      <c r="AI51" s="298"/>
      <c r="AJ51" s="298"/>
      <c r="AK51" s="298"/>
    </row>
    <row r="52" spans="1:37" ht="15.75" customHeight="1">
      <c r="A52" s="101"/>
      <c r="B52" s="140" t="s">
        <v>530</v>
      </c>
      <c r="C52" s="140" t="s">
        <v>531</v>
      </c>
      <c r="D52" s="208" t="s">
        <v>467</v>
      </c>
      <c r="E52" s="208" t="s">
        <v>383</v>
      </c>
      <c r="F52" s="208">
        <v>3</v>
      </c>
      <c r="G52" s="99" t="s">
        <v>80</v>
      </c>
      <c r="H52" s="114"/>
      <c r="I52" s="114"/>
      <c r="J52" s="114"/>
      <c r="K52" s="114"/>
      <c r="L52" s="114"/>
      <c r="M52" s="114"/>
      <c r="N52" s="114" t="s">
        <v>2191</v>
      </c>
      <c r="O52" s="114" t="s">
        <v>2192</v>
      </c>
      <c r="P52" s="114"/>
      <c r="Q52" s="114"/>
      <c r="R52" s="114"/>
      <c r="S52" s="114" t="s">
        <v>2193</v>
      </c>
      <c r="T52" s="114" t="s">
        <v>2194</v>
      </c>
      <c r="U52" s="298"/>
      <c r="V52" s="298"/>
      <c r="W52" s="298"/>
      <c r="X52" s="298"/>
      <c r="Y52" s="298"/>
      <c r="Z52" s="298"/>
      <c r="AA52" s="298"/>
      <c r="AB52" s="298"/>
      <c r="AC52" s="298"/>
      <c r="AD52" s="298"/>
      <c r="AE52" s="298"/>
      <c r="AF52" s="298"/>
      <c r="AG52" s="298"/>
      <c r="AH52" s="298"/>
      <c r="AI52" s="298"/>
      <c r="AJ52" s="298"/>
      <c r="AK52" s="298"/>
    </row>
    <row r="53" spans="1:37" ht="15.75" customHeight="1">
      <c r="A53" s="101"/>
      <c r="B53" s="140" t="s">
        <v>542</v>
      </c>
      <c r="C53" s="140" t="s">
        <v>543</v>
      </c>
      <c r="D53" s="208" t="s">
        <v>467</v>
      </c>
      <c r="E53" s="208" t="s">
        <v>383</v>
      </c>
      <c r="F53" s="208">
        <v>3</v>
      </c>
      <c r="G53" s="99" t="s">
        <v>80</v>
      </c>
      <c r="H53" s="114"/>
      <c r="I53" s="114"/>
      <c r="J53" s="114"/>
      <c r="K53" s="114"/>
      <c r="L53" s="114"/>
      <c r="M53" s="114"/>
      <c r="N53" s="114" t="s">
        <v>2195</v>
      </c>
      <c r="O53" s="114"/>
      <c r="P53" s="114"/>
      <c r="Q53" s="114" t="s">
        <v>2196</v>
      </c>
      <c r="R53" s="114"/>
      <c r="S53" s="114" t="s">
        <v>2197</v>
      </c>
      <c r="T53" s="114" t="s">
        <v>2198</v>
      </c>
      <c r="U53" s="298"/>
      <c r="V53" s="298"/>
      <c r="W53" s="298"/>
      <c r="X53" s="298"/>
      <c r="Y53" s="298"/>
      <c r="Z53" s="298"/>
      <c r="AA53" s="298"/>
      <c r="AB53" s="298"/>
      <c r="AC53" s="298"/>
      <c r="AD53" s="298"/>
      <c r="AE53" s="298"/>
      <c r="AF53" s="298"/>
      <c r="AG53" s="298"/>
      <c r="AH53" s="298"/>
      <c r="AI53" s="298"/>
      <c r="AJ53" s="298"/>
      <c r="AK53" s="298"/>
    </row>
    <row r="54" spans="1:37" ht="15.75" customHeight="1">
      <c r="A54" s="217"/>
      <c r="B54" s="361"/>
      <c r="C54" s="362" t="s">
        <v>556</v>
      </c>
      <c r="D54" s="222" t="s">
        <v>467</v>
      </c>
      <c r="E54" s="222" t="s">
        <v>383</v>
      </c>
      <c r="F54" s="222">
        <v>3</v>
      </c>
      <c r="G54" s="224" t="s">
        <v>559</v>
      </c>
      <c r="H54" s="363"/>
      <c r="I54" s="363"/>
      <c r="J54" s="363"/>
      <c r="K54" s="363"/>
      <c r="L54" s="363"/>
      <c r="M54" s="363"/>
      <c r="N54" s="363"/>
      <c r="O54" s="363"/>
      <c r="P54" s="363"/>
      <c r="Q54" s="363"/>
      <c r="R54" s="363"/>
      <c r="S54" s="363"/>
      <c r="T54" s="363"/>
      <c r="U54" s="298"/>
      <c r="V54" s="298"/>
      <c r="W54" s="298"/>
      <c r="X54" s="298"/>
      <c r="Y54" s="298"/>
      <c r="Z54" s="298"/>
      <c r="AA54" s="298"/>
      <c r="AB54" s="298"/>
      <c r="AC54" s="298"/>
      <c r="AD54" s="298"/>
      <c r="AE54" s="298"/>
      <c r="AF54" s="298"/>
      <c r="AG54" s="298"/>
      <c r="AH54" s="298"/>
      <c r="AI54" s="298"/>
      <c r="AJ54" s="298"/>
      <c r="AK54" s="298"/>
    </row>
    <row r="55" spans="1:37" ht="15.75" customHeight="1">
      <c r="A55" s="217"/>
      <c r="B55" s="441"/>
      <c r="C55" s="442" t="s">
        <v>581</v>
      </c>
      <c r="D55" s="222" t="s">
        <v>467</v>
      </c>
      <c r="E55" s="222" t="s">
        <v>383</v>
      </c>
      <c r="F55" s="222">
        <v>3</v>
      </c>
      <c r="G55" s="224" t="s">
        <v>559</v>
      </c>
      <c r="H55" s="363"/>
      <c r="I55" s="363"/>
      <c r="J55" s="363"/>
      <c r="K55" s="363"/>
      <c r="L55" s="363"/>
      <c r="M55" s="363"/>
      <c r="N55" s="363"/>
      <c r="O55" s="363"/>
      <c r="P55" s="363"/>
      <c r="Q55" s="363"/>
      <c r="R55" s="363"/>
      <c r="S55" s="363"/>
      <c r="T55" s="363"/>
      <c r="U55" s="298"/>
      <c r="V55" s="298"/>
      <c r="W55" s="298"/>
      <c r="X55" s="298"/>
      <c r="Y55" s="298"/>
      <c r="Z55" s="298"/>
      <c r="AA55" s="298"/>
      <c r="AB55" s="298"/>
      <c r="AC55" s="298"/>
      <c r="AD55" s="298"/>
      <c r="AE55" s="298"/>
      <c r="AF55" s="298"/>
      <c r="AG55" s="298"/>
      <c r="AH55" s="298"/>
      <c r="AI55" s="298"/>
      <c r="AJ55" s="298"/>
      <c r="AK55" s="298"/>
    </row>
    <row r="56" spans="1:37" ht="15.75" customHeight="1">
      <c r="A56" s="217"/>
      <c r="B56" s="441"/>
      <c r="C56" s="442" t="s">
        <v>610</v>
      </c>
      <c r="D56" s="222" t="s">
        <v>568</v>
      </c>
      <c r="E56" s="222" t="s">
        <v>383</v>
      </c>
      <c r="F56" s="222">
        <v>3</v>
      </c>
      <c r="G56" s="224" t="s">
        <v>559</v>
      </c>
      <c r="H56" s="363"/>
      <c r="I56" s="363"/>
      <c r="J56" s="363"/>
      <c r="K56" s="363"/>
      <c r="L56" s="363"/>
      <c r="M56" s="363"/>
      <c r="N56" s="363"/>
      <c r="O56" s="363"/>
      <c r="P56" s="363"/>
      <c r="Q56" s="363"/>
      <c r="R56" s="363"/>
      <c r="S56" s="363"/>
      <c r="T56" s="363"/>
      <c r="U56" s="298"/>
      <c r="V56" s="298"/>
      <c r="W56" s="298"/>
      <c r="X56" s="298"/>
      <c r="Y56" s="298"/>
      <c r="Z56" s="298"/>
      <c r="AA56" s="298"/>
      <c r="AB56" s="298"/>
      <c r="AC56" s="298"/>
      <c r="AD56" s="298"/>
      <c r="AE56" s="298"/>
      <c r="AF56" s="298"/>
      <c r="AG56" s="298"/>
      <c r="AH56" s="298"/>
      <c r="AI56" s="298"/>
      <c r="AJ56" s="298"/>
      <c r="AK56" s="298"/>
    </row>
    <row r="57" spans="1:37" ht="15.75" customHeight="1">
      <c r="A57" s="101"/>
      <c r="B57" s="341" t="s">
        <v>577</v>
      </c>
      <c r="C57" s="373" t="s">
        <v>580</v>
      </c>
      <c r="D57" s="211" t="s">
        <v>568</v>
      </c>
      <c r="E57" s="211" t="s">
        <v>383</v>
      </c>
      <c r="F57" s="211">
        <v>3</v>
      </c>
      <c r="G57" s="99" t="s">
        <v>559</v>
      </c>
      <c r="H57" s="114"/>
      <c r="I57" s="114"/>
      <c r="J57" s="114"/>
      <c r="K57" s="114"/>
      <c r="L57" s="114"/>
      <c r="M57" s="114"/>
      <c r="N57" s="114" t="s">
        <v>2199</v>
      </c>
      <c r="O57" s="114"/>
      <c r="P57" s="114"/>
      <c r="Q57" s="114"/>
      <c r="R57" s="114"/>
      <c r="S57" s="114" t="s">
        <v>2200</v>
      </c>
      <c r="T57" s="114" t="s">
        <v>2201</v>
      </c>
      <c r="U57" s="298"/>
      <c r="V57" s="298"/>
      <c r="W57" s="298"/>
      <c r="X57" s="298"/>
      <c r="Y57" s="298"/>
      <c r="Z57" s="298"/>
      <c r="AA57" s="298"/>
      <c r="AB57" s="298"/>
      <c r="AC57" s="298"/>
      <c r="AD57" s="298"/>
      <c r="AE57" s="298"/>
      <c r="AF57" s="298"/>
      <c r="AG57" s="298"/>
      <c r="AH57" s="298"/>
      <c r="AI57" s="298"/>
      <c r="AJ57" s="298"/>
      <c r="AK57" s="298"/>
    </row>
    <row r="58" spans="1:37" ht="15.75" customHeight="1">
      <c r="A58" s="101"/>
      <c r="B58" s="341" t="s">
        <v>593</v>
      </c>
      <c r="C58" s="373" t="s">
        <v>594</v>
      </c>
      <c r="D58" s="211" t="s">
        <v>568</v>
      </c>
      <c r="E58" s="211" t="s">
        <v>383</v>
      </c>
      <c r="F58" s="211">
        <v>3</v>
      </c>
      <c r="G58" s="99" t="s">
        <v>559</v>
      </c>
      <c r="H58" s="114"/>
      <c r="I58" s="114"/>
      <c r="J58" s="114"/>
      <c r="K58" s="114"/>
      <c r="L58" s="114"/>
      <c r="M58" s="114"/>
      <c r="N58" s="114" t="s">
        <v>2202</v>
      </c>
      <c r="O58" s="114"/>
      <c r="P58" s="114"/>
      <c r="Q58" s="114"/>
      <c r="R58" s="114"/>
      <c r="S58" s="114" t="s">
        <v>2203</v>
      </c>
      <c r="T58" s="114" t="s">
        <v>2204</v>
      </c>
      <c r="U58" s="298"/>
      <c r="V58" s="298"/>
      <c r="W58" s="298"/>
      <c r="X58" s="298"/>
      <c r="Y58" s="298"/>
      <c r="Z58" s="298"/>
      <c r="AA58" s="298"/>
      <c r="AB58" s="298"/>
      <c r="AC58" s="298"/>
      <c r="AD58" s="298"/>
      <c r="AE58" s="298"/>
      <c r="AF58" s="298"/>
      <c r="AG58" s="298"/>
      <c r="AH58" s="298"/>
      <c r="AI58" s="298"/>
      <c r="AJ58" s="298"/>
      <c r="AK58" s="298"/>
    </row>
    <row r="59" spans="1:37" ht="15.75" customHeight="1">
      <c r="A59" s="101"/>
      <c r="B59" s="341" t="s">
        <v>604</v>
      </c>
      <c r="C59" s="373" t="s">
        <v>606</v>
      </c>
      <c r="D59" s="211" t="s">
        <v>568</v>
      </c>
      <c r="E59" s="211" t="s">
        <v>383</v>
      </c>
      <c r="F59" s="211">
        <v>3</v>
      </c>
      <c r="G59" s="99" t="s">
        <v>559</v>
      </c>
      <c r="H59" s="114"/>
      <c r="I59" s="114"/>
      <c r="J59" s="114"/>
      <c r="K59" s="114"/>
      <c r="L59" s="114"/>
      <c r="M59" s="114"/>
      <c r="N59" s="114" t="s">
        <v>2205</v>
      </c>
      <c r="O59" s="114" t="s">
        <v>2206</v>
      </c>
      <c r="P59" s="114"/>
      <c r="Q59" s="114"/>
      <c r="R59" s="114"/>
      <c r="S59" s="114" t="s">
        <v>2207</v>
      </c>
      <c r="T59" s="114" t="s">
        <v>2208</v>
      </c>
      <c r="U59" s="298"/>
      <c r="V59" s="298"/>
      <c r="W59" s="298"/>
      <c r="X59" s="298"/>
      <c r="Y59" s="298"/>
      <c r="Z59" s="298"/>
      <c r="AA59" s="298"/>
      <c r="AB59" s="298"/>
      <c r="AC59" s="298"/>
      <c r="AD59" s="298"/>
      <c r="AE59" s="298"/>
      <c r="AF59" s="298"/>
      <c r="AG59" s="298"/>
      <c r="AH59" s="298"/>
      <c r="AI59" s="298"/>
      <c r="AJ59" s="298"/>
      <c r="AK59" s="298"/>
    </row>
    <row r="60" spans="1:37" ht="15.75" customHeight="1">
      <c r="A60" s="101"/>
      <c r="B60" s="341" t="s">
        <v>613</v>
      </c>
      <c r="C60" s="373" t="s">
        <v>614</v>
      </c>
      <c r="D60" s="211" t="s">
        <v>568</v>
      </c>
      <c r="E60" s="211" t="s">
        <v>383</v>
      </c>
      <c r="F60" s="211">
        <v>3</v>
      </c>
      <c r="G60" s="99" t="s">
        <v>559</v>
      </c>
      <c r="H60" s="114"/>
      <c r="I60" s="114"/>
      <c r="J60" s="114"/>
      <c r="K60" s="114"/>
      <c r="L60" s="114"/>
      <c r="M60" s="114"/>
      <c r="N60" s="114" t="s">
        <v>2209</v>
      </c>
      <c r="O60" s="114"/>
      <c r="P60" s="114"/>
      <c r="Q60" s="114"/>
      <c r="R60" s="114"/>
      <c r="S60" s="114" t="s">
        <v>2210</v>
      </c>
      <c r="T60" s="114" t="s">
        <v>2211</v>
      </c>
      <c r="U60" s="298"/>
      <c r="V60" s="298"/>
      <c r="W60" s="298"/>
      <c r="X60" s="298"/>
      <c r="Y60" s="298"/>
      <c r="Z60" s="298"/>
      <c r="AA60" s="298"/>
      <c r="AB60" s="298"/>
      <c r="AC60" s="298"/>
      <c r="AD60" s="298"/>
      <c r="AE60" s="298"/>
      <c r="AF60" s="298"/>
      <c r="AG60" s="298"/>
      <c r="AH60" s="298"/>
      <c r="AI60" s="298"/>
      <c r="AJ60" s="298"/>
      <c r="AK60" s="298"/>
    </row>
    <row r="61" spans="1:37" ht="15.75" customHeight="1">
      <c r="A61" s="101"/>
      <c r="B61" s="140" t="s">
        <v>622</v>
      </c>
      <c r="C61" s="373" t="s">
        <v>624</v>
      </c>
      <c r="D61" s="211" t="s">
        <v>568</v>
      </c>
      <c r="E61" s="211" t="s">
        <v>383</v>
      </c>
      <c r="F61" s="211">
        <v>3</v>
      </c>
      <c r="G61" s="99" t="s">
        <v>559</v>
      </c>
      <c r="H61" s="114" t="s">
        <v>2212</v>
      </c>
      <c r="I61" s="114"/>
      <c r="J61" s="114"/>
      <c r="K61" s="114"/>
      <c r="L61" s="114"/>
      <c r="M61" s="114"/>
      <c r="N61" s="114" t="s">
        <v>2213</v>
      </c>
      <c r="O61" s="114" t="s">
        <v>2214</v>
      </c>
      <c r="P61" s="114" t="s">
        <v>2163</v>
      </c>
      <c r="Q61" s="114"/>
      <c r="R61" s="114"/>
      <c r="S61" s="114" t="s">
        <v>2215</v>
      </c>
      <c r="T61" s="114" t="s">
        <v>2216</v>
      </c>
      <c r="U61" s="298"/>
      <c r="V61" s="298"/>
      <c r="W61" s="298"/>
      <c r="X61" s="298"/>
      <c r="Y61" s="298"/>
      <c r="Z61" s="298"/>
      <c r="AA61" s="298"/>
      <c r="AB61" s="298"/>
      <c r="AC61" s="298"/>
      <c r="AD61" s="298"/>
      <c r="AE61" s="298"/>
      <c r="AF61" s="298"/>
      <c r="AG61" s="298"/>
      <c r="AH61" s="298"/>
      <c r="AI61" s="298"/>
      <c r="AJ61" s="298"/>
      <c r="AK61" s="298"/>
    </row>
    <row r="62" spans="1:37" ht="15.75" customHeight="1">
      <c r="A62" s="101"/>
      <c r="B62" s="341" t="s">
        <v>635</v>
      </c>
      <c r="C62" s="373" t="s">
        <v>637</v>
      </c>
      <c r="D62" s="211" t="s">
        <v>568</v>
      </c>
      <c r="E62" s="211" t="s">
        <v>383</v>
      </c>
      <c r="F62" s="211">
        <v>3</v>
      </c>
      <c r="G62" s="99" t="s">
        <v>559</v>
      </c>
      <c r="H62" s="114"/>
      <c r="I62" s="114"/>
      <c r="J62" s="114"/>
      <c r="K62" s="114"/>
      <c r="L62" s="114"/>
      <c r="M62" s="114"/>
      <c r="N62" s="114" t="s">
        <v>2217</v>
      </c>
      <c r="O62" s="114"/>
      <c r="P62" s="114"/>
      <c r="Q62" s="114"/>
      <c r="R62" s="114"/>
      <c r="S62" s="114" t="s">
        <v>2218</v>
      </c>
      <c r="T62" s="114" t="s">
        <v>2219</v>
      </c>
      <c r="U62" s="298"/>
      <c r="V62" s="298"/>
      <c r="W62" s="298"/>
      <c r="X62" s="298"/>
      <c r="Y62" s="298"/>
      <c r="Z62" s="298"/>
      <c r="AA62" s="298"/>
      <c r="AB62" s="298"/>
      <c r="AC62" s="298"/>
      <c r="AD62" s="298"/>
      <c r="AE62" s="298"/>
      <c r="AF62" s="298"/>
      <c r="AG62" s="298"/>
      <c r="AH62" s="298"/>
      <c r="AI62" s="298"/>
      <c r="AJ62" s="298"/>
      <c r="AK62" s="298"/>
    </row>
    <row r="63" spans="1:37" ht="15.75" customHeight="1">
      <c r="A63" s="101"/>
      <c r="B63" s="341" t="s">
        <v>648</v>
      </c>
      <c r="C63" s="373" t="s">
        <v>649</v>
      </c>
      <c r="D63" s="211" t="s">
        <v>568</v>
      </c>
      <c r="E63" s="211" t="s">
        <v>383</v>
      </c>
      <c r="F63" s="211">
        <v>3</v>
      </c>
      <c r="G63" s="99" t="s">
        <v>559</v>
      </c>
      <c r="H63" s="114"/>
      <c r="I63" s="114"/>
      <c r="J63" s="114"/>
      <c r="K63" s="114"/>
      <c r="L63" s="114"/>
      <c r="M63" s="114"/>
      <c r="N63" s="114" t="s">
        <v>2220</v>
      </c>
      <c r="O63" s="114"/>
      <c r="P63" s="114"/>
      <c r="Q63" s="114"/>
      <c r="R63" s="114"/>
      <c r="S63" s="114" t="s">
        <v>2221</v>
      </c>
      <c r="T63" s="114" t="s">
        <v>2222</v>
      </c>
      <c r="U63" s="298"/>
      <c r="V63" s="298"/>
      <c r="W63" s="298"/>
      <c r="X63" s="298"/>
      <c r="Y63" s="298"/>
      <c r="Z63" s="298"/>
      <c r="AA63" s="298"/>
      <c r="AB63" s="298"/>
      <c r="AC63" s="298"/>
      <c r="AD63" s="298"/>
      <c r="AE63" s="298"/>
      <c r="AF63" s="298"/>
      <c r="AG63" s="298"/>
      <c r="AH63" s="298"/>
      <c r="AI63" s="298"/>
      <c r="AJ63" s="298"/>
      <c r="AK63" s="298"/>
    </row>
    <row r="64" spans="1:37" ht="15.75" customHeight="1">
      <c r="A64" s="101"/>
      <c r="B64" s="341" t="s">
        <v>656</v>
      </c>
      <c r="C64" s="373" t="s">
        <v>657</v>
      </c>
      <c r="D64" s="211" t="s">
        <v>568</v>
      </c>
      <c r="E64" s="211" t="s">
        <v>383</v>
      </c>
      <c r="F64" s="211">
        <v>3</v>
      </c>
      <c r="G64" s="99" t="s">
        <v>559</v>
      </c>
      <c r="H64" s="114" t="s">
        <v>2223</v>
      </c>
      <c r="I64" s="114" t="s">
        <v>2224</v>
      </c>
      <c r="J64" s="114"/>
      <c r="K64" s="114"/>
      <c r="L64" s="114"/>
      <c r="M64" s="114"/>
      <c r="N64" s="114" t="s">
        <v>2225</v>
      </c>
      <c r="O64" s="114"/>
      <c r="P64" s="114"/>
      <c r="Q64" s="114"/>
      <c r="R64" s="114"/>
      <c r="S64" s="114"/>
      <c r="T64" s="114" t="s">
        <v>2226</v>
      </c>
      <c r="U64" s="298"/>
      <c r="V64" s="298"/>
      <c r="W64" s="298"/>
      <c r="X64" s="298"/>
      <c r="Y64" s="298"/>
      <c r="Z64" s="298"/>
      <c r="AA64" s="298"/>
      <c r="AB64" s="298"/>
      <c r="AC64" s="298"/>
      <c r="AD64" s="298"/>
      <c r="AE64" s="298"/>
      <c r="AF64" s="298"/>
      <c r="AG64" s="298"/>
      <c r="AH64" s="298"/>
      <c r="AI64" s="298"/>
      <c r="AJ64" s="298"/>
      <c r="AK64" s="298"/>
    </row>
    <row r="65" spans="1:37" ht="15.75" customHeight="1">
      <c r="A65" s="101"/>
      <c r="B65" s="377" t="s">
        <v>665</v>
      </c>
      <c r="C65" s="373" t="s">
        <v>667</v>
      </c>
      <c r="D65" s="211" t="s">
        <v>568</v>
      </c>
      <c r="E65" s="211" t="s">
        <v>383</v>
      </c>
      <c r="F65" s="211">
        <v>3</v>
      </c>
      <c r="G65" s="99" t="s">
        <v>559</v>
      </c>
      <c r="H65" s="114"/>
      <c r="I65" s="114" t="s">
        <v>2227</v>
      </c>
      <c r="J65" s="114"/>
      <c r="K65" s="114" t="s">
        <v>2228</v>
      </c>
      <c r="L65" s="114"/>
      <c r="M65" s="114"/>
      <c r="N65" s="114" t="s">
        <v>2229</v>
      </c>
      <c r="O65" s="114"/>
      <c r="P65" s="114"/>
      <c r="Q65" s="114"/>
      <c r="R65" s="114"/>
      <c r="S65" s="114" t="s">
        <v>2230</v>
      </c>
      <c r="T65" s="114" t="s">
        <v>2231</v>
      </c>
      <c r="U65" s="298"/>
      <c r="V65" s="298"/>
      <c r="W65" s="298"/>
      <c r="X65" s="298"/>
      <c r="Y65" s="298"/>
      <c r="Z65" s="298"/>
      <c r="AA65" s="298"/>
      <c r="AB65" s="298"/>
      <c r="AC65" s="298"/>
      <c r="AD65" s="298"/>
      <c r="AE65" s="298"/>
      <c r="AF65" s="298"/>
      <c r="AG65" s="298"/>
      <c r="AH65" s="298"/>
      <c r="AI65" s="298"/>
      <c r="AJ65" s="298"/>
      <c r="AK65" s="298"/>
    </row>
    <row r="66" spans="1:37" ht="15.75" customHeight="1">
      <c r="A66" s="101"/>
      <c r="B66" s="153" t="s">
        <v>679</v>
      </c>
      <c r="C66" s="373" t="s">
        <v>680</v>
      </c>
      <c r="D66" s="211" t="s">
        <v>568</v>
      </c>
      <c r="E66" s="211" t="s">
        <v>383</v>
      </c>
      <c r="F66" s="211">
        <v>3</v>
      </c>
      <c r="G66" s="99" t="s">
        <v>559</v>
      </c>
      <c r="H66" s="114"/>
      <c r="I66" s="114" t="s">
        <v>2232</v>
      </c>
      <c r="J66" s="114"/>
      <c r="K66" s="114"/>
      <c r="L66" s="114"/>
      <c r="M66" s="114"/>
      <c r="N66" s="114" t="s">
        <v>2233</v>
      </c>
      <c r="O66" s="114"/>
      <c r="P66" s="114"/>
      <c r="Q66" s="114" t="s">
        <v>2234</v>
      </c>
      <c r="R66" s="114"/>
      <c r="S66" s="114" t="s">
        <v>2235</v>
      </c>
      <c r="T66" s="114" t="s">
        <v>2236</v>
      </c>
      <c r="U66" s="298"/>
      <c r="V66" s="298"/>
      <c r="W66" s="298"/>
      <c r="X66" s="298"/>
      <c r="Y66" s="298"/>
      <c r="Z66" s="298"/>
      <c r="AA66" s="298"/>
      <c r="AB66" s="298"/>
      <c r="AC66" s="298"/>
      <c r="AD66" s="298"/>
      <c r="AE66" s="298"/>
      <c r="AF66" s="298"/>
      <c r="AG66" s="298"/>
      <c r="AH66" s="298"/>
      <c r="AI66" s="298"/>
      <c r="AJ66" s="298"/>
      <c r="AK66" s="298"/>
    </row>
    <row r="67" spans="1:37" ht="15.75" customHeight="1">
      <c r="A67" s="101"/>
      <c r="B67" s="153" t="s">
        <v>695</v>
      </c>
      <c r="C67" s="373" t="s">
        <v>696</v>
      </c>
      <c r="D67" s="211" t="s">
        <v>568</v>
      </c>
      <c r="E67" s="211" t="s">
        <v>383</v>
      </c>
      <c r="F67" s="211">
        <v>3</v>
      </c>
      <c r="G67" s="99" t="s">
        <v>559</v>
      </c>
      <c r="H67" s="114"/>
      <c r="I67" s="114" t="s">
        <v>2237</v>
      </c>
      <c r="J67" s="114"/>
      <c r="K67" s="114"/>
      <c r="L67" s="114"/>
      <c r="M67" s="114"/>
      <c r="N67" s="114" t="s">
        <v>2238</v>
      </c>
      <c r="O67" s="114"/>
      <c r="P67" s="114" t="s">
        <v>2239</v>
      </c>
      <c r="Q67" s="114"/>
      <c r="R67" s="114"/>
      <c r="S67" s="114" t="s">
        <v>2240</v>
      </c>
      <c r="T67" s="114" t="s">
        <v>2241</v>
      </c>
      <c r="U67" s="298"/>
      <c r="V67" s="298"/>
      <c r="W67" s="298"/>
      <c r="X67" s="298"/>
      <c r="Y67" s="298"/>
      <c r="Z67" s="298"/>
      <c r="AA67" s="298"/>
      <c r="AB67" s="298"/>
      <c r="AC67" s="298"/>
      <c r="AD67" s="298"/>
      <c r="AE67" s="298"/>
      <c r="AF67" s="298"/>
      <c r="AG67" s="298"/>
      <c r="AH67" s="298"/>
      <c r="AI67" s="298"/>
      <c r="AJ67" s="298"/>
      <c r="AK67" s="298"/>
    </row>
    <row r="68" spans="1:37" ht="15.75" customHeight="1">
      <c r="A68" s="327"/>
      <c r="B68" s="329"/>
      <c r="C68" s="331" t="s">
        <v>516</v>
      </c>
      <c r="D68" s="333" t="s">
        <v>568</v>
      </c>
      <c r="E68" s="333" t="s">
        <v>383</v>
      </c>
      <c r="F68" s="333">
        <v>3</v>
      </c>
      <c r="G68" s="335" t="s">
        <v>80</v>
      </c>
      <c r="H68" s="342"/>
      <c r="I68" s="342"/>
      <c r="J68" s="342"/>
      <c r="K68" s="342"/>
      <c r="L68" s="342"/>
      <c r="M68" s="342"/>
      <c r="N68" s="342"/>
      <c r="O68" s="342"/>
      <c r="P68" s="342"/>
      <c r="Q68" s="342"/>
      <c r="R68" s="342"/>
      <c r="S68" s="342"/>
      <c r="T68" s="342"/>
      <c r="U68" s="298"/>
      <c r="V68" s="298"/>
      <c r="W68" s="298"/>
      <c r="X68" s="298"/>
      <c r="Y68" s="298"/>
      <c r="Z68" s="298"/>
      <c r="AA68" s="298"/>
      <c r="AB68" s="298"/>
      <c r="AC68" s="298"/>
      <c r="AD68" s="298"/>
      <c r="AE68" s="298"/>
      <c r="AF68" s="298"/>
      <c r="AG68" s="298"/>
      <c r="AH68" s="298"/>
      <c r="AI68" s="298"/>
      <c r="AJ68" s="298"/>
      <c r="AK68" s="298"/>
    </row>
    <row r="69" spans="1:37" ht="15.75" customHeight="1">
      <c r="A69" s="101"/>
      <c r="B69" s="153" t="s">
        <v>717</v>
      </c>
      <c r="C69" s="140" t="s">
        <v>718</v>
      </c>
      <c r="D69" s="208" t="s">
        <v>568</v>
      </c>
      <c r="E69" s="208" t="s">
        <v>383</v>
      </c>
      <c r="F69" s="208">
        <v>3</v>
      </c>
      <c r="G69" s="99" t="s">
        <v>80</v>
      </c>
      <c r="H69" s="114"/>
      <c r="I69" s="114"/>
      <c r="J69" s="114"/>
      <c r="K69" s="114"/>
      <c r="L69" s="114"/>
      <c r="M69" s="114"/>
      <c r="N69" s="114" t="s">
        <v>2242</v>
      </c>
      <c r="O69" s="114"/>
      <c r="P69" s="114"/>
      <c r="Q69" s="114"/>
      <c r="R69" s="114"/>
      <c r="S69" s="114" t="s">
        <v>2243</v>
      </c>
      <c r="T69" s="114" t="s">
        <v>2244</v>
      </c>
      <c r="U69" s="298"/>
      <c r="V69" s="298"/>
      <c r="W69" s="298"/>
      <c r="X69" s="298"/>
      <c r="Y69" s="298"/>
      <c r="Z69" s="298"/>
      <c r="AA69" s="298"/>
      <c r="AB69" s="298"/>
      <c r="AC69" s="298"/>
      <c r="AD69" s="298"/>
      <c r="AE69" s="298"/>
      <c r="AF69" s="298"/>
      <c r="AG69" s="298"/>
      <c r="AH69" s="298"/>
      <c r="AI69" s="298"/>
      <c r="AJ69" s="298"/>
      <c r="AK69" s="298"/>
    </row>
    <row r="70" spans="1:37" ht="15.75" customHeight="1">
      <c r="A70" s="101">
        <v>43</v>
      </c>
      <c r="B70" s="153" t="s">
        <v>728</v>
      </c>
      <c r="C70" s="140" t="s">
        <v>729</v>
      </c>
      <c r="D70" s="208" t="s">
        <v>568</v>
      </c>
      <c r="E70" s="208" t="s">
        <v>383</v>
      </c>
      <c r="F70" s="208">
        <v>3</v>
      </c>
      <c r="G70" s="99" t="s">
        <v>80</v>
      </c>
      <c r="H70" s="114"/>
      <c r="I70" s="114"/>
      <c r="J70" s="114"/>
      <c r="K70" s="114"/>
      <c r="L70" s="114"/>
      <c r="M70" s="114"/>
      <c r="N70" s="114" t="s">
        <v>2246</v>
      </c>
      <c r="O70" s="114"/>
      <c r="P70" s="114"/>
      <c r="Q70" s="114"/>
      <c r="R70" s="114"/>
      <c r="S70" s="114" t="s">
        <v>2247</v>
      </c>
      <c r="T70" s="114" t="s">
        <v>2248</v>
      </c>
      <c r="U70" s="298"/>
      <c r="V70" s="298"/>
      <c r="W70" s="298"/>
      <c r="X70" s="298"/>
      <c r="Y70" s="298"/>
      <c r="Z70" s="298"/>
      <c r="AA70" s="298"/>
      <c r="AB70" s="298"/>
      <c r="AC70" s="298"/>
      <c r="AD70" s="298"/>
      <c r="AE70" s="298"/>
      <c r="AF70" s="298"/>
      <c r="AG70" s="298"/>
      <c r="AH70" s="298"/>
      <c r="AI70" s="298"/>
      <c r="AJ70" s="298"/>
      <c r="AK70" s="298"/>
    </row>
    <row r="71" spans="1:37" ht="15.75" customHeight="1">
      <c r="A71" s="217">
        <v>44</v>
      </c>
      <c r="B71" s="445"/>
      <c r="C71" s="362" t="s">
        <v>516</v>
      </c>
      <c r="D71" s="222" t="s">
        <v>568</v>
      </c>
      <c r="E71" s="222" t="s">
        <v>383</v>
      </c>
      <c r="F71" s="222">
        <v>3</v>
      </c>
      <c r="G71" s="224" t="s">
        <v>80</v>
      </c>
      <c r="H71" s="363"/>
      <c r="I71" s="363"/>
      <c r="J71" s="363"/>
      <c r="K71" s="363"/>
      <c r="L71" s="363"/>
      <c r="M71" s="363"/>
      <c r="N71" s="363"/>
      <c r="O71" s="363"/>
      <c r="P71" s="363"/>
      <c r="Q71" s="363"/>
      <c r="R71" s="363"/>
      <c r="S71" s="363"/>
      <c r="T71" s="363"/>
      <c r="U71" s="298"/>
      <c r="V71" s="298"/>
      <c r="W71" s="298"/>
      <c r="X71" s="298"/>
      <c r="Y71" s="298"/>
      <c r="Z71" s="298"/>
      <c r="AA71" s="298"/>
      <c r="AB71" s="298"/>
      <c r="AC71" s="298"/>
      <c r="AD71" s="298"/>
      <c r="AE71" s="298"/>
      <c r="AF71" s="298"/>
      <c r="AG71" s="298"/>
      <c r="AH71" s="298"/>
      <c r="AI71" s="298"/>
      <c r="AJ71" s="298"/>
      <c r="AK71" s="298"/>
    </row>
    <row r="72" spans="1:37" ht="15.75" customHeight="1">
      <c r="A72" s="97">
        <v>45</v>
      </c>
      <c r="B72" s="153" t="s">
        <v>745</v>
      </c>
      <c r="C72" s="140" t="s">
        <v>747</v>
      </c>
      <c r="D72" s="208" t="s">
        <v>568</v>
      </c>
      <c r="E72" s="208" t="s">
        <v>383</v>
      </c>
      <c r="F72" s="208">
        <v>3</v>
      </c>
      <c r="G72" s="99" t="s">
        <v>80</v>
      </c>
      <c r="H72" s="114"/>
      <c r="I72" s="114"/>
      <c r="J72" s="114"/>
      <c r="K72" s="114"/>
      <c r="L72" s="114"/>
      <c r="M72" s="114"/>
      <c r="N72" s="114" t="s">
        <v>2250</v>
      </c>
      <c r="O72" s="114" t="s">
        <v>2251</v>
      </c>
      <c r="P72" s="114"/>
      <c r="Q72" s="114"/>
      <c r="R72" s="114"/>
      <c r="S72" s="114" t="s">
        <v>2252</v>
      </c>
      <c r="T72" s="114" t="s">
        <v>2253</v>
      </c>
      <c r="U72" s="298"/>
      <c r="V72" s="298"/>
      <c r="W72" s="298"/>
      <c r="X72" s="298"/>
      <c r="Y72" s="298"/>
      <c r="Z72" s="298"/>
      <c r="AA72" s="298"/>
      <c r="AB72" s="298"/>
      <c r="AC72" s="298"/>
      <c r="AD72" s="298"/>
      <c r="AE72" s="298"/>
      <c r="AF72" s="298"/>
      <c r="AG72" s="298"/>
      <c r="AH72" s="298"/>
      <c r="AI72" s="298"/>
      <c r="AJ72" s="298"/>
      <c r="AK72" s="298"/>
    </row>
    <row r="73" spans="1:37" ht="15.75" customHeight="1">
      <c r="A73" s="97">
        <v>46</v>
      </c>
      <c r="B73" s="153" t="s">
        <v>779</v>
      </c>
      <c r="C73" s="140" t="s">
        <v>781</v>
      </c>
      <c r="D73" s="208" t="s">
        <v>568</v>
      </c>
      <c r="E73" s="208" t="s">
        <v>383</v>
      </c>
      <c r="F73" s="208">
        <v>3</v>
      </c>
      <c r="G73" s="99" t="s">
        <v>80</v>
      </c>
      <c r="H73" s="114" t="s">
        <v>2254</v>
      </c>
      <c r="I73" s="114"/>
      <c r="J73" s="114"/>
      <c r="K73" s="114"/>
      <c r="L73" s="114"/>
      <c r="M73" s="114"/>
      <c r="N73" s="114" t="s">
        <v>2256</v>
      </c>
      <c r="O73" s="114" t="s">
        <v>2257</v>
      </c>
      <c r="P73" s="114"/>
      <c r="Q73" s="114"/>
      <c r="R73" s="114"/>
      <c r="S73" s="114" t="s">
        <v>2258</v>
      </c>
      <c r="T73" s="114" t="s">
        <v>2259</v>
      </c>
      <c r="U73" s="298"/>
      <c r="V73" s="298"/>
      <c r="W73" s="298"/>
      <c r="X73" s="298"/>
      <c r="Y73" s="298"/>
      <c r="Z73" s="298"/>
      <c r="AA73" s="298"/>
      <c r="AB73" s="298"/>
      <c r="AC73" s="298"/>
      <c r="AD73" s="298"/>
      <c r="AE73" s="298"/>
      <c r="AF73" s="298"/>
      <c r="AG73" s="298"/>
      <c r="AH73" s="298"/>
      <c r="AI73" s="298"/>
      <c r="AJ73" s="298"/>
      <c r="AK73" s="298"/>
    </row>
    <row r="74" spans="1:37" ht="15.75" customHeight="1">
      <c r="A74" s="217">
        <v>47</v>
      </c>
      <c r="B74" s="361"/>
      <c r="C74" s="362" t="s">
        <v>516</v>
      </c>
      <c r="D74" s="222" t="s">
        <v>568</v>
      </c>
      <c r="E74" s="222" t="s">
        <v>383</v>
      </c>
      <c r="F74" s="222">
        <v>3</v>
      </c>
      <c r="G74" s="224" t="s">
        <v>80</v>
      </c>
      <c r="H74" s="363"/>
      <c r="I74" s="363"/>
      <c r="J74" s="363"/>
      <c r="K74" s="363"/>
      <c r="L74" s="363"/>
      <c r="M74" s="363"/>
      <c r="N74" s="363"/>
      <c r="O74" s="363"/>
      <c r="P74" s="363"/>
      <c r="Q74" s="363"/>
      <c r="R74" s="363"/>
      <c r="S74" s="363"/>
      <c r="T74" s="363"/>
      <c r="U74" s="298"/>
      <c r="V74" s="298"/>
      <c r="W74" s="298"/>
      <c r="X74" s="298"/>
      <c r="Y74" s="298"/>
      <c r="Z74" s="298"/>
      <c r="AA74" s="298"/>
      <c r="AB74" s="298"/>
      <c r="AC74" s="298"/>
      <c r="AD74" s="298"/>
      <c r="AE74" s="298"/>
      <c r="AF74" s="298"/>
      <c r="AG74" s="298"/>
      <c r="AH74" s="298"/>
      <c r="AI74" s="298"/>
      <c r="AJ74" s="298"/>
      <c r="AK74" s="298"/>
    </row>
    <row r="75" spans="1:37" ht="15.75" customHeight="1">
      <c r="A75" s="101">
        <v>48</v>
      </c>
      <c r="B75" s="140" t="s">
        <v>802</v>
      </c>
      <c r="C75" s="140" t="s">
        <v>804</v>
      </c>
      <c r="D75" s="208" t="s">
        <v>568</v>
      </c>
      <c r="E75" s="208" t="s">
        <v>383</v>
      </c>
      <c r="F75" s="208">
        <v>3</v>
      </c>
      <c r="G75" s="99" t="s">
        <v>80</v>
      </c>
      <c r="H75" s="114"/>
      <c r="I75" s="114"/>
      <c r="J75" s="114"/>
      <c r="K75" s="114"/>
      <c r="L75" s="114"/>
      <c r="M75" s="114"/>
      <c r="N75" s="114" t="s">
        <v>2260</v>
      </c>
      <c r="O75" s="114"/>
      <c r="P75" s="114"/>
      <c r="Q75" s="114"/>
      <c r="R75" s="114"/>
      <c r="S75" s="114" t="s">
        <v>2261</v>
      </c>
      <c r="T75" s="114" t="s">
        <v>2262</v>
      </c>
      <c r="U75" s="298"/>
      <c r="V75" s="298"/>
      <c r="W75" s="298"/>
      <c r="X75" s="298"/>
      <c r="Y75" s="298"/>
      <c r="Z75" s="298"/>
      <c r="AA75" s="298"/>
      <c r="AB75" s="298"/>
      <c r="AC75" s="298"/>
      <c r="AD75" s="298"/>
      <c r="AE75" s="298"/>
      <c r="AF75" s="298"/>
      <c r="AG75" s="298"/>
      <c r="AH75" s="298"/>
      <c r="AI75" s="298"/>
      <c r="AJ75" s="298"/>
      <c r="AK75" s="298"/>
    </row>
    <row r="76" spans="1:37" ht="15.75" customHeight="1">
      <c r="A76" s="101">
        <v>49</v>
      </c>
      <c r="B76" s="140" t="s">
        <v>816</v>
      </c>
      <c r="C76" s="140" t="s">
        <v>817</v>
      </c>
      <c r="D76" s="208" t="s">
        <v>568</v>
      </c>
      <c r="E76" s="208" t="s">
        <v>383</v>
      </c>
      <c r="F76" s="208">
        <v>3</v>
      </c>
      <c r="G76" s="99" t="s">
        <v>80</v>
      </c>
      <c r="H76" s="114" t="s">
        <v>2263</v>
      </c>
      <c r="I76" s="114" t="s">
        <v>2264</v>
      </c>
      <c r="J76" s="114"/>
      <c r="K76" s="114"/>
      <c r="L76" s="114"/>
      <c r="M76" s="114"/>
      <c r="N76" s="114" t="s">
        <v>2265</v>
      </c>
      <c r="O76" s="114"/>
      <c r="P76" s="114"/>
      <c r="Q76" s="114"/>
      <c r="R76" s="114"/>
      <c r="S76" s="114" t="s">
        <v>2267</v>
      </c>
      <c r="T76" s="114" t="s">
        <v>2269</v>
      </c>
      <c r="U76" s="298"/>
      <c r="V76" s="298"/>
      <c r="W76" s="298"/>
      <c r="X76" s="298"/>
      <c r="Y76" s="298"/>
      <c r="Z76" s="298"/>
      <c r="AA76" s="298"/>
      <c r="AB76" s="298"/>
      <c r="AC76" s="298"/>
      <c r="AD76" s="298"/>
      <c r="AE76" s="298"/>
      <c r="AF76" s="298"/>
      <c r="AG76" s="298"/>
      <c r="AH76" s="298"/>
      <c r="AI76" s="298"/>
      <c r="AJ76" s="298"/>
      <c r="AK76" s="298"/>
    </row>
    <row r="77" spans="1:37" ht="15.75" customHeight="1">
      <c r="A77" s="217"/>
      <c r="B77" s="361"/>
      <c r="C77" s="362" t="s">
        <v>516</v>
      </c>
      <c r="D77" s="222" t="s">
        <v>568</v>
      </c>
      <c r="E77" s="222" t="s">
        <v>383</v>
      </c>
      <c r="F77" s="222">
        <v>3</v>
      </c>
      <c r="G77" s="224" t="s">
        <v>80</v>
      </c>
      <c r="H77" s="363"/>
      <c r="I77" s="363"/>
      <c r="J77" s="363"/>
      <c r="K77" s="363"/>
      <c r="L77" s="363"/>
      <c r="M77" s="363"/>
      <c r="N77" s="363"/>
      <c r="O77" s="363"/>
      <c r="P77" s="363"/>
      <c r="Q77" s="363"/>
      <c r="R77" s="363"/>
      <c r="S77" s="363"/>
      <c r="T77" s="363"/>
      <c r="U77" s="298"/>
      <c r="V77" s="298"/>
      <c r="W77" s="298"/>
      <c r="X77" s="298"/>
      <c r="Y77" s="298"/>
      <c r="Z77" s="298"/>
      <c r="AA77" s="298"/>
      <c r="AB77" s="298"/>
      <c r="AC77" s="298"/>
      <c r="AD77" s="298"/>
      <c r="AE77" s="298"/>
      <c r="AF77" s="298"/>
      <c r="AG77" s="298"/>
      <c r="AH77" s="298"/>
      <c r="AI77" s="298"/>
      <c r="AJ77" s="298"/>
      <c r="AK77" s="298"/>
    </row>
    <row r="78" spans="1:37" ht="15.75" customHeight="1">
      <c r="A78" s="101"/>
      <c r="B78" s="140" t="s">
        <v>836</v>
      </c>
      <c r="C78" s="140" t="s">
        <v>838</v>
      </c>
      <c r="D78" s="208" t="s">
        <v>568</v>
      </c>
      <c r="E78" s="208" t="s">
        <v>383</v>
      </c>
      <c r="F78" s="208">
        <v>3</v>
      </c>
      <c r="G78" s="99" t="s">
        <v>80</v>
      </c>
      <c r="H78" s="114" t="s">
        <v>2273</v>
      </c>
      <c r="I78" s="114"/>
      <c r="J78" s="114"/>
      <c r="K78" s="114"/>
      <c r="L78" s="114"/>
      <c r="M78" s="114" t="s">
        <v>2274</v>
      </c>
      <c r="N78" s="114" t="s">
        <v>2275</v>
      </c>
      <c r="O78" s="114" t="s">
        <v>2276</v>
      </c>
      <c r="P78" s="114" t="s">
        <v>2277</v>
      </c>
      <c r="Q78" s="114"/>
      <c r="R78" s="114"/>
      <c r="S78" s="114" t="s">
        <v>2278</v>
      </c>
      <c r="T78" s="114" t="s">
        <v>2279</v>
      </c>
      <c r="U78" s="298"/>
      <c r="V78" s="298"/>
      <c r="W78" s="298"/>
      <c r="X78" s="298"/>
      <c r="Y78" s="298"/>
      <c r="Z78" s="298"/>
      <c r="AA78" s="298"/>
      <c r="AB78" s="298"/>
      <c r="AC78" s="298"/>
      <c r="AD78" s="298"/>
      <c r="AE78" s="298"/>
      <c r="AF78" s="298"/>
      <c r="AG78" s="298"/>
      <c r="AH78" s="298"/>
      <c r="AI78" s="298"/>
      <c r="AJ78" s="298"/>
      <c r="AK78" s="298"/>
    </row>
    <row r="79" spans="1:37" ht="15.75" customHeight="1">
      <c r="A79" s="101">
        <v>50</v>
      </c>
      <c r="B79" s="140" t="s">
        <v>679</v>
      </c>
      <c r="C79" s="140" t="s">
        <v>849</v>
      </c>
      <c r="D79" s="208" t="s">
        <v>568</v>
      </c>
      <c r="E79" s="208" t="s">
        <v>383</v>
      </c>
      <c r="F79" s="208">
        <v>3</v>
      </c>
      <c r="G79" s="99" t="s">
        <v>80</v>
      </c>
      <c r="H79" s="114"/>
      <c r="I79" s="114"/>
      <c r="J79" s="114"/>
      <c r="K79" s="114"/>
      <c r="L79" s="114"/>
      <c r="M79" s="114"/>
      <c r="N79" s="114" t="s">
        <v>2280</v>
      </c>
      <c r="O79" s="114"/>
      <c r="P79" s="114"/>
      <c r="Q79" s="114"/>
      <c r="R79" s="114"/>
      <c r="S79" s="114" t="s">
        <v>2281</v>
      </c>
      <c r="T79" s="114" t="s">
        <v>2282</v>
      </c>
      <c r="U79" s="298"/>
      <c r="V79" s="298"/>
      <c r="W79" s="298"/>
      <c r="X79" s="298"/>
      <c r="Y79" s="298"/>
      <c r="Z79" s="298"/>
      <c r="AA79" s="298"/>
      <c r="AB79" s="298"/>
      <c r="AC79" s="298"/>
      <c r="AD79" s="298"/>
      <c r="AE79" s="298"/>
      <c r="AF79" s="298"/>
      <c r="AG79" s="298"/>
      <c r="AH79" s="298"/>
      <c r="AI79" s="298"/>
      <c r="AJ79" s="298"/>
      <c r="AK79" s="298"/>
    </row>
    <row r="80" spans="1:37" ht="15.75" customHeight="1">
      <c r="A80" s="101"/>
      <c r="B80" s="305"/>
      <c r="C80" s="140" t="s">
        <v>869</v>
      </c>
      <c r="D80" s="208" t="s">
        <v>568</v>
      </c>
      <c r="E80" s="140" t="s">
        <v>78</v>
      </c>
      <c r="F80" s="208">
        <v>3</v>
      </c>
      <c r="G80" s="99" t="s">
        <v>80</v>
      </c>
      <c r="H80" s="114"/>
      <c r="I80" s="114"/>
      <c r="J80" s="114"/>
      <c r="K80" s="114"/>
      <c r="L80" s="114"/>
      <c r="M80" s="114"/>
      <c r="N80" s="114"/>
      <c r="O80" s="114"/>
      <c r="P80" s="114"/>
      <c r="Q80" s="114"/>
      <c r="R80" s="114"/>
      <c r="S80" s="114" t="s">
        <v>2283</v>
      </c>
      <c r="T80" s="114" t="s">
        <v>2284</v>
      </c>
      <c r="U80" s="298"/>
      <c r="V80" s="298"/>
      <c r="W80" s="298"/>
      <c r="X80" s="298"/>
      <c r="Y80" s="298"/>
      <c r="Z80" s="298"/>
      <c r="AA80" s="298"/>
      <c r="AB80" s="298"/>
      <c r="AC80" s="298"/>
      <c r="AD80" s="298"/>
      <c r="AE80" s="298"/>
      <c r="AF80" s="298"/>
      <c r="AG80" s="298"/>
      <c r="AH80" s="298"/>
      <c r="AI80" s="298"/>
      <c r="AJ80" s="298"/>
      <c r="AK80" s="298"/>
    </row>
    <row r="81" spans="1:37" ht="15.75" customHeight="1">
      <c r="A81" s="101"/>
      <c r="B81" s="140" t="s">
        <v>872</v>
      </c>
      <c r="C81" s="140" t="s">
        <v>873</v>
      </c>
      <c r="D81" s="208" t="s">
        <v>874</v>
      </c>
      <c r="E81" s="208" t="s">
        <v>875</v>
      </c>
      <c r="F81" s="208">
        <v>6</v>
      </c>
      <c r="G81" s="99" t="s">
        <v>80</v>
      </c>
      <c r="H81" s="114"/>
      <c r="I81" s="114"/>
      <c r="J81" s="114" t="s">
        <v>2285</v>
      </c>
      <c r="K81" s="114"/>
      <c r="L81" s="114"/>
      <c r="M81" s="114"/>
      <c r="N81" s="114" t="s">
        <v>2286</v>
      </c>
      <c r="O81" s="114"/>
      <c r="P81" s="114"/>
      <c r="Q81" s="114"/>
      <c r="R81" s="114"/>
      <c r="S81" s="114" t="s">
        <v>2287</v>
      </c>
      <c r="T81" s="114" t="s">
        <v>2285</v>
      </c>
      <c r="U81" s="298"/>
      <c r="V81" s="298"/>
      <c r="W81" s="298"/>
      <c r="X81" s="298"/>
      <c r="Y81" s="298"/>
      <c r="Z81" s="298"/>
      <c r="AA81" s="298"/>
      <c r="AB81" s="298"/>
      <c r="AC81" s="298"/>
      <c r="AD81" s="298"/>
      <c r="AE81" s="298"/>
      <c r="AF81" s="298"/>
      <c r="AG81" s="298"/>
      <c r="AH81" s="298"/>
      <c r="AI81" s="298"/>
      <c r="AJ81" s="298"/>
      <c r="AK81" s="298"/>
    </row>
    <row r="82" spans="1:37" ht="15.75" customHeight="1">
      <c r="A82" s="101">
        <v>51</v>
      </c>
      <c r="B82" s="140" t="s">
        <v>872</v>
      </c>
      <c r="C82" s="140" t="s">
        <v>904</v>
      </c>
      <c r="D82" s="208" t="s">
        <v>874</v>
      </c>
      <c r="E82" s="208" t="s">
        <v>875</v>
      </c>
      <c r="F82" s="208">
        <v>6</v>
      </c>
      <c r="G82" s="99" t="s">
        <v>80</v>
      </c>
      <c r="H82" s="114"/>
      <c r="I82" s="114"/>
      <c r="J82" s="114"/>
      <c r="K82" s="114"/>
      <c r="L82" s="114"/>
      <c r="M82" s="114"/>
      <c r="N82" s="114" t="s">
        <v>2288</v>
      </c>
      <c r="O82" s="114"/>
      <c r="P82" s="114"/>
      <c r="Q82" s="114"/>
      <c r="R82" s="114"/>
      <c r="S82" s="114" t="s">
        <v>2289</v>
      </c>
      <c r="T82" s="114" t="s">
        <v>2290</v>
      </c>
      <c r="U82" s="298"/>
      <c r="V82" s="298"/>
      <c r="W82" s="298"/>
      <c r="X82" s="298"/>
      <c r="Y82" s="298"/>
      <c r="Z82" s="298"/>
      <c r="AA82" s="298"/>
      <c r="AB82" s="298"/>
      <c r="AC82" s="298"/>
      <c r="AD82" s="298"/>
      <c r="AE82" s="298"/>
      <c r="AF82" s="298"/>
      <c r="AG82" s="298"/>
      <c r="AH82" s="298"/>
      <c r="AI82" s="298"/>
      <c r="AJ82" s="298"/>
      <c r="AK82" s="298"/>
    </row>
    <row r="83" spans="1:37" ht="15.75" customHeight="1">
      <c r="A83" s="867" t="s">
        <v>70</v>
      </c>
      <c r="B83" s="794"/>
      <c r="C83" s="794"/>
      <c r="D83" s="794"/>
      <c r="E83" s="794"/>
      <c r="F83" s="794"/>
      <c r="G83" s="794"/>
      <c r="H83" s="423">
        <f t="shared" ref="H83:T83" si="0">COUNTIF(H6:H82,"*")</f>
        <v>9</v>
      </c>
      <c r="I83" s="423">
        <f t="shared" si="0"/>
        <v>9</v>
      </c>
      <c r="J83" s="423">
        <f t="shared" si="0"/>
        <v>6</v>
      </c>
      <c r="K83" s="423">
        <f t="shared" si="0"/>
        <v>1</v>
      </c>
      <c r="L83" s="423">
        <f t="shared" si="0"/>
        <v>3</v>
      </c>
      <c r="M83" s="423">
        <f t="shared" si="0"/>
        <v>7</v>
      </c>
      <c r="N83" s="423">
        <f t="shared" si="0"/>
        <v>54</v>
      </c>
      <c r="O83" s="423">
        <f t="shared" si="0"/>
        <v>10</v>
      </c>
      <c r="P83" s="423">
        <f t="shared" si="0"/>
        <v>6</v>
      </c>
      <c r="Q83" s="423">
        <f t="shared" si="0"/>
        <v>3</v>
      </c>
      <c r="R83" s="423">
        <f t="shared" si="0"/>
        <v>0</v>
      </c>
      <c r="S83" s="423">
        <f t="shared" si="0"/>
        <v>44</v>
      </c>
      <c r="T83" s="465">
        <f t="shared" si="0"/>
        <v>39</v>
      </c>
      <c r="U83" s="424"/>
      <c r="V83" s="424"/>
      <c r="W83" s="424"/>
      <c r="X83" s="424"/>
      <c r="Y83" s="424"/>
      <c r="Z83" s="424"/>
      <c r="AA83" s="424"/>
      <c r="AB83" s="424"/>
      <c r="AC83" s="424"/>
      <c r="AD83" s="424"/>
      <c r="AE83" s="424"/>
      <c r="AF83" s="424"/>
      <c r="AG83" s="424"/>
      <c r="AH83" s="424"/>
      <c r="AI83" s="424"/>
      <c r="AJ83" s="424"/>
      <c r="AK83" s="424"/>
    </row>
    <row r="84" spans="1:37" ht="15.75" customHeight="1">
      <c r="A84" s="851" t="s">
        <v>962</v>
      </c>
      <c r="B84" s="812"/>
      <c r="C84" s="812"/>
      <c r="D84" s="812"/>
      <c r="E84" s="812"/>
      <c r="F84" s="812"/>
      <c r="G84" s="813"/>
      <c r="H84" s="394" t="s">
        <v>1818</v>
      </c>
      <c r="I84" s="394" t="s">
        <v>1818</v>
      </c>
      <c r="J84" s="394" t="s">
        <v>1818</v>
      </c>
      <c r="K84" s="395" t="s">
        <v>1819</v>
      </c>
      <c r="L84" s="394" t="s">
        <v>1818</v>
      </c>
      <c r="M84" s="394" t="s">
        <v>1818</v>
      </c>
      <c r="N84" s="394" t="s">
        <v>1818</v>
      </c>
      <c r="O84" s="394" t="s">
        <v>1818</v>
      </c>
      <c r="P84" s="394" t="s">
        <v>1818</v>
      </c>
      <c r="Q84" s="394" t="s">
        <v>1818</v>
      </c>
      <c r="R84" s="467" t="s">
        <v>2155</v>
      </c>
      <c r="S84" s="394" t="s">
        <v>1818</v>
      </c>
      <c r="T84" s="394" t="s">
        <v>1818</v>
      </c>
      <c r="U84" s="6"/>
      <c r="V84" s="6"/>
      <c r="W84" s="6"/>
      <c r="X84" s="6"/>
      <c r="Y84" s="6"/>
      <c r="Z84" s="6"/>
      <c r="AA84" s="6"/>
      <c r="AB84" s="6"/>
      <c r="AC84" s="6"/>
      <c r="AD84" s="6"/>
      <c r="AE84" s="6"/>
      <c r="AF84" s="6"/>
      <c r="AG84" s="6"/>
      <c r="AH84" s="6"/>
      <c r="AI84" s="6"/>
      <c r="AJ84" s="6"/>
      <c r="AK84" s="6"/>
    </row>
    <row r="85" spans="1:37" ht="15.75" customHeight="1">
      <c r="A85" s="12"/>
      <c r="B85" s="12"/>
      <c r="C85" s="12"/>
      <c r="D85" s="12"/>
      <c r="E85" s="12"/>
      <c r="F85" s="12"/>
      <c r="G85" s="12"/>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row>
    <row r="86" spans="1:37" ht="15.75" customHeight="1"/>
    <row r="87" spans="1:37" ht="15.75" customHeight="1"/>
    <row r="88" spans="1:37" ht="15.75" customHeight="1"/>
    <row r="89" spans="1:37" ht="15.75" customHeight="1"/>
    <row r="90" spans="1:37" ht="15.75" customHeight="1"/>
    <row r="91" spans="1:37" ht="15.75" customHeight="1"/>
    <row r="92" spans="1:37" ht="15.75" customHeight="1"/>
    <row r="93" spans="1:37" ht="15.75" customHeight="1"/>
    <row r="94" spans="1:37" ht="15.75" customHeight="1"/>
    <row r="95" spans="1:37" ht="15.75" customHeight="1"/>
    <row r="96" spans="1:3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L4:N4"/>
    <mergeCell ref="O4:T4"/>
    <mergeCell ref="A83:G83"/>
    <mergeCell ref="A84:G84"/>
    <mergeCell ref="H1:J1"/>
    <mergeCell ref="A2:G4"/>
    <mergeCell ref="H2:J2"/>
    <mergeCell ref="H3:K3"/>
    <mergeCell ref="H4:K4"/>
  </mergeCells>
  <dataValidations count="3">
    <dataValidation type="list" allowBlank="1" showErrorMessage="1" sqref="D6:D82" xr:uid="{00000000-0002-0000-0700-000000000000}">
      <formula1>"Kỳ  1,Kỳ 2,Kỳ 3,Kỳ 4,Kỳ 5,Kỳ 6,Kỳ 7,Kỳ 8,Kỳ 9"</formula1>
    </dataValidation>
    <dataValidation type="list" allowBlank="1" showErrorMessage="1" sqref="E6:E82" xr:uid="{00000000-0002-0000-0700-000001000000}">
      <formula1>"Giáo dục Đại cương,Cơ sở khối ngành,Cơ sở ngành,Chuyên ngành,Kiến thức bổ trợ,Tốt nghiệp"</formula1>
    </dataValidation>
    <dataValidation type="list" allowBlank="1" showErrorMessage="1" sqref="G6:G82" xr:uid="{00000000-0002-0000-0700-000002000000}">
      <formula1>"Bắt buộc,Lựa chọn bắt buộc,Lựa chọn tự do,Chọn 1 trong 2"</formula1>
    </dataValidation>
  </dataValidations>
  <hyperlinks>
    <hyperlink ref="H4" r:id="rId1" xr:uid="{00000000-0004-0000-0700-000000000000}"/>
    <hyperlink ref="L4" r:id="rId2" xr:uid="{00000000-0004-0000-0700-000001000000}"/>
    <hyperlink ref="O4" r:id="rId3" xr:uid="{00000000-0004-0000-0700-000002000000}"/>
  </hyperlinks>
  <pageMargins left="0.7" right="0.7" top="0.75" bottom="0.75" header="0" footer="0"/>
  <pageSetup orientation="landscape"/>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M1000"/>
  <sheetViews>
    <sheetView workbookViewId="0">
      <pane ySplit="4" topLeftCell="A5" activePane="bottomLeft" state="frozen"/>
      <selection pane="bottomLeft" activeCell="B6" sqref="B6"/>
    </sheetView>
  </sheetViews>
  <sheetFormatPr defaultColWidth="14.42578125" defaultRowHeight="15" customHeight="1"/>
  <cols>
    <col min="1" max="1" width="5.85546875" customWidth="1"/>
    <col min="2" max="2" width="10" customWidth="1"/>
    <col min="3" max="3" width="22.140625" customWidth="1"/>
    <col min="4" max="4" width="9.5703125" customWidth="1"/>
    <col min="5" max="5" width="17.42578125" customWidth="1"/>
    <col min="6" max="6" width="4.7109375" customWidth="1"/>
    <col min="8" max="8" width="8.5703125" customWidth="1"/>
    <col min="9" max="9" width="13.28515625" customWidth="1"/>
    <col min="10" max="10" width="15.7109375" customWidth="1"/>
    <col min="11" max="11" width="6.42578125" customWidth="1"/>
    <col min="12" max="12" width="17.42578125" customWidth="1"/>
    <col min="13" max="13" width="15.140625" customWidth="1"/>
    <col min="14" max="14" width="10.85546875" customWidth="1"/>
    <col min="15" max="15" width="9.5703125" customWidth="1"/>
    <col min="17" max="17" width="34.85546875" customWidth="1"/>
    <col min="18" max="18" width="38.85546875" customWidth="1"/>
    <col min="20" max="20" width="6.5703125" customWidth="1"/>
    <col min="21" max="21" width="5.85546875" customWidth="1"/>
    <col min="22" max="22" width="8.28515625" customWidth="1"/>
    <col min="23" max="23" width="13.28515625" customWidth="1"/>
    <col min="24" max="24" width="12.7109375" customWidth="1"/>
    <col min="25" max="25" width="12.28515625" customWidth="1"/>
    <col min="26" max="26" width="12.140625" customWidth="1"/>
    <col min="27" max="27" width="7.140625" customWidth="1"/>
    <col min="28" max="28" width="11.28515625" customWidth="1"/>
    <col min="29" max="29" width="5.5703125" customWidth="1"/>
    <col min="30" max="30" width="12.28515625" customWidth="1"/>
    <col min="31" max="34" width="22.42578125" customWidth="1"/>
    <col min="35" max="35" width="6" customWidth="1"/>
    <col min="36" max="36" width="8.42578125" customWidth="1"/>
    <col min="37" max="37" width="12.7109375" customWidth="1"/>
    <col min="38" max="38" width="6.7109375" customWidth="1"/>
    <col min="39" max="39" width="11.85546875" customWidth="1"/>
  </cols>
  <sheetData>
    <row r="1" spans="1:39" ht="21.75">
      <c r="A1" s="853"/>
      <c r="B1" s="785"/>
      <c r="C1" s="785"/>
      <c r="D1" s="785"/>
      <c r="E1" s="785"/>
      <c r="F1" s="785"/>
      <c r="G1" s="785"/>
      <c r="H1" s="2"/>
      <c r="I1" s="879" t="s">
        <v>2245</v>
      </c>
      <c r="J1" s="787"/>
      <c r="K1" s="787"/>
      <c r="L1" s="787"/>
      <c r="M1" s="787"/>
      <c r="N1" s="787"/>
      <c r="O1" s="443"/>
      <c r="P1" s="443"/>
      <c r="Q1" s="443"/>
      <c r="R1" s="443"/>
      <c r="S1" s="4"/>
      <c r="T1" s="444"/>
      <c r="U1" s="1"/>
      <c r="V1" s="1"/>
      <c r="W1" s="1"/>
      <c r="X1" s="1"/>
      <c r="Y1" s="1"/>
      <c r="Z1" s="1"/>
      <c r="AA1" s="1"/>
      <c r="AB1" s="1"/>
      <c r="AC1" s="1"/>
      <c r="AD1" s="1"/>
      <c r="AE1" s="6"/>
      <c r="AF1" s="6"/>
      <c r="AG1" s="6"/>
      <c r="AH1" s="6"/>
      <c r="AI1" s="784"/>
      <c r="AJ1" s="785"/>
      <c r="AK1" s="785"/>
      <c r="AL1" s="785"/>
      <c r="AM1" s="785"/>
    </row>
    <row r="2" spans="1:39" ht="21.75">
      <c r="A2" s="785"/>
      <c r="B2" s="785"/>
      <c r="C2" s="785"/>
      <c r="D2" s="785"/>
      <c r="E2" s="785"/>
      <c r="F2" s="785"/>
      <c r="G2" s="785"/>
      <c r="H2" s="2"/>
      <c r="I2" s="880" t="s">
        <v>2249</v>
      </c>
      <c r="J2" s="881"/>
      <c r="K2" s="881"/>
      <c r="L2" s="881"/>
      <c r="M2" s="881"/>
      <c r="N2" s="882"/>
      <c r="O2" s="883" t="s">
        <v>2255</v>
      </c>
      <c r="P2" s="881"/>
      <c r="Q2" s="881"/>
      <c r="R2" s="881"/>
      <c r="S2" s="881"/>
      <c r="T2" s="446"/>
      <c r="U2" s="1"/>
      <c r="V2" s="1"/>
      <c r="W2" s="1"/>
      <c r="X2" s="1"/>
      <c r="Y2" s="1"/>
      <c r="Z2" s="1"/>
      <c r="AA2" s="1"/>
      <c r="AB2" s="1"/>
      <c r="AC2" s="1"/>
      <c r="AD2" s="1"/>
      <c r="AE2" s="1"/>
      <c r="AF2" s="1"/>
      <c r="AG2" s="1"/>
      <c r="AH2" s="11"/>
      <c r="AI2" s="785"/>
      <c r="AJ2" s="785"/>
      <c r="AK2" s="785"/>
      <c r="AL2" s="785"/>
      <c r="AM2" s="785"/>
    </row>
    <row r="3" spans="1:39" ht="108.75">
      <c r="A3" s="447" t="s">
        <v>25</v>
      </c>
      <c r="B3" s="447" t="s">
        <v>26</v>
      </c>
      <c r="C3" s="447" t="s">
        <v>27</v>
      </c>
      <c r="D3" s="447" t="s">
        <v>28</v>
      </c>
      <c r="E3" s="447" t="s">
        <v>29</v>
      </c>
      <c r="F3" s="447" t="s">
        <v>31</v>
      </c>
      <c r="G3" s="448" t="s">
        <v>33</v>
      </c>
      <c r="H3" s="449" t="s">
        <v>25</v>
      </c>
      <c r="I3" s="449" t="s">
        <v>26</v>
      </c>
      <c r="J3" s="449" t="s">
        <v>27</v>
      </c>
      <c r="K3" s="450" t="s">
        <v>28</v>
      </c>
      <c r="L3" s="450" t="s">
        <v>29</v>
      </c>
      <c r="M3" s="450" t="s">
        <v>2266</v>
      </c>
      <c r="N3" s="450" t="s">
        <v>2268</v>
      </c>
      <c r="O3" s="451" t="s">
        <v>25</v>
      </c>
      <c r="P3" s="451" t="s">
        <v>2270</v>
      </c>
      <c r="Q3" s="451" t="s">
        <v>2271</v>
      </c>
      <c r="R3" s="451" t="s">
        <v>2272</v>
      </c>
      <c r="S3" s="451" t="s">
        <v>2268</v>
      </c>
      <c r="T3" s="452"/>
      <c r="U3" s="43"/>
      <c r="V3" s="43"/>
      <c r="W3" s="43"/>
      <c r="X3" s="43"/>
      <c r="Y3" s="43"/>
      <c r="Z3" s="43"/>
      <c r="AA3" s="43"/>
      <c r="AB3" s="43"/>
      <c r="AC3" s="43"/>
      <c r="AD3" s="43"/>
      <c r="AE3" s="884"/>
      <c r="AF3" s="818"/>
      <c r="AG3" s="818"/>
      <c r="AH3" s="885"/>
      <c r="AI3" s="43"/>
      <c r="AJ3" s="43"/>
      <c r="AK3" s="43"/>
      <c r="AL3" s="43"/>
      <c r="AM3" s="43"/>
    </row>
    <row r="4" spans="1:39" ht="21.75">
      <c r="A4" s="886" t="s">
        <v>2272</v>
      </c>
      <c r="B4" s="812"/>
      <c r="C4" s="812"/>
      <c r="D4" s="812"/>
      <c r="E4" s="812"/>
      <c r="F4" s="812"/>
      <c r="G4" s="813"/>
      <c r="H4" s="875" t="s">
        <v>2271</v>
      </c>
      <c r="I4" s="812"/>
      <c r="J4" s="812"/>
      <c r="K4" s="812"/>
      <c r="L4" s="812"/>
      <c r="M4" s="812"/>
      <c r="N4" s="813"/>
      <c r="O4" s="876"/>
      <c r="P4" s="812"/>
      <c r="Q4" s="812"/>
      <c r="R4" s="812"/>
      <c r="S4" s="813"/>
      <c r="T4" s="453"/>
      <c r="U4" s="12"/>
      <c r="V4" s="454"/>
      <c r="W4" s="455"/>
      <c r="X4" s="455"/>
      <c r="Y4" s="455"/>
      <c r="Z4" s="455"/>
      <c r="AA4" s="456"/>
      <c r="AB4" s="455"/>
      <c r="AC4" s="254"/>
      <c r="AD4" s="457"/>
      <c r="AE4" s="458"/>
      <c r="AF4" s="458"/>
      <c r="AG4" s="458"/>
      <c r="AH4" s="458"/>
      <c r="AI4" s="12"/>
      <c r="AJ4" s="454"/>
      <c r="AK4" s="455"/>
      <c r="AL4" s="456"/>
      <c r="AM4" s="455"/>
    </row>
    <row r="5" spans="1:39" ht="21.75">
      <c r="A5" s="114"/>
      <c r="B5" s="459"/>
      <c r="C5" s="460"/>
      <c r="D5" s="461"/>
      <c r="E5" s="460"/>
      <c r="F5" s="66"/>
      <c r="G5" s="63"/>
      <c r="H5" s="462"/>
      <c r="I5" s="877"/>
      <c r="J5" s="812"/>
      <c r="K5" s="812"/>
      <c r="L5" s="812"/>
      <c r="M5" s="813"/>
      <c r="N5" s="114"/>
      <c r="O5" s="463"/>
      <c r="P5" s="463"/>
      <c r="Q5" s="114"/>
      <c r="R5" s="114"/>
      <c r="S5" s="464"/>
      <c r="T5" s="453"/>
      <c r="U5" s="12"/>
      <c r="V5" s="454"/>
      <c r="W5" s="455"/>
      <c r="X5" s="455"/>
      <c r="Y5" s="455"/>
      <c r="Z5" s="455"/>
      <c r="AA5" s="456"/>
      <c r="AB5" s="455"/>
      <c r="AC5" s="254"/>
      <c r="AD5" s="457"/>
      <c r="AE5" s="458"/>
      <c r="AF5" s="458"/>
      <c r="AG5" s="458"/>
      <c r="AH5" s="458"/>
      <c r="AI5" s="12"/>
      <c r="AJ5" s="454"/>
      <c r="AK5" s="455"/>
      <c r="AL5" s="456"/>
      <c r="AM5" s="455"/>
    </row>
    <row r="6" spans="1:39" ht="46.5" customHeight="1">
      <c r="A6" s="114">
        <v>1</v>
      </c>
      <c r="B6" s="459"/>
      <c r="C6" s="460" t="s">
        <v>75</v>
      </c>
      <c r="D6" s="461" t="s">
        <v>104</v>
      </c>
      <c r="E6" s="460" t="s">
        <v>78</v>
      </c>
      <c r="F6" s="66">
        <v>3</v>
      </c>
      <c r="G6" s="63" t="s">
        <v>80</v>
      </c>
      <c r="H6" s="462"/>
      <c r="I6" s="460" t="s">
        <v>2291</v>
      </c>
      <c r="J6" s="460" t="s">
        <v>2292</v>
      </c>
      <c r="K6" s="114"/>
      <c r="L6" s="114" t="s">
        <v>2293</v>
      </c>
      <c r="M6" s="114" t="s">
        <v>80</v>
      </c>
      <c r="N6" s="114"/>
      <c r="O6" s="463">
        <v>1</v>
      </c>
      <c r="P6" s="463" t="s">
        <v>2294</v>
      </c>
      <c r="Q6" s="466" t="s">
        <v>2295</v>
      </c>
      <c r="R6" s="466" t="s">
        <v>2296</v>
      </c>
      <c r="S6" s="464"/>
      <c r="T6" s="453"/>
      <c r="U6" s="354"/>
      <c r="V6" s="468"/>
      <c r="W6" s="252"/>
      <c r="X6" s="252"/>
      <c r="Y6" s="252"/>
      <c r="Z6" s="252"/>
      <c r="AA6" s="253"/>
      <c r="AB6" s="252"/>
      <c r="AC6" s="254"/>
      <c r="AD6" s="280"/>
      <c r="AE6" s="469"/>
      <c r="AF6" s="469"/>
      <c r="AG6" s="469"/>
      <c r="AH6" s="469"/>
      <c r="AI6" s="354"/>
      <c r="AJ6" s="468"/>
      <c r="AK6" s="252"/>
      <c r="AL6" s="253"/>
      <c r="AM6" s="252"/>
    </row>
    <row r="7" spans="1:39" ht="130.5">
      <c r="A7" s="114">
        <v>2</v>
      </c>
      <c r="B7" s="459"/>
      <c r="C7" s="460" t="s">
        <v>99</v>
      </c>
      <c r="D7" s="461" t="s">
        <v>104</v>
      </c>
      <c r="E7" s="460" t="s">
        <v>78</v>
      </c>
      <c r="F7" s="66">
        <v>3</v>
      </c>
      <c r="G7" s="63" t="s">
        <v>80</v>
      </c>
      <c r="H7" s="462"/>
      <c r="I7" s="460" t="s">
        <v>2297</v>
      </c>
      <c r="J7" s="460" t="s">
        <v>99</v>
      </c>
      <c r="K7" s="114"/>
      <c r="L7" s="114" t="s">
        <v>2298</v>
      </c>
      <c r="M7" s="114" t="s">
        <v>80</v>
      </c>
      <c r="N7" s="114"/>
      <c r="O7" s="463">
        <v>2</v>
      </c>
      <c r="P7" s="463" t="s">
        <v>2299</v>
      </c>
      <c r="Q7" s="466" t="s">
        <v>2300</v>
      </c>
      <c r="R7" s="466" t="s">
        <v>2301</v>
      </c>
      <c r="S7" s="464"/>
      <c r="T7" s="453"/>
      <c r="U7" s="358"/>
      <c r="V7" s="468"/>
      <c r="W7" s="252"/>
      <c r="X7" s="252"/>
      <c r="Y7" s="252"/>
      <c r="Z7" s="252"/>
      <c r="AA7" s="257"/>
      <c r="AB7" s="252"/>
      <c r="AC7" s="254"/>
      <c r="AD7" s="258"/>
      <c r="AE7" s="470"/>
      <c r="AF7" s="470"/>
      <c r="AG7" s="470"/>
      <c r="AH7" s="470"/>
      <c r="AI7" s="284"/>
      <c r="AJ7" s="468"/>
      <c r="AK7" s="252"/>
      <c r="AL7" s="257"/>
      <c r="AM7" s="252"/>
    </row>
    <row r="8" spans="1:39" ht="38.25" customHeight="1">
      <c r="A8" s="114">
        <v>3</v>
      </c>
      <c r="B8" s="459"/>
      <c r="C8" s="460" t="s">
        <v>109</v>
      </c>
      <c r="D8" s="461" t="s">
        <v>104</v>
      </c>
      <c r="E8" s="460" t="s">
        <v>78</v>
      </c>
      <c r="F8" s="66">
        <v>2</v>
      </c>
      <c r="G8" s="63" t="s">
        <v>80</v>
      </c>
      <c r="H8" s="471"/>
      <c r="I8" s="472"/>
      <c r="J8" s="472"/>
      <c r="K8" s="473"/>
      <c r="L8" s="473"/>
      <c r="M8" s="473"/>
      <c r="N8" s="471"/>
      <c r="O8" s="463">
        <v>3</v>
      </c>
      <c r="P8" s="463" t="s">
        <v>31</v>
      </c>
      <c r="Q8" s="114" t="s">
        <v>2302</v>
      </c>
      <c r="R8" s="114" t="s">
        <v>2303</v>
      </c>
      <c r="S8" s="464"/>
      <c r="T8" s="453"/>
      <c r="U8" s="358"/>
      <c r="V8" s="468"/>
      <c r="W8" s="252"/>
      <c r="X8" s="252"/>
      <c r="Y8" s="252"/>
      <c r="Z8" s="252"/>
      <c r="AA8" s="257"/>
      <c r="AB8" s="252"/>
      <c r="AC8" s="254"/>
      <c r="AD8" s="258"/>
      <c r="AE8" s="470"/>
      <c r="AF8" s="470"/>
      <c r="AG8" s="470"/>
      <c r="AH8" s="470"/>
      <c r="AI8" s="284"/>
      <c r="AJ8" s="468"/>
      <c r="AK8" s="252"/>
      <c r="AL8" s="257"/>
      <c r="AM8" s="252"/>
    </row>
    <row r="9" spans="1:39" ht="195.75">
      <c r="A9" s="114">
        <v>4</v>
      </c>
      <c r="B9" s="459"/>
      <c r="C9" s="460" t="s">
        <v>140</v>
      </c>
      <c r="D9" s="461" t="s">
        <v>104</v>
      </c>
      <c r="E9" s="460" t="s">
        <v>78</v>
      </c>
      <c r="F9" s="66">
        <v>3</v>
      </c>
      <c r="G9" s="63" t="s">
        <v>80</v>
      </c>
      <c r="H9" s="462"/>
      <c r="I9" s="460" t="s">
        <v>2304</v>
      </c>
      <c r="J9" s="460" t="s">
        <v>140</v>
      </c>
      <c r="K9" s="114"/>
      <c r="L9" s="114" t="s">
        <v>2298</v>
      </c>
      <c r="M9" s="114" t="s">
        <v>80</v>
      </c>
      <c r="N9" s="114"/>
      <c r="O9" s="463">
        <v>4</v>
      </c>
      <c r="P9" s="463" t="s">
        <v>2305</v>
      </c>
      <c r="Q9" s="466" t="s">
        <v>2306</v>
      </c>
      <c r="R9" s="466" t="s">
        <v>2307</v>
      </c>
      <c r="S9" s="464" t="s">
        <v>2308</v>
      </c>
      <c r="T9" s="453"/>
      <c r="U9" s="359"/>
      <c r="V9" s="468"/>
      <c r="W9" s="252"/>
      <c r="X9" s="252"/>
      <c r="Y9" s="252"/>
      <c r="Z9" s="252"/>
      <c r="AA9" s="257"/>
      <c r="AB9" s="252"/>
      <c r="AC9" s="254"/>
      <c r="AD9" s="258"/>
      <c r="AE9" s="470"/>
      <c r="AF9" s="470"/>
      <c r="AG9" s="470"/>
      <c r="AH9" s="470"/>
      <c r="AI9" s="474"/>
      <c r="AJ9" s="468"/>
      <c r="AK9" s="252"/>
      <c r="AL9" s="257"/>
      <c r="AM9" s="252"/>
    </row>
    <row r="10" spans="1:39" ht="195.75">
      <c r="A10" s="114">
        <v>5</v>
      </c>
      <c r="B10" s="459"/>
      <c r="C10" s="460" t="s">
        <v>154</v>
      </c>
      <c r="D10" s="461" t="s">
        <v>104</v>
      </c>
      <c r="E10" s="460" t="s">
        <v>78</v>
      </c>
      <c r="F10" s="475"/>
      <c r="G10" s="63" t="s">
        <v>80</v>
      </c>
      <c r="H10" s="462"/>
      <c r="I10" s="460"/>
      <c r="J10" s="460" t="s">
        <v>2309</v>
      </c>
      <c r="K10" s="114"/>
      <c r="L10" s="114" t="s">
        <v>2293</v>
      </c>
      <c r="M10" s="114" t="s">
        <v>80</v>
      </c>
      <c r="N10" s="114"/>
      <c r="O10" s="476">
        <v>5</v>
      </c>
      <c r="P10" s="476" t="s">
        <v>2310</v>
      </c>
      <c r="Q10" s="476">
        <v>70</v>
      </c>
      <c r="R10" s="476">
        <v>51</v>
      </c>
      <c r="S10" s="466" t="s">
        <v>2311</v>
      </c>
      <c r="T10" s="477"/>
      <c r="U10" s="359"/>
      <c r="V10" s="468"/>
      <c r="W10" s="252"/>
      <c r="X10" s="252"/>
      <c r="Y10" s="252"/>
      <c r="Z10" s="252"/>
      <c r="AA10" s="257"/>
      <c r="AB10" s="252"/>
      <c r="AC10" s="267"/>
      <c r="AD10" s="258"/>
      <c r="AE10" s="470"/>
      <c r="AF10" s="470"/>
      <c r="AG10" s="470"/>
      <c r="AH10" s="470"/>
      <c r="AI10" s="474"/>
      <c r="AJ10" s="468"/>
      <c r="AK10" s="252"/>
      <c r="AL10" s="257"/>
      <c r="AM10" s="252"/>
    </row>
    <row r="11" spans="1:39" ht="65.25">
      <c r="A11" s="114">
        <v>6</v>
      </c>
      <c r="B11" s="459"/>
      <c r="C11" s="460" t="s">
        <v>157</v>
      </c>
      <c r="D11" s="461" t="s">
        <v>104</v>
      </c>
      <c r="E11" s="460" t="s">
        <v>78</v>
      </c>
      <c r="F11" s="475"/>
      <c r="G11" s="63" t="s">
        <v>80</v>
      </c>
      <c r="H11" s="462"/>
      <c r="I11" s="460"/>
      <c r="J11" s="460" t="s">
        <v>2312</v>
      </c>
      <c r="K11" s="114"/>
      <c r="L11" s="114" t="s">
        <v>2293</v>
      </c>
      <c r="M11" s="114" t="s">
        <v>80</v>
      </c>
      <c r="N11" s="114"/>
      <c r="O11" s="478"/>
      <c r="P11" s="479"/>
      <c r="Q11" s="480"/>
      <c r="R11" s="480"/>
      <c r="S11" s="481"/>
      <c r="T11" s="477"/>
      <c r="U11" s="359"/>
      <c r="V11" s="468"/>
      <c r="W11" s="252"/>
      <c r="X11" s="252"/>
      <c r="Y11" s="252"/>
      <c r="Z11" s="252"/>
      <c r="AA11" s="257"/>
      <c r="AB11" s="252"/>
      <c r="AC11" s="267"/>
      <c r="AD11" s="258"/>
      <c r="AE11" s="470"/>
      <c r="AF11" s="470"/>
      <c r="AG11" s="470"/>
      <c r="AH11" s="482"/>
      <c r="AI11" s="359"/>
      <c r="AJ11" s="468"/>
      <c r="AK11" s="252"/>
      <c r="AL11" s="257"/>
      <c r="AM11" s="252"/>
    </row>
    <row r="12" spans="1:39" ht="65.25">
      <c r="A12" s="114">
        <v>7</v>
      </c>
      <c r="B12" s="459"/>
      <c r="C12" s="460" t="s">
        <v>158</v>
      </c>
      <c r="D12" s="461" t="s">
        <v>159</v>
      </c>
      <c r="E12" s="460" t="s">
        <v>78</v>
      </c>
      <c r="F12" s="66">
        <v>2</v>
      </c>
      <c r="G12" s="63" t="s">
        <v>80</v>
      </c>
      <c r="H12" s="462"/>
      <c r="I12" s="460" t="s">
        <v>2313</v>
      </c>
      <c r="J12" s="460" t="s">
        <v>2314</v>
      </c>
      <c r="K12" s="114"/>
      <c r="L12" s="114" t="s">
        <v>2293</v>
      </c>
      <c r="M12" s="114" t="s">
        <v>80</v>
      </c>
      <c r="N12" s="114"/>
      <c r="O12" s="478"/>
      <c r="P12" s="479"/>
      <c r="Q12" s="480"/>
      <c r="R12" s="480"/>
      <c r="S12" s="481"/>
      <c r="T12" s="477"/>
      <c r="U12" s="358"/>
      <c r="V12" s="468"/>
      <c r="W12" s="252"/>
      <c r="X12" s="252"/>
      <c r="Y12" s="252"/>
      <c r="Z12" s="252"/>
      <c r="AA12" s="257"/>
      <c r="AB12" s="252"/>
      <c r="AC12" s="254"/>
      <c r="AD12" s="316"/>
      <c r="AE12" s="482"/>
      <c r="AF12" s="482"/>
      <c r="AG12" s="482"/>
      <c r="AH12" s="483"/>
      <c r="AI12" s="358"/>
      <c r="AJ12" s="468"/>
      <c r="AK12" s="252"/>
      <c r="AL12" s="257"/>
      <c r="AM12" s="252"/>
    </row>
    <row r="13" spans="1:39" ht="43.5">
      <c r="A13" s="114">
        <v>8</v>
      </c>
      <c r="B13" s="459"/>
      <c r="C13" s="460" t="s">
        <v>162</v>
      </c>
      <c r="D13" s="461" t="s">
        <v>159</v>
      </c>
      <c r="E13" s="460" t="s">
        <v>78</v>
      </c>
      <c r="F13" s="66">
        <v>4</v>
      </c>
      <c r="G13" s="63" t="s">
        <v>80</v>
      </c>
      <c r="H13" s="462"/>
      <c r="I13" s="460" t="s">
        <v>2315</v>
      </c>
      <c r="J13" s="460" t="s">
        <v>2316</v>
      </c>
      <c r="K13" s="114"/>
      <c r="L13" s="114" t="s">
        <v>2293</v>
      </c>
      <c r="M13" s="114" t="s">
        <v>80</v>
      </c>
      <c r="N13" s="114"/>
      <c r="O13" s="478"/>
      <c r="P13" s="479"/>
      <c r="Q13" s="480"/>
      <c r="R13" s="480"/>
      <c r="S13" s="481"/>
      <c r="T13" s="477"/>
      <c r="U13" s="359"/>
      <c r="V13" s="468"/>
      <c r="W13" s="252"/>
      <c r="X13" s="252"/>
      <c r="Y13" s="252"/>
      <c r="Z13" s="252"/>
      <c r="AA13" s="257"/>
      <c r="AB13" s="252"/>
      <c r="AC13" s="254"/>
      <c r="AD13" s="316"/>
      <c r="AE13" s="482"/>
      <c r="AF13" s="482"/>
      <c r="AG13" s="482"/>
      <c r="AH13" s="483"/>
      <c r="AI13" s="359"/>
      <c r="AJ13" s="468"/>
      <c r="AK13" s="252"/>
      <c r="AL13" s="257"/>
      <c r="AM13" s="252"/>
    </row>
    <row r="14" spans="1:39" ht="43.5">
      <c r="A14" s="114">
        <v>9</v>
      </c>
      <c r="B14" s="459"/>
      <c r="C14" s="460" t="s">
        <v>168</v>
      </c>
      <c r="D14" s="461" t="s">
        <v>159</v>
      </c>
      <c r="E14" s="460" t="s">
        <v>78</v>
      </c>
      <c r="F14" s="66">
        <v>3</v>
      </c>
      <c r="G14" s="63" t="s">
        <v>80</v>
      </c>
      <c r="H14" s="462"/>
      <c r="I14" s="460" t="s">
        <v>2317</v>
      </c>
      <c r="J14" s="460" t="s">
        <v>168</v>
      </c>
      <c r="K14" s="114"/>
      <c r="L14" s="114" t="s">
        <v>2298</v>
      </c>
      <c r="M14" s="114" t="s">
        <v>80</v>
      </c>
      <c r="N14" s="114"/>
      <c r="O14" s="484"/>
      <c r="P14" s="485"/>
      <c r="Q14" s="480"/>
      <c r="R14" s="480"/>
      <c r="S14" s="481"/>
      <c r="T14" s="477"/>
      <c r="U14" s="359"/>
      <c r="V14" s="468"/>
      <c r="W14" s="252"/>
      <c r="X14" s="252"/>
      <c r="Y14" s="252"/>
      <c r="Z14" s="252"/>
      <c r="AA14" s="257"/>
      <c r="AB14" s="252"/>
      <c r="AC14" s="254"/>
      <c r="AD14" s="316"/>
      <c r="AE14" s="482"/>
      <c r="AF14" s="482"/>
      <c r="AG14" s="482"/>
      <c r="AH14" s="483"/>
      <c r="AI14" s="359"/>
      <c r="AJ14" s="468"/>
      <c r="AK14" s="252"/>
      <c r="AL14" s="257"/>
      <c r="AM14" s="252"/>
    </row>
    <row r="15" spans="1:39" ht="43.5">
      <c r="A15" s="114">
        <v>10</v>
      </c>
      <c r="B15" s="459"/>
      <c r="C15" s="460" t="s">
        <v>174</v>
      </c>
      <c r="D15" s="461" t="s">
        <v>159</v>
      </c>
      <c r="E15" s="460" t="s">
        <v>78</v>
      </c>
      <c r="F15" s="66">
        <v>4</v>
      </c>
      <c r="G15" s="63" t="s">
        <v>80</v>
      </c>
      <c r="H15" s="462"/>
      <c r="I15" s="460" t="s">
        <v>2318</v>
      </c>
      <c r="J15" s="460" t="s">
        <v>2319</v>
      </c>
      <c r="K15" s="114"/>
      <c r="L15" s="114" t="s">
        <v>2298</v>
      </c>
      <c r="M15" s="114" t="s">
        <v>80</v>
      </c>
      <c r="N15" s="114"/>
      <c r="O15" s="484"/>
      <c r="P15" s="485"/>
      <c r="Q15" s="480"/>
      <c r="R15" s="480"/>
      <c r="S15" s="481"/>
      <c r="T15" s="477"/>
      <c r="U15" s="358"/>
      <c r="V15" s="468"/>
      <c r="W15" s="252"/>
      <c r="X15" s="252"/>
      <c r="Y15" s="252"/>
      <c r="Z15" s="252"/>
      <c r="AA15" s="257"/>
      <c r="AB15" s="252"/>
      <c r="AC15" s="254"/>
      <c r="AD15" s="316"/>
      <c r="AE15" s="482"/>
      <c r="AF15" s="482"/>
      <c r="AG15" s="482"/>
      <c r="AH15" s="483"/>
      <c r="AI15" s="358"/>
      <c r="AJ15" s="468"/>
      <c r="AK15" s="252"/>
      <c r="AL15" s="257"/>
      <c r="AM15" s="252"/>
    </row>
    <row r="16" spans="1:39" ht="43.5">
      <c r="A16" s="114">
        <v>11</v>
      </c>
      <c r="B16" s="462" t="s">
        <v>175</v>
      </c>
      <c r="C16" s="460" t="s">
        <v>176</v>
      </c>
      <c r="D16" s="461" t="s">
        <v>159</v>
      </c>
      <c r="E16" s="460" t="s">
        <v>78</v>
      </c>
      <c r="F16" s="66">
        <v>2</v>
      </c>
      <c r="G16" s="63" t="s">
        <v>80</v>
      </c>
      <c r="H16" s="471"/>
      <c r="I16" s="472"/>
      <c r="J16" s="472"/>
      <c r="K16" s="472"/>
      <c r="L16" s="472"/>
      <c r="M16" s="472"/>
      <c r="N16" s="471"/>
      <c r="O16" s="484"/>
      <c r="P16" s="485"/>
      <c r="Q16" s="480"/>
      <c r="R16" s="480"/>
      <c r="S16" s="481"/>
      <c r="T16" s="477"/>
      <c r="U16" s="358"/>
      <c r="V16" s="488"/>
      <c r="W16" s="252"/>
      <c r="X16" s="252"/>
      <c r="Y16" s="252"/>
      <c r="Z16" s="252"/>
      <c r="AA16" s="257"/>
      <c r="AB16" s="252"/>
      <c r="AC16" s="254"/>
      <c r="AD16" s="316"/>
      <c r="AE16" s="482"/>
      <c r="AF16" s="482"/>
      <c r="AG16" s="482"/>
      <c r="AH16" s="483"/>
      <c r="AI16" s="358"/>
      <c r="AJ16" s="488"/>
      <c r="AK16" s="252"/>
      <c r="AL16" s="257"/>
      <c r="AM16" s="252"/>
    </row>
    <row r="17" spans="1:39" ht="43.5">
      <c r="A17" s="114">
        <v>12</v>
      </c>
      <c r="B17" s="459"/>
      <c r="C17" s="460" t="s">
        <v>188</v>
      </c>
      <c r="D17" s="461" t="s">
        <v>159</v>
      </c>
      <c r="E17" s="460" t="s">
        <v>78</v>
      </c>
      <c r="F17" s="66">
        <v>2</v>
      </c>
      <c r="G17" s="63" t="s">
        <v>80</v>
      </c>
      <c r="H17" s="471"/>
      <c r="I17" s="472"/>
      <c r="J17" s="472"/>
      <c r="K17" s="472"/>
      <c r="L17" s="472"/>
      <c r="M17" s="472"/>
      <c r="N17" s="471"/>
      <c r="O17" s="484"/>
      <c r="P17" s="485"/>
      <c r="Q17" s="480"/>
      <c r="R17" s="480"/>
      <c r="S17" s="481"/>
      <c r="T17" s="477"/>
      <c r="U17" s="359"/>
      <c r="V17" s="468"/>
      <c r="W17" s="252"/>
      <c r="X17" s="252"/>
      <c r="Y17" s="252"/>
      <c r="Z17" s="252"/>
      <c r="AA17" s="257"/>
      <c r="AB17" s="252"/>
      <c r="AC17" s="254"/>
      <c r="AD17" s="316"/>
      <c r="AE17" s="482"/>
      <c r="AF17" s="482"/>
      <c r="AG17" s="482"/>
      <c r="AH17" s="483"/>
      <c r="AI17" s="359"/>
      <c r="AJ17" s="468"/>
      <c r="AK17" s="252"/>
      <c r="AL17" s="257"/>
      <c r="AM17" s="252"/>
    </row>
    <row r="18" spans="1:39" ht="43.5">
      <c r="A18" s="114">
        <v>13</v>
      </c>
      <c r="B18" s="459"/>
      <c r="C18" s="460" t="s">
        <v>197</v>
      </c>
      <c r="D18" s="461" t="s">
        <v>159</v>
      </c>
      <c r="E18" s="460" t="s">
        <v>78</v>
      </c>
      <c r="F18" s="66">
        <v>2</v>
      </c>
      <c r="G18" s="63" t="s">
        <v>80</v>
      </c>
      <c r="H18" s="471"/>
      <c r="I18" s="472"/>
      <c r="J18" s="472"/>
      <c r="K18" s="472"/>
      <c r="L18" s="472"/>
      <c r="M18" s="472"/>
      <c r="N18" s="471"/>
      <c r="O18" s="484"/>
      <c r="P18" s="485"/>
      <c r="Q18" s="480"/>
      <c r="R18" s="480"/>
      <c r="S18" s="481"/>
      <c r="T18" s="477"/>
      <c r="U18" s="359"/>
      <c r="V18" s="468"/>
      <c r="W18" s="252"/>
      <c r="X18" s="252"/>
      <c r="Y18" s="252"/>
      <c r="Z18" s="252"/>
      <c r="AA18" s="257"/>
      <c r="AB18" s="252"/>
      <c r="AC18" s="254"/>
      <c r="AD18" s="316"/>
      <c r="AE18" s="482"/>
      <c r="AF18" s="482"/>
      <c r="AG18" s="482"/>
      <c r="AH18" s="483"/>
      <c r="AI18" s="359"/>
      <c r="AJ18" s="468"/>
      <c r="AK18" s="252"/>
      <c r="AL18" s="257"/>
      <c r="AM18" s="252"/>
    </row>
    <row r="19" spans="1:39" ht="43.5">
      <c r="A19" s="114">
        <v>14</v>
      </c>
      <c r="B19" s="459"/>
      <c r="C19" s="460" t="s">
        <v>204</v>
      </c>
      <c r="D19" s="461" t="s">
        <v>159</v>
      </c>
      <c r="E19" s="460" t="s">
        <v>78</v>
      </c>
      <c r="F19" s="475"/>
      <c r="G19" s="63" t="s">
        <v>80</v>
      </c>
      <c r="H19" s="462"/>
      <c r="I19" s="460"/>
      <c r="J19" s="460" t="s">
        <v>2309</v>
      </c>
      <c r="K19" s="114"/>
      <c r="L19" s="114" t="s">
        <v>2293</v>
      </c>
      <c r="M19" s="114" t="s">
        <v>80</v>
      </c>
      <c r="N19" s="114"/>
      <c r="O19" s="484"/>
      <c r="P19" s="485"/>
      <c r="Q19" s="480"/>
      <c r="R19" s="480"/>
      <c r="S19" s="481"/>
      <c r="T19" s="477"/>
      <c r="U19" s="358"/>
      <c r="V19" s="468"/>
      <c r="W19" s="252"/>
      <c r="X19" s="252"/>
      <c r="Y19" s="252"/>
      <c r="Z19" s="252"/>
      <c r="AA19" s="257"/>
      <c r="AB19" s="252"/>
      <c r="AC19" s="267"/>
      <c r="AD19" s="316"/>
      <c r="AE19" s="482"/>
      <c r="AF19" s="482"/>
      <c r="AG19" s="482"/>
      <c r="AH19" s="483"/>
      <c r="AI19" s="358"/>
      <c r="AJ19" s="468"/>
      <c r="AK19" s="252"/>
      <c r="AL19" s="257"/>
      <c r="AM19" s="252"/>
    </row>
    <row r="20" spans="1:39" ht="43.5">
      <c r="A20" s="494"/>
      <c r="B20" s="495"/>
      <c r="C20" s="460" t="s">
        <v>209</v>
      </c>
      <c r="D20" s="461" t="s">
        <v>211</v>
      </c>
      <c r="E20" s="460" t="s">
        <v>78</v>
      </c>
      <c r="F20" s="63">
        <v>2</v>
      </c>
      <c r="G20" s="63" t="s">
        <v>80</v>
      </c>
      <c r="H20" s="462"/>
      <c r="I20" s="460" t="s">
        <v>2324</v>
      </c>
      <c r="J20" s="460" t="s">
        <v>209</v>
      </c>
      <c r="K20" s="114"/>
      <c r="L20" s="114" t="s">
        <v>2293</v>
      </c>
      <c r="M20" s="114" t="s">
        <v>80</v>
      </c>
      <c r="N20" s="114"/>
      <c r="O20" s="484"/>
      <c r="P20" s="485"/>
      <c r="Q20" s="480"/>
      <c r="R20" s="480"/>
      <c r="S20" s="481"/>
      <c r="T20" s="477"/>
      <c r="U20" s="376"/>
      <c r="V20" s="496"/>
      <c r="W20" s="252"/>
      <c r="X20" s="252"/>
      <c r="Y20" s="252"/>
      <c r="Z20" s="252"/>
      <c r="AA20" s="257"/>
      <c r="AB20" s="252"/>
      <c r="AC20" s="280"/>
      <c r="AD20" s="316"/>
      <c r="AE20" s="482"/>
      <c r="AF20" s="482"/>
      <c r="AG20" s="482"/>
      <c r="AH20" s="483"/>
      <c r="AI20" s="376"/>
      <c r="AJ20" s="496"/>
      <c r="AK20" s="252"/>
      <c r="AL20" s="257"/>
      <c r="AM20" s="252"/>
    </row>
    <row r="21" spans="1:39" ht="15.75" customHeight="1">
      <c r="A21" s="494"/>
      <c r="B21" s="495"/>
      <c r="C21" s="460" t="s">
        <v>213</v>
      </c>
      <c r="D21" s="461" t="s">
        <v>211</v>
      </c>
      <c r="E21" s="460" t="s">
        <v>78</v>
      </c>
      <c r="F21" s="63">
        <v>4</v>
      </c>
      <c r="G21" s="63" t="s">
        <v>80</v>
      </c>
      <c r="H21" s="462"/>
      <c r="I21" s="460" t="s">
        <v>2315</v>
      </c>
      <c r="J21" s="460" t="s">
        <v>2316</v>
      </c>
      <c r="K21" s="114"/>
      <c r="L21" s="114" t="s">
        <v>2293</v>
      </c>
      <c r="M21" s="114" t="s">
        <v>80</v>
      </c>
      <c r="N21" s="114"/>
      <c r="O21" s="478"/>
      <c r="P21" s="479"/>
      <c r="Q21" s="480"/>
      <c r="R21" s="480"/>
      <c r="S21" s="481"/>
      <c r="T21" s="477"/>
      <c r="U21" s="376"/>
      <c r="V21" s="499"/>
      <c r="W21" s="252"/>
      <c r="X21" s="252"/>
      <c r="Y21" s="252"/>
      <c r="Z21" s="252"/>
      <c r="AA21" s="257"/>
      <c r="AB21" s="252"/>
      <c r="AC21" s="280"/>
      <c r="AD21" s="316"/>
      <c r="AE21" s="482"/>
      <c r="AF21" s="482"/>
      <c r="AG21" s="482"/>
      <c r="AH21" s="483"/>
      <c r="AI21" s="376"/>
      <c r="AJ21" s="499"/>
      <c r="AK21" s="252"/>
      <c r="AL21" s="257"/>
      <c r="AM21" s="252"/>
    </row>
    <row r="22" spans="1:39" ht="15.75" customHeight="1">
      <c r="A22" s="114">
        <v>15</v>
      </c>
      <c r="B22" s="464" t="s">
        <v>216</v>
      </c>
      <c r="C22" s="460" t="s">
        <v>217</v>
      </c>
      <c r="D22" s="461" t="s">
        <v>211</v>
      </c>
      <c r="E22" s="460" t="s">
        <v>218</v>
      </c>
      <c r="F22" s="63">
        <v>3</v>
      </c>
      <c r="G22" s="63" t="s">
        <v>80</v>
      </c>
      <c r="H22" s="462"/>
      <c r="I22" s="460" t="s">
        <v>2334</v>
      </c>
      <c r="J22" s="460" t="s">
        <v>2335</v>
      </c>
      <c r="K22" s="114"/>
      <c r="L22" s="114" t="s">
        <v>2298</v>
      </c>
      <c r="M22" s="114" t="s">
        <v>80</v>
      </c>
      <c r="N22" s="114"/>
      <c r="O22" s="478"/>
      <c r="P22" s="479"/>
      <c r="Q22" s="480"/>
      <c r="R22" s="480"/>
      <c r="S22" s="481"/>
      <c r="T22" s="477"/>
      <c r="U22" s="358"/>
      <c r="V22" s="501"/>
      <c r="W22" s="252"/>
      <c r="X22" s="252"/>
      <c r="Y22" s="252"/>
      <c r="Z22" s="252"/>
      <c r="AA22" s="257"/>
      <c r="AB22" s="285"/>
      <c r="AC22" s="280"/>
      <c r="AD22" s="316"/>
      <c r="AE22" s="482"/>
      <c r="AF22" s="482"/>
      <c r="AG22" s="482"/>
      <c r="AH22" s="483"/>
      <c r="AI22" s="358"/>
      <c r="AJ22" s="501"/>
      <c r="AK22" s="252"/>
      <c r="AL22" s="257"/>
      <c r="AM22" s="285"/>
    </row>
    <row r="23" spans="1:39" ht="15.75" customHeight="1">
      <c r="A23" s="114">
        <v>16</v>
      </c>
      <c r="B23" s="495"/>
      <c r="C23" s="460" t="s">
        <v>225</v>
      </c>
      <c r="D23" s="461" t="s">
        <v>211</v>
      </c>
      <c r="E23" s="460" t="s">
        <v>78</v>
      </c>
      <c r="F23" s="63">
        <v>3</v>
      </c>
      <c r="G23" s="63" t="s">
        <v>80</v>
      </c>
      <c r="H23" s="462"/>
      <c r="I23" s="460" t="s">
        <v>2336</v>
      </c>
      <c r="J23" s="460" t="s">
        <v>225</v>
      </c>
      <c r="K23" s="114"/>
      <c r="L23" s="114" t="s">
        <v>2298</v>
      </c>
      <c r="M23" s="114" t="s">
        <v>80</v>
      </c>
      <c r="N23" s="114"/>
      <c r="O23" s="478"/>
      <c r="P23" s="479"/>
      <c r="Q23" s="480"/>
      <c r="R23" s="480"/>
      <c r="S23" s="481"/>
      <c r="T23" s="477"/>
      <c r="U23" s="359"/>
      <c r="V23" s="504"/>
      <c r="W23" s="252"/>
      <c r="X23" s="252"/>
      <c r="Y23" s="252"/>
      <c r="Z23" s="252"/>
      <c r="AA23" s="257"/>
      <c r="AB23" s="252"/>
      <c r="AC23" s="280"/>
      <c r="AD23" s="316"/>
      <c r="AE23" s="482"/>
      <c r="AF23" s="482"/>
      <c r="AG23" s="482"/>
      <c r="AH23" s="483"/>
      <c r="AI23" s="359"/>
      <c r="AJ23" s="504"/>
      <c r="AK23" s="252"/>
      <c r="AL23" s="257"/>
      <c r="AM23" s="252"/>
    </row>
    <row r="24" spans="1:39" ht="15.75" customHeight="1">
      <c r="A24" s="114">
        <v>17</v>
      </c>
      <c r="B24" s="464" t="s">
        <v>228</v>
      </c>
      <c r="C24" s="460" t="s">
        <v>229</v>
      </c>
      <c r="D24" s="461" t="s">
        <v>211</v>
      </c>
      <c r="E24" s="460" t="s">
        <v>218</v>
      </c>
      <c r="F24" s="63">
        <v>2</v>
      </c>
      <c r="G24" s="63" t="s">
        <v>80</v>
      </c>
      <c r="H24" s="462"/>
      <c r="I24" s="460" t="s">
        <v>2337</v>
      </c>
      <c r="J24" s="460" t="s">
        <v>2338</v>
      </c>
      <c r="K24" s="114"/>
      <c r="L24" s="114" t="s">
        <v>2339</v>
      </c>
      <c r="M24" s="114" t="s">
        <v>80</v>
      </c>
      <c r="N24" s="114"/>
      <c r="O24" s="478"/>
      <c r="P24" s="479"/>
      <c r="Q24" s="480"/>
      <c r="R24" s="480"/>
      <c r="S24" s="481"/>
      <c r="T24" s="477"/>
      <c r="U24" s="359"/>
      <c r="V24" s="501"/>
      <c r="W24" s="252"/>
      <c r="X24" s="252"/>
      <c r="Y24" s="252"/>
      <c r="Z24" s="252"/>
      <c r="AA24" s="257"/>
      <c r="AB24" s="285"/>
      <c r="AC24" s="280"/>
      <c r="AD24" s="316"/>
      <c r="AE24" s="482"/>
      <c r="AF24" s="482"/>
      <c r="AG24" s="482"/>
      <c r="AH24" s="483"/>
      <c r="AI24" s="359"/>
      <c r="AJ24" s="501"/>
      <c r="AK24" s="252"/>
      <c r="AL24" s="257"/>
      <c r="AM24" s="285"/>
    </row>
    <row r="25" spans="1:39" ht="15.75" customHeight="1">
      <c r="A25" s="114">
        <v>18</v>
      </c>
      <c r="B25" s="464" t="s">
        <v>237</v>
      </c>
      <c r="C25" s="460" t="s">
        <v>239</v>
      </c>
      <c r="D25" s="461" t="s">
        <v>211</v>
      </c>
      <c r="E25" s="460" t="s">
        <v>218</v>
      </c>
      <c r="F25" s="63">
        <v>3</v>
      </c>
      <c r="G25" s="63" t="s">
        <v>80</v>
      </c>
      <c r="H25" s="462"/>
      <c r="I25" s="460" t="s">
        <v>2340</v>
      </c>
      <c r="J25" s="460" t="s">
        <v>2341</v>
      </c>
      <c r="K25" s="114"/>
      <c r="L25" s="114" t="s">
        <v>2339</v>
      </c>
      <c r="M25" s="114" t="s">
        <v>80</v>
      </c>
      <c r="N25" s="114"/>
      <c r="O25" s="478"/>
      <c r="P25" s="479"/>
      <c r="Q25" s="480"/>
      <c r="R25" s="480"/>
      <c r="S25" s="481"/>
      <c r="T25" s="477"/>
      <c r="U25" s="359"/>
      <c r="V25" s="505"/>
      <c r="W25" s="252"/>
      <c r="X25" s="252"/>
      <c r="Y25" s="252"/>
      <c r="Z25" s="252"/>
      <c r="AA25" s="257"/>
      <c r="AB25" s="285"/>
      <c r="AC25" s="280"/>
      <c r="AD25" s="316"/>
      <c r="AE25" s="482"/>
      <c r="AF25" s="482"/>
      <c r="AG25" s="482"/>
      <c r="AH25" s="483"/>
      <c r="AI25" s="359"/>
      <c r="AJ25" s="505"/>
      <c r="AK25" s="252"/>
      <c r="AL25" s="257"/>
      <c r="AM25" s="285"/>
    </row>
    <row r="26" spans="1:39" ht="15.75" customHeight="1">
      <c r="A26" s="114">
        <v>19</v>
      </c>
      <c r="B26" s="507"/>
      <c r="C26" s="460" t="s">
        <v>249</v>
      </c>
      <c r="D26" s="461" t="s">
        <v>211</v>
      </c>
      <c r="E26" s="460" t="s">
        <v>78</v>
      </c>
      <c r="F26" s="475"/>
      <c r="G26" s="63" t="s">
        <v>250</v>
      </c>
      <c r="H26" s="471"/>
      <c r="I26" s="472"/>
      <c r="J26" s="472"/>
      <c r="K26" s="472"/>
      <c r="L26" s="472"/>
      <c r="M26" s="472"/>
      <c r="N26" s="471"/>
      <c r="O26" s="478"/>
      <c r="P26" s="479"/>
      <c r="Q26" s="480"/>
      <c r="R26" s="480"/>
      <c r="S26" s="481"/>
      <c r="T26" s="477"/>
      <c r="U26" s="359"/>
      <c r="V26" s="510"/>
      <c r="W26" s="252"/>
      <c r="X26" s="252"/>
      <c r="Y26" s="252"/>
      <c r="Z26" s="252"/>
      <c r="AA26" s="257"/>
      <c r="AB26" s="252"/>
      <c r="AC26" s="251"/>
      <c r="AD26" s="316"/>
      <c r="AE26" s="482"/>
      <c r="AF26" s="482"/>
      <c r="AG26" s="482"/>
      <c r="AH26" s="483"/>
      <c r="AI26" s="359"/>
      <c r="AJ26" s="510"/>
      <c r="AK26" s="252"/>
      <c r="AL26" s="257"/>
      <c r="AM26" s="252"/>
    </row>
    <row r="27" spans="1:39" ht="15.75" customHeight="1">
      <c r="A27" s="114">
        <v>20</v>
      </c>
      <c r="B27" s="507"/>
      <c r="C27" s="460" t="s">
        <v>256</v>
      </c>
      <c r="D27" s="461" t="s">
        <v>257</v>
      </c>
      <c r="E27" s="460" t="s">
        <v>78</v>
      </c>
      <c r="F27" s="63">
        <v>2</v>
      </c>
      <c r="G27" s="63" t="s">
        <v>80</v>
      </c>
      <c r="H27" s="462"/>
      <c r="I27" s="460" t="s">
        <v>2349</v>
      </c>
      <c r="J27" s="460" t="s">
        <v>256</v>
      </c>
      <c r="K27" s="114"/>
      <c r="L27" s="114" t="s">
        <v>2293</v>
      </c>
      <c r="M27" s="114" t="s">
        <v>80</v>
      </c>
      <c r="N27" s="114"/>
      <c r="O27" s="478"/>
      <c r="P27" s="479"/>
      <c r="Q27" s="480"/>
      <c r="R27" s="480"/>
      <c r="S27" s="481"/>
      <c r="T27" s="477"/>
      <c r="U27" s="359"/>
      <c r="V27" s="510"/>
      <c r="W27" s="252"/>
      <c r="X27" s="252"/>
      <c r="Y27" s="252"/>
      <c r="Z27" s="252"/>
      <c r="AA27" s="257"/>
      <c r="AB27" s="252"/>
      <c r="AC27" s="280"/>
      <c r="AD27" s="316"/>
      <c r="AE27" s="482"/>
      <c r="AF27" s="482"/>
      <c r="AG27" s="482"/>
      <c r="AH27" s="483"/>
      <c r="AI27" s="359"/>
      <c r="AJ27" s="510"/>
      <c r="AK27" s="252"/>
      <c r="AL27" s="257"/>
      <c r="AM27" s="252"/>
    </row>
    <row r="28" spans="1:39" ht="15.75" customHeight="1">
      <c r="A28" s="114">
        <v>21</v>
      </c>
      <c r="B28" s="507"/>
      <c r="C28" s="460" t="s">
        <v>258</v>
      </c>
      <c r="D28" s="461" t="s">
        <v>257</v>
      </c>
      <c r="E28" s="460" t="s">
        <v>78</v>
      </c>
      <c r="F28" s="63">
        <v>4</v>
      </c>
      <c r="G28" s="63" t="s">
        <v>80</v>
      </c>
      <c r="H28" s="462"/>
      <c r="I28" s="460" t="s">
        <v>2315</v>
      </c>
      <c r="J28" s="460" t="s">
        <v>2316</v>
      </c>
      <c r="K28" s="114"/>
      <c r="L28" s="114" t="s">
        <v>2293</v>
      </c>
      <c r="M28" s="114" t="s">
        <v>80</v>
      </c>
      <c r="N28" s="114"/>
      <c r="O28" s="484"/>
      <c r="P28" s="485"/>
      <c r="Q28" s="480"/>
      <c r="R28" s="480"/>
      <c r="S28" s="481"/>
      <c r="T28" s="477"/>
      <c r="U28" s="359"/>
      <c r="V28" s="510"/>
      <c r="W28" s="252"/>
      <c r="X28" s="252"/>
      <c r="Y28" s="252"/>
      <c r="Z28" s="252"/>
      <c r="AA28" s="257"/>
      <c r="AB28" s="252"/>
      <c r="AC28" s="280"/>
      <c r="AD28" s="316"/>
      <c r="AE28" s="482"/>
      <c r="AF28" s="482"/>
      <c r="AG28" s="482"/>
      <c r="AH28" s="483"/>
      <c r="AI28" s="359"/>
      <c r="AJ28" s="510"/>
      <c r="AK28" s="252"/>
      <c r="AL28" s="257"/>
      <c r="AM28" s="252"/>
    </row>
    <row r="29" spans="1:39" ht="15.75" customHeight="1">
      <c r="A29" s="114">
        <v>22</v>
      </c>
      <c r="B29" s="514" t="s">
        <v>264</v>
      </c>
      <c r="C29" s="460" t="s">
        <v>266</v>
      </c>
      <c r="D29" s="461" t="s">
        <v>257</v>
      </c>
      <c r="E29" s="460" t="s">
        <v>218</v>
      </c>
      <c r="F29" s="63">
        <v>3</v>
      </c>
      <c r="G29" s="63" t="s">
        <v>80</v>
      </c>
      <c r="H29" s="462"/>
      <c r="I29" s="460" t="s">
        <v>2359</v>
      </c>
      <c r="J29" s="460" t="s">
        <v>266</v>
      </c>
      <c r="K29" s="114"/>
      <c r="L29" s="114" t="s">
        <v>2361</v>
      </c>
      <c r="M29" s="114" t="s">
        <v>80</v>
      </c>
      <c r="N29" s="114"/>
      <c r="O29" s="478"/>
      <c r="P29" s="479"/>
      <c r="Q29" s="480"/>
      <c r="R29" s="480"/>
      <c r="S29" s="481"/>
      <c r="T29" s="477"/>
      <c r="U29" s="359"/>
      <c r="V29" s="505"/>
      <c r="W29" s="252"/>
      <c r="X29" s="252"/>
      <c r="Y29" s="252"/>
      <c r="Z29" s="252"/>
      <c r="AA29" s="257"/>
      <c r="AB29" s="285"/>
      <c r="AC29" s="280"/>
      <c r="AD29" s="316"/>
      <c r="AE29" s="482"/>
      <c r="AF29" s="482"/>
      <c r="AG29" s="482"/>
      <c r="AH29" s="483"/>
      <c r="AI29" s="359"/>
      <c r="AJ29" s="505"/>
      <c r="AK29" s="252"/>
      <c r="AL29" s="257"/>
      <c r="AM29" s="285"/>
    </row>
    <row r="30" spans="1:39" ht="15.75" customHeight="1">
      <c r="A30" s="114">
        <v>23</v>
      </c>
      <c r="B30" s="514" t="s">
        <v>276</v>
      </c>
      <c r="C30" s="460" t="s">
        <v>278</v>
      </c>
      <c r="D30" s="461" t="s">
        <v>257</v>
      </c>
      <c r="E30" s="460" t="s">
        <v>218</v>
      </c>
      <c r="F30" s="63">
        <v>3</v>
      </c>
      <c r="G30" s="63" t="s">
        <v>80</v>
      </c>
      <c r="H30" s="462"/>
      <c r="I30" s="460" t="s">
        <v>2334</v>
      </c>
      <c r="J30" s="460" t="s">
        <v>2335</v>
      </c>
      <c r="K30" s="114"/>
      <c r="L30" s="114" t="s">
        <v>2298</v>
      </c>
      <c r="M30" s="114" t="s">
        <v>80</v>
      </c>
      <c r="N30" s="114"/>
      <c r="O30" s="484"/>
      <c r="P30" s="485"/>
      <c r="Q30" s="480"/>
      <c r="R30" s="480"/>
      <c r="S30" s="481"/>
      <c r="T30" s="477"/>
      <c r="U30" s="359"/>
      <c r="V30" s="505"/>
      <c r="W30" s="252"/>
      <c r="X30" s="252"/>
      <c r="Y30" s="252"/>
      <c r="Z30" s="252"/>
      <c r="AA30" s="257"/>
      <c r="AB30" s="285"/>
      <c r="AC30" s="280"/>
      <c r="AD30" s="316"/>
      <c r="AE30" s="482"/>
      <c r="AF30" s="482"/>
      <c r="AG30" s="482"/>
      <c r="AH30" s="483"/>
      <c r="AI30" s="359"/>
      <c r="AJ30" s="505"/>
      <c r="AK30" s="252"/>
      <c r="AL30" s="257"/>
      <c r="AM30" s="285"/>
    </row>
    <row r="31" spans="1:39" ht="15.75" customHeight="1">
      <c r="A31" s="114">
        <v>24</v>
      </c>
      <c r="B31" s="514" t="s">
        <v>288</v>
      </c>
      <c r="C31" s="460" t="s">
        <v>289</v>
      </c>
      <c r="D31" s="461" t="s">
        <v>257</v>
      </c>
      <c r="E31" s="460" t="s">
        <v>218</v>
      </c>
      <c r="F31" s="63">
        <v>3</v>
      </c>
      <c r="G31" s="63" t="s">
        <v>80</v>
      </c>
      <c r="H31" s="462"/>
      <c r="I31" s="460" t="s">
        <v>2365</v>
      </c>
      <c r="J31" s="460" t="s">
        <v>289</v>
      </c>
      <c r="K31" s="114"/>
      <c r="L31" s="114" t="s">
        <v>2339</v>
      </c>
      <c r="M31" s="114" t="s">
        <v>80</v>
      </c>
      <c r="N31" s="114"/>
      <c r="O31" s="484"/>
      <c r="P31" s="485"/>
      <c r="Q31" s="480"/>
      <c r="R31" s="480"/>
      <c r="S31" s="481"/>
      <c r="T31" s="477"/>
      <c r="U31" s="359"/>
      <c r="V31" s="501"/>
      <c r="W31" s="252"/>
      <c r="X31" s="252"/>
      <c r="Y31" s="252"/>
      <c r="Z31" s="252"/>
      <c r="AA31" s="257"/>
      <c r="AB31" s="285"/>
      <c r="AC31" s="280"/>
      <c r="AD31" s="316"/>
      <c r="AE31" s="482"/>
      <c r="AF31" s="482"/>
      <c r="AG31" s="482"/>
      <c r="AH31" s="483"/>
      <c r="AI31" s="359"/>
      <c r="AJ31" s="501"/>
      <c r="AK31" s="252"/>
      <c r="AL31" s="257"/>
      <c r="AM31" s="285"/>
    </row>
    <row r="32" spans="1:39" ht="15.75" customHeight="1">
      <c r="A32" s="114">
        <v>25</v>
      </c>
      <c r="B32" s="514" t="s">
        <v>298</v>
      </c>
      <c r="C32" s="460" t="s">
        <v>300</v>
      </c>
      <c r="D32" s="461" t="s">
        <v>257</v>
      </c>
      <c r="E32" s="460" t="s">
        <v>218</v>
      </c>
      <c r="F32" s="63">
        <v>3</v>
      </c>
      <c r="G32" s="63" t="s">
        <v>80</v>
      </c>
      <c r="H32" s="471"/>
      <c r="I32" s="472"/>
      <c r="J32" s="472"/>
      <c r="K32" s="472"/>
      <c r="L32" s="472"/>
      <c r="M32" s="472"/>
      <c r="N32" s="471"/>
      <c r="O32" s="484"/>
      <c r="P32" s="485"/>
      <c r="Q32" s="480"/>
      <c r="R32" s="480"/>
      <c r="S32" s="481"/>
      <c r="T32" s="477"/>
      <c r="U32" s="359"/>
      <c r="V32" s="505"/>
      <c r="W32" s="252"/>
      <c r="X32" s="252"/>
      <c r="Y32" s="252"/>
      <c r="Z32" s="252"/>
      <c r="AA32" s="257"/>
      <c r="AB32" s="285"/>
      <c r="AC32" s="280"/>
      <c r="AD32" s="316"/>
      <c r="AE32" s="482"/>
      <c r="AF32" s="482"/>
      <c r="AG32" s="482"/>
      <c r="AH32" s="483"/>
      <c r="AI32" s="359"/>
      <c r="AJ32" s="505"/>
      <c r="AK32" s="252"/>
      <c r="AL32" s="257"/>
      <c r="AM32" s="285"/>
    </row>
    <row r="33" spans="1:39" ht="15.75" customHeight="1">
      <c r="A33" s="114">
        <v>26</v>
      </c>
      <c r="B33" s="507"/>
      <c r="C33" s="460" t="s">
        <v>305</v>
      </c>
      <c r="D33" s="461" t="s">
        <v>257</v>
      </c>
      <c r="E33" s="460" t="s">
        <v>78</v>
      </c>
      <c r="F33" s="475"/>
      <c r="G33" s="63" t="s">
        <v>250</v>
      </c>
      <c r="H33" s="471"/>
      <c r="I33" s="472"/>
      <c r="J33" s="472"/>
      <c r="K33" s="472"/>
      <c r="L33" s="472"/>
      <c r="M33" s="472"/>
      <c r="N33" s="471"/>
      <c r="O33" s="484"/>
      <c r="P33" s="485"/>
      <c r="Q33" s="480"/>
      <c r="R33" s="480"/>
      <c r="S33" s="481"/>
      <c r="T33" s="477"/>
      <c r="U33" s="359"/>
      <c r="V33" s="510"/>
      <c r="W33" s="252"/>
      <c r="X33" s="252"/>
      <c r="Y33" s="252"/>
      <c r="Z33" s="252"/>
      <c r="AA33" s="257"/>
      <c r="AB33" s="252"/>
      <c r="AC33" s="251"/>
      <c r="AD33" s="316"/>
      <c r="AE33" s="482"/>
      <c r="AF33" s="482"/>
      <c r="AG33" s="482"/>
      <c r="AH33" s="483"/>
      <c r="AI33" s="359"/>
      <c r="AJ33" s="510"/>
      <c r="AK33" s="252"/>
      <c r="AL33" s="257"/>
      <c r="AM33" s="252"/>
    </row>
    <row r="34" spans="1:39" ht="15.75" customHeight="1">
      <c r="A34" s="114">
        <v>27</v>
      </c>
      <c r="B34" s="507"/>
      <c r="C34" s="460" t="s">
        <v>309</v>
      </c>
      <c r="D34" s="461" t="s">
        <v>311</v>
      </c>
      <c r="E34" s="460" t="s">
        <v>78</v>
      </c>
      <c r="F34" s="63">
        <v>2</v>
      </c>
      <c r="G34" s="63" t="s">
        <v>80</v>
      </c>
      <c r="H34" s="462"/>
      <c r="I34" s="460" t="s">
        <v>2383</v>
      </c>
      <c r="J34" s="460" t="s">
        <v>2384</v>
      </c>
      <c r="K34" s="114"/>
      <c r="L34" s="114" t="s">
        <v>2293</v>
      </c>
      <c r="M34" s="114" t="s">
        <v>80</v>
      </c>
      <c r="N34" s="114"/>
      <c r="O34" s="484"/>
      <c r="P34" s="485"/>
      <c r="Q34" s="480"/>
      <c r="R34" s="480"/>
      <c r="S34" s="481"/>
      <c r="T34" s="477"/>
      <c r="U34" s="359"/>
      <c r="V34" s="510"/>
      <c r="W34" s="252"/>
      <c r="X34" s="252"/>
      <c r="Y34" s="252"/>
      <c r="Z34" s="252"/>
      <c r="AA34" s="257"/>
      <c r="AB34" s="252"/>
      <c r="AC34" s="280"/>
      <c r="AD34" s="316"/>
      <c r="AE34" s="482"/>
      <c r="AF34" s="482"/>
      <c r="AG34" s="482"/>
      <c r="AH34" s="483"/>
      <c r="AI34" s="359"/>
      <c r="AJ34" s="510"/>
      <c r="AK34" s="252"/>
      <c r="AL34" s="257"/>
      <c r="AM34" s="252"/>
    </row>
    <row r="35" spans="1:39" ht="15.75" customHeight="1">
      <c r="A35" s="114">
        <v>28</v>
      </c>
      <c r="B35" s="514" t="s">
        <v>317</v>
      </c>
      <c r="C35" s="460" t="s">
        <v>319</v>
      </c>
      <c r="D35" s="461" t="s">
        <v>311</v>
      </c>
      <c r="E35" s="460" t="s">
        <v>218</v>
      </c>
      <c r="F35" s="63">
        <v>3</v>
      </c>
      <c r="G35" s="63" t="s">
        <v>80</v>
      </c>
      <c r="H35" s="462"/>
      <c r="I35" s="460"/>
      <c r="J35" s="460"/>
      <c r="K35" s="114"/>
      <c r="L35" s="114"/>
      <c r="M35" s="114" t="s">
        <v>80</v>
      </c>
      <c r="N35" s="114"/>
      <c r="O35" s="478"/>
      <c r="P35" s="479"/>
      <c r="Q35" s="480"/>
      <c r="R35" s="480"/>
      <c r="S35" s="481"/>
      <c r="T35" s="477"/>
      <c r="U35" s="359"/>
      <c r="V35" s="505"/>
      <c r="W35" s="252"/>
      <c r="X35" s="252"/>
      <c r="Y35" s="252"/>
      <c r="Z35" s="252"/>
      <c r="AA35" s="257"/>
      <c r="AB35" s="285"/>
      <c r="AC35" s="280"/>
      <c r="AD35" s="316"/>
      <c r="AE35" s="482"/>
      <c r="AF35" s="482"/>
      <c r="AG35" s="482"/>
      <c r="AH35" s="483"/>
      <c r="AI35" s="359"/>
      <c r="AJ35" s="505"/>
      <c r="AK35" s="252"/>
      <c r="AL35" s="257"/>
      <c r="AM35" s="285"/>
    </row>
    <row r="36" spans="1:39" ht="15.75" customHeight="1">
      <c r="A36" s="114">
        <v>29</v>
      </c>
      <c r="B36" s="514" t="s">
        <v>330</v>
      </c>
      <c r="C36" s="460" t="s">
        <v>331</v>
      </c>
      <c r="D36" s="461" t="s">
        <v>311</v>
      </c>
      <c r="E36" s="460" t="s">
        <v>218</v>
      </c>
      <c r="F36" s="63">
        <v>3</v>
      </c>
      <c r="G36" s="63" t="s">
        <v>80</v>
      </c>
      <c r="H36" s="462"/>
      <c r="I36" s="460" t="s">
        <v>2389</v>
      </c>
      <c r="J36" s="460" t="s">
        <v>2390</v>
      </c>
      <c r="K36" s="114"/>
      <c r="L36" s="114" t="s">
        <v>2361</v>
      </c>
      <c r="M36" s="114" t="s">
        <v>80</v>
      </c>
      <c r="N36" s="114"/>
      <c r="O36" s="478"/>
      <c r="P36" s="479"/>
      <c r="Q36" s="480"/>
      <c r="R36" s="480"/>
      <c r="S36" s="481"/>
      <c r="T36" s="477"/>
      <c r="U36" s="359"/>
      <c r="V36" s="505"/>
      <c r="W36" s="252"/>
      <c r="X36" s="252"/>
      <c r="Y36" s="252"/>
      <c r="Z36" s="252"/>
      <c r="AA36" s="257"/>
      <c r="AB36" s="285"/>
      <c r="AC36" s="280"/>
      <c r="AD36" s="316"/>
      <c r="AE36" s="482"/>
      <c r="AF36" s="482"/>
      <c r="AG36" s="482"/>
      <c r="AH36" s="483"/>
      <c r="AI36" s="359"/>
      <c r="AJ36" s="505"/>
      <c r="AK36" s="252"/>
      <c r="AL36" s="257"/>
      <c r="AM36" s="285"/>
    </row>
    <row r="37" spans="1:39" ht="15.75" customHeight="1">
      <c r="A37" s="114">
        <v>30</v>
      </c>
      <c r="B37" s="462" t="s">
        <v>342</v>
      </c>
      <c r="C37" s="460" t="s">
        <v>343</v>
      </c>
      <c r="D37" s="461" t="s">
        <v>311</v>
      </c>
      <c r="E37" s="460" t="s">
        <v>218</v>
      </c>
      <c r="F37" s="63">
        <v>3</v>
      </c>
      <c r="G37" s="63" t="s">
        <v>80</v>
      </c>
      <c r="H37" s="462"/>
      <c r="I37" s="460" t="s">
        <v>2397</v>
      </c>
      <c r="J37" s="460" t="s">
        <v>343</v>
      </c>
      <c r="K37" s="114"/>
      <c r="L37" s="114" t="s">
        <v>2399</v>
      </c>
      <c r="M37" s="114" t="s">
        <v>80</v>
      </c>
      <c r="N37" s="114"/>
      <c r="O37" s="478"/>
      <c r="P37" s="479"/>
      <c r="Q37" s="480"/>
      <c r="R37" s="480"/>
      <c r="S37" s="481"/>
      <c r="T37" s="477"/>
      <c r="U37" s="359"/>
      <c r="V37" s="488"/>
      <c r="W37" s="252"/>
      <c r="X37" s="252"/>
      <c r="Y37" s="252"/>
      <c r="Z37" s="252"/>
      <c r="AA37" s="253"/>
      <c r="AB37" s="252"/>
      <c r="AC37" s="280"/>
      <c r="AD37" s="316"/>
      <c r="AE37" s="482"/>
      <c r="AF37" s="482"/>
      <c r="AG37" s="482"/>
      <c r="AH37" s="483"/>
      <c r="AI37" s="359"/>
      <c r="AJ37" s="488"/>
      <c r="AK37" s="252"/>
      <c r="AL37" s="253"/>
      <c r="AM37" s="252"/>
    </row>
    <row r="38" spans="1:39" ht="15.75" customHeight="1">
      <c r="A38" s="114">
        <v>31</v>
      </c>
      <c r="B38" s="464" t="s">
        <v>350</v>
      </c>
      <c r="C38" s="460" t="s">
        <v>352</v>
      </c>
      <c r="D38" s="461" t="s">
        <v>311</v>
      </c>
      <c r="E38" s="460" t="s">
        <v>218</v>
      </c>
      <c r="F38" s="63">
        <v>3</v>
      </c>
      <c r="G38" s="63" t="s">
        <v>80</v>
      </c>
      <c r="H38" s="462"/>
      <c r="I38" s="460" t="s">
        <v>2402</v>
      </c>
      <c r="J38" s="460" t="s">
        <v>352</v>
      </c>
      <c r="K38" s="114"/>
      <c r="L38" s="114" t="s">
        <v>2399</v>
      </c>
      <c r="M38" s="114" t="s">
        <v>2403</v>
      </c>
      <c r="N38" s="114"/>
      <c r="O38" s="478"/>
      <c r="P38" s="479"/>
      <c r="Q38" s="480"/>
      <c r="R38" s="480"/>
      <c r="S38" s="481"/>
      <c r="T38" s="477"/>
      <c r="U38" s="359"/>
      <c r="V38" s="532"/>
      <c r="W38" s="252"/>
      <c r="X38" s="252"/>
      <c r="Y38" s="252"/>
      <c r="Z38" s="252"/>
      <c r="AA38" s="257"/>
      <c r="AB38" s="285"/>
      <c r="AC38" s="280"/>
      <c r="AD38" s="316"/>
      <c r="AE38" s="482"/>
      <c r="AF38" s="482"/>
      <c r="AG38" s="482"/>
      <c r="AH38" s="483"/>
      <c r="AI38" s="359"/>
      <c r="AJ38" s="532"/>
      <c r="AK38" s="252"/>
      <c r="AL38" s="257"/>
      <c r="AM38" s="285"/>
    </row>
    <row r="39" spans="1:39" ht="15.75" customHeight="1">
      <c r="A39" s="114">
        <v>32</v>
      </c>
      <c r="B39" s="464" t="s">
        <v>362</v>
      </c>
      <c r="C39" s="460" t="s">
        <v>363</v>
      </c>
      <c r="D39" s="461" t="s">
        <v>311</v>
      </c>
      <c r="E39" s="460" t="s">
        <v>218</v>
      </c>
      <c r="F39" s="63">
        <v>3</v>
      </c>
      <c r="G39" s="63" t="s">
        <v>80</v>
      </c>
      <c r="H39" s="462"/>
      <c r="I39" s="460" t="s">
        <v>2404</v>
      </c>
      <c r="J39" s="460" t="s">
        <v>2405</v>
      </c>
      <c r="K39" s="114"/>
      <c r="L39" s="114" t="s">
        <v>2399</v>
      </c>
      <c r="M39" s="114" t="s">
        <v>80</v>
      </c>
      <c r="N39" s="509"/>
      <c r="O39" s="478"/>
      <c r="P39" s="479"/>
      <c r="Q39" s="480"/>
      <c r="R39" s="480"/>
      <c r="S39" s="481"/>
      <c r="T39" s="477"/>
      <c r="U39" s="359"/>
      <c r="V39" s="505"/>
      <c r="W39" s="252"/>
      <c r="X39" s="252"/>
      <c r="Y39" s="252"/>
      <c r="Z39" s="252"/>
      <c r="AA39" s="257"/>
      <c r="AB39" s="285"/>
      <c r="AC39" s="280"/>
      <c r="AD39" s="316"/>
      <c r="AE39" s="482"/>
      <c r="AF39" s="482"/>
      <c r="AG39" s="482"/>
      <c r="AH39" s="483"/>
      <c r="AI39" s="359"/>
      <c r="AJ39" s="505"/>
      <c r="AK39" s="252"/>
      <c r="AL39" s="257"/>
      <c r="AM39" s="285"/>
    </row>
    <row r="40" spans="1:39" ht="15.75" customHeight="1">
      <c r="A40" s="114">
        <v>33</v>
      </c>
      <c r="B40" s="495"/>
      <c r="C40" s="460" t="s">
        <v>377</v>
      </c>
      <c r="D40" s="461" t="s">
        <v>311</v>
      </c>
      <c r="E40" s="460" t="s">
        <v>78</v>
      </c>
      <c r="F40" s="63">
        <v>2</v>
      </c>
      <c r="G40" s="63" t="s">
        <v>80</v>
      </c>
      <c r="H40" s="471"/>
      <c r="I40" s="472"/>
      <c r="J40" s="472"/>
      <c r="K40" s="472"/>
      <c r="L40" s="472"/>
      <c r="M40" s="472"/>
      <c r="N40" s="471"/>
      <c r="O40" s="478"/>
      <c r="P40" s="479"/>
      <c r="Q40" s="480"/>
      <c r="R40" s="480"/>
      <c r="S40" s="481"/>
      <c r="T40" s="477"/>
      <c r="U40" s="359"/>
      <c r="V40" s="510"/>
      <c r="W40" s="252"/>
      <c r="X40" s="252"/>
      <c r="Y40" s="252"/>
      <c r="Z40" s="252"/>
      <c r="AA40" s="257"/>
      <c r="AB40" s="252"/>
      <c r="AC40" s="280"/>
      <c r="AD40" s="316"/>
      <c r="AE40" s="482"/>
      <c r="AF40" s="482"/>
      <c r="AG40" s="482"/>
      <c r="AH40" s="483"/>
      <c r="AI40" s="359"/>
      <c r="AJ40" s="510"/>
      <c r="AK40" s="252"/>
      <c r="AL40" s="257"/>
      <c r="AM40" s="252"/>
    </row>
    <row r="41" spans="1:39" ht="15.75" customHeight="1">
      <c r="A41" s="114">
        <v>34</v>
      </c>
      <c r="B41" s="464" t="s">
        <v>380</v>
      </c>
      <c r="C41" s="460" t="s">
        <v>381</v>
      </c>
      <c r="D41" s="461" t="s">
        <v>382</v>
      </c>
      <c r="E41" s="460" t="s">
        <v>383</v>
      </c>
      <c r="F41" s="63">
        <v>3</v>
      </c>
      <c r="G41" s="63" t="s">
        <v>80</v>
      </c>
      <c r="H41" s="462"/>
      <c r="I41" s="460" t="s">
        <v>2412</v>
      </c>
      <c r="J41" s="460" t="s">
        <v>2413</v>
      </c>
      <c r="K41" s="114"/>
      <c r="L41" s="114" t="s">
        <v>2414</v>
      </c>
      <c r="M41" s="114" t="s">
        <v>80</v>
      </c>
      <c r="N41" s="114"/>
      <c r="O41" s="478"/>
      <c r="P41" s="479"/>
      <c r="Q41" s="480"/>
      <c r="R41" s="480"/>
      <c r="S41" s="481"/>
      <c r="T41" s="477"/>
      <c r="U41" s="359"/>
      <c r="V41" s="505"/>
      <c r="W41" s="252"/>
      <c r="X41" s="252"/>
      <c r="Y41" s="252"/>
      <c r="Z41" s="252"/>
      <c r="AA41" s="257"/>
      <c r="AB41" s="285"/>
      <c r="AC41" s="280"/>
      <c r="AD41" s="316"/>
      <c r="AE41" s="482"/>
      <c r="AF41" s="482"/>
      <c r="AG41" s="482"/>
      <c r="AH41" s="483"/>
      <c r="AI41" s="359"/>
      <c r="AJ41" s="505"/>
      <c r="AK41" s="252"/>
      <c r="AL41" s="257"/>
      <c r="AM41" s="285"/>
    </row>
    <row r="42" spans="1:39" ht="15.75" customHeight="1">
      <c r="A42" s="114">
        <v>35</v>
      </c>
      <c r="B42" s="464" t="s">
        <v>395</v>
      </c>
      <c r="C42" s="460" t="s">
        <v>396</v>
      </c>
      <c r="D42" s="461" t="s">
        <v>382</v>
      </c>
      <c r="E42" s="460" t="s">
        <v>218</v>
      </c>
      <c r="F42" s="63">
        <v>3</v>
      </c>
      <c r="G42" s="63" t="s">
        <v>80</v>
      </c>
      <c r="H42" s="471"/>
      <c r="I42" s="472"/>
      <c r="J42" s="472"/>
      <c r="K42" s="472"/>
      <c r="L42" s="472"/>
      <c r="M42" s="472"/>
      <c r="N42" s="471"/>
      <c r="O42" s="484"/>
      <c r="P42" s="485"/>
      <c r="Q42" s="480"/>
      <c r="R42" s="480"/>
      <c r="S42" s="481"/>
      <c r="T42" s="477"/>
      <c r="U42" s="359"/>
      <c r="V42" s="505"/>
      <c r="W42" s="252"/>
      <c r="X42" s="252"/>
      <c r="Y42" s="252"/>
      <c r="Z42" s="252"/>
      <c r="AA42" s="257"/>
      <c r="AB42" s="285"/>
      <c r="AC42" s="280"/>
      <c r="AD42" s="316"/>
      <c r="AE42" s="482"/>
      <c r="AF42" s="482"/>
      <c r="AG42" s="482"/>
      <c r="AH42" s="483"/>
      <c r="AI42" s="359"/>
      <c r="AJ42" s="505"/>
      <c r="AK42" s="252"/>
      <c r="AL42" s="257"/>
      <c r="AM42" s="285"/>
    </row>
    <row r="43" spans="1:39" ht="15.75" customHeight="1">
      <c r="A43" s="114">
        <v>36</v>
      </c>
      <c r="B43" s="464" t="s">
        <v>402</v>
      </c>
      <c r="C43" s="460" t="s">
        <v>403</v>
      </c>
      <c r="D43" s="461" t="s">
        <v>382</v>
      </c>
      <c r="E43" s="460" t="s">
        <v>218</v>
      </c>
      <c r="F43" s="63">
        <v>3</v>
      </c>
      <c r="G43" s="63" t="s">
        <v>80</v>
      </c>
      <c r="H43" s="462"/>
      <c r="I43" s="460" t="s">
        <v>2415</v>
      </c>
      <c r="J43" s="460" t="s">
        <v>2416</v>
      </c>
      <c r="K43" s="114"/>
      <c r="L43" s="114" t="s">
        <v>2399</v>
      </c>
      <c r="M43" s="114" t="s">
        <v>80</v>
      </c>
      <c r="N43" s="114"/>
      <c r="O43" s="484"/>
      <c r="P43" s="485"/>
      <c r="Q43" s="480"/>
      <c r="R43" s="480"/>
      <c r="S43" s="481"/>
      <c r="T43" s="477"/>
      <c r="U43" s="359"/>
      <c r="V43" s="505"/>
      <c r="W43" s="252"/>
      <c r="X43" s="252"/>
      <c r="Y43" s="252"/>
      <c r="Z43" s="252"/>
      <c r="AA43" s="257"/>
      <c r="AB43" s="285"/>
      <c r="AC43" s="280"/>
      <c r="AD43" s="316"/>
      <c r="AE43" s="482"/>
      <c r="AF43" s="482"/>
      <c r="AG43" s="482"/>
      <c r="AH43" s="483"/>
      <c r="AI43" s="359"/>
      <c r="AJ43" s="505"/>
      <c r="AK43" s="252"/>
      <c r="AL43" s="257"/>
      <c r="AM43" s="285"/>
    </row>
    <row r="44" spans="1:39" ht="15.75" customHeight="1">
      <c r="A44" s="494"/>
      <c r="B44" s="464" t="s">
        <v>409</v>
      </c>
      <c r="C44" s="460" t="s">
        <v>410</v>
      </c>
      <c r="D44" s="461" t="s">
        <v>382</v>
      </c>
      <c r="E44" s="460" t="s">
        <v>218</v>
      </c>
      <c r="F44" s="63">
        <v>3</v>
      </c>
      <c r="G44" s="63" t="s">
        <v>80</v>
      </c>
      <c r="H44" s="462"/>
      <c r="I44" s="460" t="s">
        <v>2417</v>
      </c>
      <c r="J44" s="460" t="s">
        <v>2418</v>
      </c>
      <c r="K44" s="114"/>
      <c r="L44" s="114" t="s">
        <v>2399</v>
      </c>
      <c r="M44" s="114" t="s">
        <v>80</v>
      </c>
      <c r="N44" s="114"/>
      <c r="O44" s="484"/>
      <c r="P44" s="485"/>
      <c r="Q44" s="480"/>
      <c r="R44" s="480"/>
      <c r="S44" s="481"/>
      <c r="T44" s="477"/>
      <c r="U44" s="376"/>
      <c r="V44" s="532"/>
      <c r="W44" s="252"/>
      <c r="X44" s="252"/>
      <c r="Y44" s="252"/>
      <c r="Z44" s="252"/>
      <c r="AA44" s="257"/>
      <c r="AB44" s="285"/>
      <c r="AC44" s="280"/>
      <c r="AD44" s="316"/>
      <c r="AE44" s="482"/>
      <c r="AF44" s="482"/>
      <c r="AG44" s="482"/>
      <c r="AH44" s="483"/>
      <c r="AI44" s="376"/>
      <c r="AJ44" s="532"/>
      <c r="AK44" s="252"/>
      <c r="AL44" s="257"/>
      <c r="AM44" s="285"/>
    </row>
    <row r="45" spans="1:39" ht="15.75" customHeight="1">
      <c r="A45" s="494"/>
      <c r="B45" s="536" t="s">
        <v>423</v>
      </c>
      <c r="C45" s="460" t="s">
        <v>424</v>
      </c>
      <c r="D45" s="461" t="s">
        <v>382</v>
      </c>
      <c r="E45" s="460" t="s">
        <v>383</v>
      </c>
      <c r="F45" s="63">
        <v>3</v>
      </c>
      <c r="G45" s="63" t="s">
        <v>80</v>
      </c>
      <c r="H45" s="462"/>
      <c r="I45" s="460" t="s">
        <v>2419</v>
      </c>
      <c r="J45" s="460" t="s">
        <v>424</v>
      </c>
      <c r="K45" s="114"/>
      <c r="L45" s="114" t="s">
        <v>383</v>
      </c>
      <c r="M45" s="114" t="s">
        <v>2403</v>
      </c>
      <c r="N45" s="114"/>
      <c r="O45" s="484"/>
      <c r="P45" s="485"/>
      <c r="Q45" s="480"/>
      <c r="R45" s="480"/>
      <c r="S45" s="481"/>
      <c r="T45" s="477"/>
      <c r="U45" s="399"/>
      <c r="V45" s="505"/>
      <c r="W45" s="252"/>
      <c r="X45" s="252"/>
      <c r="Y45" s="252"/>
      <c r="Z45" s="252"/>
      <c r="AA45" s="257"/>
      <c r="AB45" s="285"/>
      <c r="AC45" s="280"/>
      <c r="AD45" s="316"/>
      <c r="AE45" s="482"/>
      <c r="AF45" s="482"/>
      <c r="AG45" s="482"/>
      <c r="AH45" s="483"/>
      <c r="AI45" s="399"/>
      <c r="AJ45" s="505"/>
      <c r="AK45" s="252"/>
      <c r="AL45" s="257"/>
      <c r="AM45" s="285"/>
    </row>
    <row r="46" spans="1:39" ht="15.75" customHeight="1">
      <c r="A46" s="114">
        <v>37</v>
      </c>
      <c r="B46" s="462" t="s">
        <v>443</v>
      </c>
      <c r="C46" s="460" t="s">
        <v>444</v>
      </c>
      <c r="D46" s="461" t="s">
        <v>382</v>
      </c>
      <c r="E46" s="460" t="s">
        <v>218</v>
      </c>
      <c r="F46" s="63">
        <v>4</v>
      </c>
      <c r="G46" s="63" t="s">
        <v>80</v>
      </c>
      <c r="H46" s="471"/>
      <c r="I46" s="472"/>
      <c r="J46" s="472"/>
      <c r="K46" s="472"/>
      <c r="L46" s="472"/>
      <c r="M46" s="472"/>
      <c r="N46" s="471"/>
      <c r="O46" s="484"/>
      <c r="P46" s="485"/>
      <c r="Q46" s="480"/>
      <c r="R46" s="480"/>
      <c r="S46" s="481"/>
      <c r="T46" s="477"/>
      <c r="U46" s="359"/>
      <c r="V46" s="488"/>
      <c r="W46" s="252"/>
      <c r="X46" s="252"/>
      <c r="Y46" s="252"/>
      <c r="Z46" s="252"/>
      <c r="AA46" s="257"/>
      <c r="AB46" s="285"/>
      <c r="AC46" s="316"/>
      <c r="AD46" s="316"/>
      <c r="AE46" s="482"/>
      <c r="AF46" s="482"/>
      <c r="AG46" s="482"/>
      <c r="AH46" s="483"/>
      <c r="AI46" s="359"/>
      <c r="AJ46" s="488"/>
      <c r="AK46" s="537"/>
      <c r="AL46" s="257"/>
      <c r="AM46" s="285"/>
    </row>
    <row r="47" spans="1:39" ht="15.75" customHeight="1">
      <c r="A47" s="114">
        <v>38</v>
      </c>
      <c r="B47" s="495"/>
      <c r="C47" s="460" t="s">
        <v>452</v>
      </c>
      <c r="D47" s="461" t="s">
        <v>382</v>
      </c>
      <c r="E47" s="460" t="s">
        <v>78</v>
      </c>
      <c r="F47" s="475"/>
      <c r="G47" s="63" t="s">
        <v>250</v>
      </c>
      <c r="H47" s="471"/>
      <c r="I47" s="472"/>
      <c r="J47" s="472"/>
      <c r="K47" s="472"/>
      <c r="L47" s="472"/>
      <c r="M47" s="472"/>
      <c r="N47" s="471"/>
      <c r="O47" s="484"/>
      <c r="P47" s="485"/>
      <c r="Q47" s="480"/>
      <c r="R47" s="480"/>
      <c r="S47" s="481"/>
      <c r="T47" s="477"/>
      <c r="U47" s="358"/>
      <c r="V47" s="510"/>
      <c r="W47" s="252"/>
      <c r="X47" s="252"/>
      <c r="Y47" s="252"/>
      <c r="Z47" s="252"/>
      <c r="AA47" s="257"/>
      <c r="AB47" s="252"/>
      <c r="AC47" s="251"/>
      <c r="AD47" s="316"/>
      <c r="AE47" s="482"/>
      <c r="AF47" s="482"/>
      <c r="AG47" s="482"/>
      <c r="AH47" s="483"/>
      <c r="AI47" s="358"/>
      <c r="AJ47" s="510"/>
      <c r="AK47" s="252"/>
      <c r="AL47" s="257"/>
      <c r="AM47" s="252"/>
    </row>
    <row r="48" spans="1:39" ht="15.75" customHeight="1">
      <c r="A48" s="114">
        <v>39</v>
      </c>
      <c r="B48" s="462" t="s">
        <v>463</v>
      </c>
      <c r="C48" s="460" t="s">
        <v>466</v>
      </c>
      <c r="D48" s="461" t="s">
        <v>467</v>
      </c>
      <c r="E48" s="460" t="s">
        <v>383</v>
      </c>
      <c r="F48" s="63">
        <v>3</v>
      </c>
      <c r="G48" s="63" t="s">
        <v>80</v>
      </c>
      <c r="H48" s="462"/>
      <c r="I48" s="460" t="s">
        <v>2420</v>
      </c>
      <c r="J48" s="460" t="s">
        <v>2421</v>
      </c>
      <c r="K48" s="114"/>
      <c r="L48" s="114" t="s">
        <v>383</v>
      </c>
      <c r="M48" s="114" t="s">
        <v>2403</v>
      </c>
      <c r="N48" s="114"/>
      <c r="O48" s="478"/>
      <c r="P48" s="479"/>
      <c r="Q48" s="480"/>
      <c r="R48" s="480"/>
      <c r="S48" s="481"/>
      <c r="T48" s="477"/>
      <c r="U48" s="359"/>
      <c r="V48" s="488"/>
      <c r="W48" s="252"/>
      <c r="X48" s="252"/>
      <c r="Y48" s="252"/>
      <c r="Z48" s="252"/>
      <c r="AA48" s="257"/>
      <c r="AB48" s="285"/>
      <c r="AC48" s="316"/>
      <c r="AD48" s="316"/>
      <c r="AE48" s="482"/>
      <c r="AF48" s="482"/>
      <c r="AG48" s="482"/>
      <c r="AH48" s="483"/>
      <c r="AI48" s="359"/>
      <c r="AJ48" s="488"/>
      <c r="AK48" s="252"/>
      <c r="AL48" s="257"/>
      <c r="AM48" s="285"/>
    </row>
    <row r="49" spans="1:39" ht="15.75" customHeight="1">
      <c r="A49" s="114">
        <v>42</v>
      </c>
      <c r="B49" s="462" t="s">
        <v>492</v>
      </c>
      <c r="C49" s="460" t="s">
        <v>494</v>
      </c>
      <c r="D49" s="461" t="s">
        <v>467</v>
      </c>
      <c r="E49" s="460" t="s">
        <v>218</v>
      </c>
      <c r="F49" s="63">
        <v>3</v>
      </c>
      <c r="G49" s="63" t="s">
        <v>80</v>
      </c>
      <c r="H49" s="462"/>
      <c r="I49" s="460" t="s">
        <v>2422</v>
      </c>
      <c r="J49" s="460" t="s">
        <v>2423</v>
      </c>
      <c r="K49" s="114"/>
      <c r="L49" s="114" t="s">
        <v>383</v>
      </c>
      <c r="M49" s="114" t="s">
        <v>2403</v>
      </c>
      <c r="N49" s="114"/>
      <c r="O49" s="478"/>
      <c r="P49" s="479"/>
      <c r="Q49" s="480"/>
      <c r="R49" s="480"/>
      <c r="S49" s="481"/>
      <c r="T49" s="477"/>
      <c r="U49" s="358"/>
      <c r="V49" s="488"/>
      <c r="W49" s="252"/>
      <c r="X49" s="252"/>
      <c r="Y49" s="252"/>
      <c r="Z49" s="252"/>
      <c r="AA49" s="257"/>
      <c r="AB49" s="285"/>
      <c r="AC49" s="316"/>
      <c r="AD49" s="316"/>
      <c r="AE49" s="482"/>
      <c r="AF49" s="482"/>
      <c r="AG49" s="482"/>
      <c r="AH49" s="483"/>
      <c r="AI49" s="358"/>
      <c r="AJ49" s="488"/>
      <c r="AK49" s="252"/>
      <c r="AL49" s="257"/>
      <c r="AM49" s="285"/>
    </row>
    <row r="50" spans="1:39" ht="15.75" customHeight="1">
      <c r="A50" s="114">
        <v>40</v>
      </c>
      <c r="B50" s="462" t="s">
        <v>505</v>
      </c>
      <c r="C50" s="460" t="s">
        <v>506</v>
      </c>
      <c r="D50" s="461" t="s">
        <v>467</v>
      </c>
      <c r="E50" s="460" t="s">
        <v>218</v>
      </c>
      <c r="F50" s="63">
        <v>3</v>
      </c>
      <c r="G50" s="63" t="s">
        <v>80</v>
      </c>
      <c r="H50" s="462"/>
      <c r="I50" s="460" t="s">
        <v>2424</v>
      </c>
      <c r="J50" s="460" t="s">
        <v>2425</v>
      </c>
      <c r="K50" s="114"/>
      <c r="L50" s="114" t="s">
        <v>383</v>
      </c>
      <c r="M50" s="114" t="s">
        <v>2403</v>
      </c>
      <c r="N50" s="114"/>
      <c r="O50" s="478"/>
      <c r="P50" s="479"/>
      <c r="Q50" s="480"/>
      <c r="R50" s="480"/>
      <c r="S50" s="481"/>
      <c r="T50" s="477"/>
      <c r="U50" s="358"/>
      <c r="V50" s="488"/>
      <c r="W50" s="252"/>
      <c r="X50" s="252"/>
      <c r="Y50" s="252"/>
      <c r="Z50" s="252"/>
      <c r="AA50" s="257"/>
      <c r="AB50" s="285"/>
      <c r="AC50" s="316"/>
      <c r="AD50" s="316"/>
      <c r="AE50" s="482"/>
      <c r="AF50" s="482"/>
      <c r="AG50" s="482"/>
      <c r="AH50" s="483"/>
      <c r="AI50" s="358"/>
      <c r="AJ50" s="488"/>
      <c r="AK50" s="252"/>
      <c r="AL50" s="257"/>
      <c r="AM50" s="285"/>
    </row>
    <row r="51" spans="1:39" ht="15.75" customHeight="1">
      <c r="A51" s="114">
        <v>41</v>
      </c>
      <c r="B51" s="459"/>
      <c r="C51" s="460" t="s">
        <v>516</v>
      </c>
      <c r="D51" s="461" t="s">
        <v>467</v>
      </c>
      <c r="E51" s="460" t="s">
        <v>383</v>
      </c>
      <c r="F51" s="63">
        <v>3</v>
      </c>
      <c r="G51" s="63" t="s">
        <v>80</v>
      </c>
      <c r="H51" s="471"/>
      <c r="I51" s="472"/>
      <c r="J51" s="472"/>
      <c r="K51" s="472"/>
      <c r="L51" s="472"/>
      <c r="M51" s="472"/>
      <c r="N51" s="471"/>
      <c r="O51" s="478"/>
      <c r="P51" s="479"/>
      <c r="Q51" s="480"/>
      <c r="R51" s="480"/>
      <c r="S51" s="481"/>
      <c r="T51" s="477"/>
      <c r="U51" s="359"/>
      <c r="V51" s="468"/>
      <c r="W51" s="252"/>
      <c r="X51" s="252"/>
      <c r="Y51" s="252"/>
      <c r="Z51" s="252"/>
      <c r="AA51" s="257"/>
      <c r="AB51" s="285"/>
      <c r="AC51" s="316"/>
      <c r="AD51" s="316"/>
      <c r="AE51" s="482"/>
      <c r="AF51" s="482"/>
      <c r="AG51" s="482"/>
      <c r="AH51" s="483"/>
      <c r="AI51" s="359"/>
      <c r="AJ51" s="468"/>
      <c r="AK51" s="252"/>
      <c r="AL51" s="257"/>
      <c r="AM51" s="285"/>
    </row>
    <row r="52" spans="1:39" ht="15.75" customHeight="1">
      <c r="A52" s="114"/>
      <c r="B52" s="462" t="s">
        <v>530</v>
      </c>
      <c r="C52" s="460" t="s">
        <v>531</v>
      </c>
      <c r="D52" s="461" t="s">
        <v>467</v>
      </c>
      <c r="E52" s="460" t="s">
        <v>383</v>
      </c>
      <c r="F52" s="63">
        <v>3</v>
      </c>
      <c r="G52" s="63" t="s">
        <v>80</v>
      </c>
      <c r="H52" s="471"/>
      <c r="I52" s="472"/>
      <c r="J52" s="472"/>
      <c r="K52" s="472"/>
      <c r="L52" s="472"/>
      <c r="M52" s="472"/>
      <c r="N52" s="471"/>
      <c r="O52" s="484"/>
      <c r="P52" s="485"/>
      <c r="Q52" s="480"/>
      <c r="R52" s="480"/>
      <c r="S52" s="481"/>
      <c r="T52" s="477"/>
      <c r="U52" s="359"/>
      <c r="V52" s="488"/>
      <c r="W52" s="252"/>
      <c r="X52" s="252"/>
      <c r="Y52" s="252"/>
      <c r="Z52" s="252"/>
      <c r="AA52" s="257"/>
      <c r="AB52" s="285"/>
      <c r="AC52" s="316"/>
      <c r="AD52" s="316"/>
      <c r="AE52" s="482"/>
      <c r="AF52" s="482"/>
      <c r="AG52" s="482"/>
      <c r="AH52" s="483"/>
      <c r="AI52" s="359"/>
      <c r="AJ52" s="488"/>
      <c r="AK52" s="252"/>
      <c r="AL52" s="257"/>
      <c r="AM52" s="285"/>
    </row>
    <row r="53" spans="1:39" ht="15.75" customHeight="1">
      <c r="A53" s="114"/>
      <c r="B53" s="462" t="s">
        <v>542</v>
      </c>
      <c r="C53" s="460" t="s">
        <v>543</v>
      </c>
      <c r="D53" s="461" t="s">
        <v>467</v>
      </c>
      <c r="E53" s="460" t="s">
        <v>383</v>
      </c>
      <c r="F53" s="63">
        <v>3</v>
      </c>
      <c r="G53" s="63" t="s">
        <v>80</v>
      </c>
      <c r="H53" s="471"/>
      <c r="I53" s="472"/>
      <c r="J53" s="472"/>
      <c r="K53" s="472"/>
      <c r="L53" s="472"/>
      <c r="M53" s="472"/>
      <c r="N53" s="471"/>
      <c r="O53" s="484"/>
      <c r="P53" s="485"/>
      <c r="Q53" s="480"/>
      <c r="R53" s="480"/>
      <c r="S53" s="481"/>
      <c r="T53" s="477"/>
      <c r="U53" s="359"/>
      <c r="V53" s="488"/>
      <c r="W53" s="252"/>
      <c r="X53" s="252"/>
      <c r="Y53" s="252"/>
      <c r="Z53" s="252"/>
      <c r="AA53" s="257"/>
      <c r="AB53" s="285"/>
      <c r="AC53" s="316"/>
      <c r="AD53" s="316"/>
      <c r="AE53" s="482"/>
      <c r="AF53" s="482"/>
      <c r="AG53" s="482"/>
      <c r="AH53" s="483"/>
      <c r="AI53" s="359"/>
      <c r="AJ53" s="488"/>
      <c r="AK53" s="252"/>
      <c r="AL53" s="257"/>
      <c r="AM53" s="285"/>
    </row>
    <row r="54" spans="1:39" ht="15.75" customHeight="1">
      <c r="A54" s="114"/>
      <c r="B54" s="459"/>
      <c r="C54" s="460" t="s">
        <v>556</v>
      </c>
      <c r="D54" s="461" t="s">
        <v>467</v>
      </c>
      <c r="E54" s="460" t="s">
        <v>383</v>
      </c>
      <c r="F54" s="63">
        <v>3</v>
      </c>
      <c r="G54" s="63" t="s">
        <v>559</v>
      </c>
      <c r="H54" s="539"/>
      <c r="I54" s="540" t="s">
        <v>2426</v>
      </c>
      <c r="J54" s="540" t="s">
        <v>2427</v>
      </c>
      <c r="K54" s="114"/>
      <c r="L54" s="114" t="s">
        <v>383</v>
      </c>
      <c r="M54" s="114" t="s">
        <v>2403</v>
      </c>
      <c r="N54" s="114"/>
      <c r="O54" s="484"/>
      <c r="P54" s="485"/>
      <c r="Q54" s="480"/>
      <c r="R54" s="480"/>
      <c r="S54" s="481"/>
      <c r="T54" s="477"/>
      <c r="U54" s="359"/>
      <c r="V54" s="468"/>
      <c r="W54" s="252"/>
      <c r="X54" s="252"/>
      <c r="Y54" s="252"/>
      <c r="Z54" s="252"/>
      <c r="AA54" s="257"/>
      <c r="AB54" s="285"/>
      <c r="AC54" s="316"/>
      <c r="AD54" s="316"/>
      <c r="AE54" s="482"/>
      <c r="AF54" s="482"/>
      <c r="AG54" s="482"/>
      <c r="AH54" s="483"/>
      <c r="AI54" s="359"/>
      <c r="AJ54" s="468"/>
      <c r="AK54" s="252"/>
      <c r="AL54" s="257"/>
      <c r="AM54" s="285"/>
    </row>
    <row r="55" spans="1:39" ht="15.75" customHeight="1">
      <c r="A55" s="114"/>
      <c r="B55" s="507"/>
      <c r="C55" s="533" t="s">
        <v>581</v>
      </c>
      <c r="D55" s="534" t="s">
        <v>467</v>
      </c>
      <c r="E55" s="535" t="s">
        <v>383</v>
      </c>
      <c r="F55" s="189">
        <v>3</v>
      </c>
      <c r="G55" s="63" t="s">
        <v>559</v>
      </c>
      <c r="H55" s="471"/>
      <c r="I55" s="472"/>
      <c r="J55" s="472"/>
      <c r="K55" s="472"/>
      <c r="L55" s="472"/>
      <c r="M55" s="472"/>
      <c r="N55" s="471"/>
      <c r="O55" s="484"/>
      <c r="P55" s="485"/>
      <c r="Q55" s="480"/>
      <c r="R55" s="480"/>
      <c r="S55" s="481"/>
      <c r="T55" s="477"/>
      <c r="U55" s="359"/>
      <c r="V55" s="499"/>
      <c r="W55" s="482"/>
      <c r="X55" s="482"/>
      <c r="Y55" s="482"/>
      <c r="Z55" s="482"/>
      <c r="AA55" s="257"/>
      <c r="AB55" s="285"/>
      <c r="AC55" s="316"/>
      <c r="AD55" s="316"/>
      <c r="AE55" s="482"/>
      <c r="AF55" s="482"/>
      <c r="AG55" s="482"/>
      <c r="AH55" s="483"/>
      <c r="AI55" s="359"/>
      <c r="AJ55" s="499"/>
      <c r="AK55" s="482"/>
      <c r="AL55" s="257"/>
      <c r="AM55" s="285"/>
    </row>
    <row r="56" spans="1:39" ht="15.75" customHeight="1">
      <c r="A56" s="114"/>
      <c r="B56" s="507"/>
      <c r="C56" s="533" t="s">
        <v>610</v>
      </c>
      <c r="D56" s="534" t="s">
        <v>568</v>
      </c>
      <c r="E56" s="535" t="s">
        <v>383</v>
      </c>
      <c r="F56" s="189">
        <v>3</v>
      </c>
      <c r="G56" s="63" t="s">
        <v>559</v>
      </c>
      <c r="H56" s="471"/>
      <c r="I56" s="472"/>
      <c r="J56" s="472"/>
      <c r="K56" s="472"/>
      <c r="L56" s="472"/>
      <c r="M56" s="472"/>
      <c r="N56" s="471"/>
      <c r="O56" s="484"/>
      <c r="P56" s="485"/>
      <c r="Q56" s="480"/>
      <c r="R56" s="480"/>
      <c r="S56" s="481"/>
      <c r="T56" s="477"/>
      <c r="U56" s="359"/>
      <c r="V56" s="499"/>
      <c r="W56" s="482"/>
      <c r="X56" s="482"/>
      <c r="Y56" s="482"/>
      <c r="Z56" s="482"/>
      <c r="AA56" s="257"/>
      <c r="AB56" s="285"/>
      <c r="AC56" s="316"/>
      <c r="AD56" s="316"/>
      <c r="AE56" s="482"/>
      <c r="AF56" s="482"/>
      <c r="AG56" s="482"/>
      <c r="AH56" s="483"/>
      <c r="AI56" s="359"/>
      <c r="AJ56" s="499"/>
      <c r="AK56" s="482"/>
      <c r="AL56" s="257"/>
      <c r="AM56" s="285"/>
    </row>
    <row r="57" spans="1:39" ht="15.75" customHeight="1">
      <c r="A57" s="114"/>
      <c r="B57" s="514" t="s">
        <v>577</v>
      </c>
      <c r="C57" s="538" t="s">
        <v>580</v>
      </c>
      <c r="D57" s="534" t="s">
        <v>568</v>
      </c>
      <c r="E57" s="535" t="s">
        <v>383</v>
      </c>
      <c r="F57" s="189">
        <v>3</v>
      </c>
      <c r="G57" s="63" t="s">
        <v>559</v>
      </c>
      <c r="H57" s="471"/>
      <c r="I57" s="472"/>
      <c r="J57" s="472"/>
      <c r="K57" s="472"/>
      <c r="L57" s="472"/>
      <c r="M57" s="472"/>
      <c r="N57" s="471"/>
      <c r="O57" s="484"/>
      <c r="P57" s="485"/>
      <c r="Q57" s="480"/>
      <c r="R57" s="480"/>
      <c r="S57" s="481"/>
      <c r="T57" s="477"/>
      <c r="U57" s="359"/>
      <c r="V57" s="501"/>
      <c r="W57" s="545"/>
      <c r="X57" s="545"/>
      <c r="Y57" s="545"/>
      <c r="Z57" s="545"/>
      <c r="AA57" s="257"/>
      <c r="AB57" s="285"/>
      <c r="AC57" s="316"/>
      <c r="AD57" s="316"/>
      <c r="AE57" s="482"/>
      <c r="AF57" s="482"/>
      <c r="AG57" s="482"/>
      <c r="AH57" s="483"/>
      <c r="AI57" s="359"/>
      <c r="AJ57" s="501"/>
      <c r="AK57" s="545"/>
      <c r="AL57" s="257"/>
      <c r="AM57" s="285"/>
    </row>
    <row r="58" spans="1:39" ht="15.75" customHeight="1">
      <c r="A58" s="114"/>
      <c r="B58" s="514" t="s">
        <v>593</v>
      </c>
      <c r="C58" s="538" t="s">
        <v>594</v>
      </c>
      <c r="D58" s="534" t="s">
        <v>568</v>
      </c>
      <c r="E58" s="535" t="s">
        <v>383</v>
      </c>
      <c r="F58" s="189">
        <v>3</v>
      </c>
      <c r="G58" s="63" t="s">
        <v>559</v>
      </c>
      <c r="H58" s="471"/>
      <c r="I58" s="472"/>
      <c r="J58" s="472"/>
      <c r="K58" s="472"/>
      <c r="L58" s="472"/>
      <c r="M58" s="472"/>
      <c r="N58" s="471"/>
      <c r="O58" s="484"/>
      <c r="P58" s="485"/>
      <c r="Q58" s="480"/>
      <c r="R58" s="480"/>
      <c r="S58" s="481"/>
      <c r="T58" s="477"/>
      <c r="U58" s="359"/>
      <c r="V58" s="501"/>
      <c r="W58" s="545"/>
      <c r="X58" s="545"/>
      <c r="Y58" s="545"/>
      <c r="Z58" s="545"/>
      <c r="AA58" s="257"/>
      <c r="AB58" s="285"/>
      <c r="AC58" s="316"/>
      <c r="AD58" s="316"/>
      <c r="AE58" s="482"/>
      <c r="AF58" s="482"/>
      <c r="AG58" s="482"/>
      <c r="AH58" s="483"/>
      <c r="AI58" s="359"/>
      <c r="AJ58" s="501"/>
      <c r="AK58" s="545"/>
      <c r="AL58" s="257"/>
      <c r="AM58" s="285"/>
    </row>
    <row r="59" spans="1:39" ht="15.75" customHeight="1">
      <c r="A59" s="114"/>
      <c r="B59" s="514" t="s">
        <v>604</v>
      </c>
      <c r="C59" s="538" t="s">
        <v>606</v>
      </c>
      <c r="D59" s="534" t="s">
        <v>568</v>
      </c>
      <c r="E59" s="535" t="s">
        <v>383</v>
      </c>
      <c r="F59" s="189">
        <v>3</v>
      </c>
      <c r="G59" s="63" t="s">
        <v>559</v>
      </c>
      <c r="H59" s="471"/>
      <c r="I59" s="472"/>
      <c r="J59" s="472"/>
      <c r="K59" s="472"/>
      <c r="L59" s="472"/>
      <c r="M59" s="472"/>
      <c r="N59" s="471"/>
      <c r="O59" s="484"/>
      <c r="P59" s="485"/>
      <c r="Q59" s="480"/>
      <c r="R59" s="480"/>
      <c r="S59" s="481"/>
      <c r="T59" s="477"/>
      <c r="U59" s="359"/>
      <c r="V59" s="501"/>
      <c r="W59" s="545"/>
      <c r="X59" s="545"/>
      <c r="Y59" s="545"/>
      <c r="Z59" s="545"/>
      <c r="AA59" s="257"/>
      <c r="AB59" s="285"/>
      <c r="AC59" s="316"/>
      <c r="AD59" s="316"/>
      <c r="AE59" s="482"/>
      <c r="AF59" s="482"/>
      <c r="AG59" s="482"/>
      <c r="AH59" s="483"/>
      <c r="AI59" s="359"/>
      <c r="AJ59" s="501"/>
      <c r="AK59" s="545"/>
      <c r="AL59" s="257"/>
      <c r="AM59" s="285"/>
    </row>
    <row r="60" spans="1:39" ht="15.75" customHeight="1">
      <c r="A60" s="114"/>
      <c r="B60" s="514" t="s">
        <v>613</v>
      </c>
      <c r="C60" s="538" t="s">
        <v>614</v>
      </c>
      <c r="D60" s="534" t="s">
        <v>568</v>
      </c>
      <c r="E60" s="535" t="s">
        <v>383</v>
      </c>
      <c r="F60" s="189">
        <v>3</v>
      </c>
      <c r="G60" s="63" t="s">
        <v>559</v>
      </c>
      <c r="H60" s="471"/>
      <c r="I60" s="472"/>
      <c r="J60" s="472"/>
      <c r="K60" s="472"/>
      <c r="L60" s="472"/>
      <c r="M60" s="472"/>
      <c r="N60" s="471"/>
      <c r="O60" s="484"/>
      <c r="P60" s="485"/>
      <c r="Q60" s="480"/>
      <c r="R60" s="480"/>
      <c r="S60" s="481"/>
      <c r="T60" s="477"/>
      <c r="U60" s="359"/>
      <c r="V60" s="501"/>
      <c r="W60" s="545"/>
      <c r="X60" s="545"/>
      <c r="Y60" s="545"/>
      <c r="Z60" s="545"/>
      <c r="AA60" s="257"/>
      <c r="AB60" s="285"/>
      <c r="AC60" s="316"/>
      <c r="AD60" s="316"/>
      <c r="AE60" s="482"/>
      <c r="AF60" s="482"/>
      <c r="AG60" s="482"/>
      <c r="AH60" s="483"/>
      <c r="AI60" s="359"/>
      <c r="AJ60" s="501"/>
      <c r="AK60" s="545"/>
      <c r="AL60" s="257"/>
      <c r="AM60" s="285"/>
    </row>
    <row r="61" spans="1:39" ht="15.75" customHeight="1">
      <c r="A61" s="114"/>
      <c r="B61" s="462" t="s">
        <v>622</v>
      </c>
      <c r="C61" s="538" t="s">
        <v>624</v>
      </c>
      <c r="D61" s="534" t="s">
        <v>568</v>
      </c>
      <c r="E61" s="535" t="s">
        <v>383</v>
      </c>
      <c r="F61" s="189">
        <v>3</v>
      </c>
      <c r="G61" s="63" t="s">
        <v>559</v>
      </c>
      <c r="H61" s="462"/>
      <c r="I61" s="460" t="s">
        <v>2436</v>
      </c>
      <c r="J61" s="460" t="s">
        <v>624</v>
      </c>
      <c r="K61" s="114"/>
      <c r="L61" s="114" t="s">
        <v>383</v>
      </c>
      <c r="M61" s="114" t="s">
        <v>2403</v>
      </c>
      <c r="N61" s="114"/>
      <c r="O61" s="484"/>
      <c r="P61" s="485"/>
      <c r="Q61" s="480"/>
      <c r="R61" s="480"/>
      <c r="S61" s="481"/>
      <c r="T61" s="477"/>
      <c r="U61" s="359"/>
      <c r="V61" s="488"/>
      <c r="W61" s="545"/>
      <c r="X61" s="545"/>
      <c r="Y61" s="545"/>
      <c r="Z61" s="545"/>
      <c r="AA61" s="257"/>
      <c r="AB61" s="285"/>
      <c r="AC61" s="316"/>
      <c r="AD61" s="316"/>
      <c r="AE61" s="482"/>
      <c r="AF61" s="482"/>
      <c r="AG61" s="482"/>
      <c r="AH61" s="483"/>
      <c r="AI61" s="359"/>
      <c r="AJ61" s="488"/>
      <c r="AK61" s="545"/>
      <c r="AL61" s="257"/>
      <c r="AM61" s="285"/>
    </row>
    <row r="62" spans="1:39" ht="15.75" customHeight="1">
      <c r="A62" s="114"/>
      <c r="B62" s="514" t="s">
        <v>635</v>
      </c>
      <c r="C62" s="538" t="s">
        <v>637</v>
      </c>
      <c r="D62" s="534" t="s">
        <v>568</v>
      </c>
      <c r="E62" s="535" t="s">
        <v>383</v>
      </c>
      <c r="F62" s="189">
        <v>3</v>
      </c>
      <c r="G62" s="63" t="s">
        <v>559</v>
      </c>
      <c r="H62" s="471"/>
      <c r="I62" s="472"/>
      <c r="J62" s="472"/>
      <c r="K62" s="472"/>
      <c r="L62" s="472"/>
      <c r="M62" s="472"/>
      <c r="N62" s="471"/>
      <c r="O62" s="484"/>
      <c r="P62" s="485"/>
      <c r="Q62" s="480"/>
      <c r="R62" s="480"/>
      <c r="S62" s="481"/>
      <c r="T62" s="477"/>
      <c r="U62" s="359"/>
      <c r="V62" s="501"/>
      <c r="W62" s="545"/>
      <c r="X62" s="545"/>
      <c r="Y62" s="545"/>
      <c r="Z62" s="545"/>
      <c r="AA62" s="257"/>
      <c r="AB62" s="285"/>
      <c r="AC62" s="316"/>
      <c r="AD62" s="316"/>
      <c r="AE62" s="482"/>
      <c r="AF62" s="482"/>
      <c r="AG62" s="482"/>
      <c r="AH62" s="483"/>
      <c r="AI62" s="359"/>
      <c r="AJ62" s="501"/>
      <c r="AK62" s="545"/>
      <c r="AL62" s="257"/>
      <c r="AM62" s="285"/>
    </row>
    <row r="63" spans="1:39" ht="15.75" customHeight="1">
      <c r="A63" s="114"/>
      <c r="B63" s="514" t="s">
        <v>648</v>
      </c>
      <c r="C63" s="538" t="s">
        <v>649</v>
      </c>
      <c r="D63" s="534" t="s">
        <v>568</v>
      </c>
      <c r="E63" s="535" t="s">
        <v>383</v>
      </c>
      <c r="F63" s="189">
        <v>3</v>
      </c>
      <c r="G63" s="63" t="s">
        <v>559</v>
      </c>
      <c r="H63" s="471"/>
      <c r="I63" s="472"/>
      <c r="J63" s="472"/>
      <c r="K63" s="472"/>
      <c r="L63" s="472"/>
      <c r="M63" s="472"/>
      <c r="N63" s="471"/>
      <c r="O63" s="484"/>
      <c r="P63" s="485"/>
      <c r="Q63" s="480"/>
      <c r="R63" s="480"/>
      <c r="S63" s="481"/>
      <c r="T63" s="477"/>
      <c r="U63" s="359"/>
      <c r="V63" s="501"/>
      <c r="W63" s="545"/>
      <c r="X63" s="545"/>
      <c r="Y63" s="545"/>
      <c r="Z63" s="545"/>
      <c r="AA63" s="257"/>
      <c r="AB63" s="285"/>
      <c r="AC63" s="316"/>
      <c r="AD63" s="316"/>
      <c r="AE63" s="482"/>
      <c r="AF63" s="482"/>
      <c r="AG63" s="482"/>
      <c r="AH63" s="483"/>
      <c r="AI63" s="359"/>
      <c r="AJ63" s="501"/>
      <c r="AK63" s="545"/>
      <c r="AL63" s="257"/>
      <c r="AM63" s="285"/>
    </row>
    <row r="64" spans="1:39" ht="15.75" customHeight="1">
      <c r="A64" s="114"/>
      <c r="B64" s="514" t="s">
        <v>656</v>
      </c>
      <c r="C64" s="538" t="s">
        <v>657</v>
      </c>
      <c r="D64" s="534" t="s">
        <v>568</v>
      </c>
      <c r="E64" s="535" t="s">
        <v>383</v>
      </c>
      <c r="F64" s="189">
        <v>3</v>
      </c>
      <c r="G64" s="63" t="s">
        <v>559</v>
      </c>
      <c r="H64" s="471"/>
      <c r="I64" s="472"/>
      <c r="J64" s="472"/>
      <c r="K64" s="472"/>
      <c r="L64" s="472"/>
      <c r="M64" s="472"/>
      <c r="N64" s="471"/>
      <c r="O64" s="484"/>
      <c r="P64" s="485"/>
      <c r="Q64" s="480"/>
      <c r="R64" s="480"/>
      <c r="S64" s="481"/>
      <c r="T64" s="477"/>
      <c r="U64" s="359"/>
      <c r="V64" s="501"/>
      <c r="W64" s="545"/>
      <c r="X64" s="545"/>
      <c r="Y64" s="545"/>
      <c r="Z64" s="545"/>
      <c r="AA64" s="257"/>
      <c r="AB64" s="285"/>
      <c r="AC64" s="316"/>
      <c r="AD64" s="316"/>
      <c r="AE64" s="482"/>
      <c r="AF64" s="482"/>
      <c r="AG64" s="482"/>
      <c r="AH64" s="483"/>
      <c r="AI64" s="359"/>
      <c r="AJ64" s="501"/>
      <c r="AK64" s="545"/>
      <c r="AL64" s="257"/>
      <c r="AM64" s="285"/>
    </row>
    <row r="65" spans="1:39" ht="15.75" customHeight="1">
      <c r="A65" s="114"/>
      <c r="B65" s="514" t="s">
        <v>665</v>
      </c>
      <c r="C65" s="538" t="s">
        <v>667</v>
      </c>
      <c r="D65" s="534" t="s">
        <v>568</v>
      </c>
      <c r="E65" s="535" t="s">
        <v>383</v>
      </c>
      <c r="F65" s="189">
        <v>3</v>
      </c>
      <c r="G65" s="63" t="s">
        <v>559</v>
      </c>
      <c r="H65" s="471"/>
      <c r="I65" s="472"/>
      <c r="J65" s="472"/>
      <c r="K65" s="472"/>
      <c r="L65" s="472"/>
      <c r="M65" s="472"/>
      <c r="N65" s="471"/>
      <c r="O65" s="484"/>
      <c r="P65" s="485"/>
      <c r="Q65" s="480"/>
      <c r="R65" s="480"/>
      <c r="S65" s="481"/>
      <c r="T65" s="477"/>
      <c r="U65" s="359"/>
      <c r="V65" s="532"/>
      <c r="W65" s="545"/>
      <c r="X65" s="545"/>
      <c r="Y65" s="545"/>
      <c r="Z65" s="545"/>
      <c r="AA65" s="257"/>
      <c r="AB65" s="285"/>
      <c r="AC65" s="316"/>
      <c r="AD65" s="316"/>
      <c r="AE65" s="482"/>
      <c r="AF65" s="482"/>
      <c r="AG65" s="482"/>
      <c r="AH65" s="483"/>
      <c r="AI65" s="359"/>
      <c r="AJ65" s="532"/>
      <c r="AK65" s="545"/>
      <c r="AL65" s="257"/>
      <c r="AM65" s="285"/>
    </row>
    <row r="66" spans="1:39" ht="15.75" customHeight="1">
      <c r="A66" s="114"/>
      <c r="B66" s="464" t="s">
        <v>679</v>
      </c>
      <c r="C66" s="538" t="s">
        <v>680</v>
      </c>
      <c r="D66" s="534" t="s">
        <v>568</v>
      </c>
      <c r="E66" s="535" t="s">
        <v>383</v>
      </c>
      <c r="F66" s="189">
        <v>3</v>
      </c>
      <c r="G66" s="63" t="s">
        <v>559</v>
      </c>
      <c r="H66" s="471"/>
      <c r="I66" s="472"/>
      <c r="J66" s="472"/>
      <c r="K66" s="472"/>
      <c r="L66" s="472"/>
      <c r="M66" s="472"/>
      <c r="N66" s="471"/>
      <c r="O66" s="484"/>
      <c r="P66" s="485"/>
      <c r="Q66" s="480"/>
      <c r="R66" s="480"/>
      <c r="S66" s="481"/>
      <c r="T66" s="477"/>
      <c r="U66" s="359"/>
      <c r="V66" s="505"/>
      <c r="W66" s="545"/>
      <c r="X66" s="545"/>
      <c r="Y66" s="545"/>
      <c r="Z66" s="545"/>
      <c r="AA66" s="257"/>
      <c r="AB66" s="285"/>
      <c r="AC66" s="316"/>
      <c r="AD66" s="316"/>
      <c r="AE66" s="482"/>
      <c r="AF66" s="482"/>
      <c r="AG66" s="482"/>
      <c r="AH66" s="483"/>
      <c r="AI66" s="359"/>
      <c r="AJ66" s="505"/>
      <c r="AK66" s="545"/>
      <c r="AL66" s="257"/>
      <c r="AM66" s="285"/>
    </row>
    <row r="67" spans="1:39" ht="15.75" customHeight="1">
      <c r="A67" s="114"/>
      <c r="B67" s="464" t="s">
        <v>695</v>
      </c>
      <c r="C67" s="538" t="s">
        <v>696</v>
      </c>
      <c r="D67" s="534" t="s">
        <v>568</v>
      </c>
      <c r="E67" s="535" t="s">
        <v>383</v>
      </c>
      <c r="F67" s="189">
        <v>3</v>
      </c>
      <c r="G67" s="63" t="s">
        <v>559</v>
      </c>
      <c r="H67" s="471"/>
      <c r="I67" s="472"/>
      <c r="J67" s="472"/>
      <c r="K67" s="472"/>
      <c r="L67" s="472"/>
      <c r="M67" s="472"/>
      <c r="N67" s="471"/>
      <c r="O67" s="484"/>
      <c r="P67" s="485"/>
      <c r="Q67" s="480"/>
      <c r="R67" s="480"/>
      <c r="S67" s="481"/>
      <c r="T67" s="477"/>
      <c r="U67" s="359"/>
      <c r="V67" s="505"/>
      <c r="W67" s="545"/>
      <c r="X67" s="545"/>
      <c r="Y67" s="545"/>
      <c r="Z67" s="545"/>
      <c r="AA67" s="257"/>
      <c r="AB67" s="285"/>
      <c r="AC67" s="316"/>
      <c r="AD67" s="316"/>
      <c r="AE67" s="482"/>
      <c r="AF67" s="482"/>
      <c r="AG67" s="482"/>
      <c r="AH67" s="483"/>
      <c r="AI67" s="359"/>
      <c r="AJ67" s="505"/>
      <c r="AK67" s="545"/>
      <c r="AL67" s="257"/>
      <c r="AM67" s="285"/>
    </row>
    <row r="68" spans="1:39" ht="15.75" customHeight="1">
      <c r="A68" s="114"/>
      <c r="B68" s="495"/>
      <c r="C68" s="460" t="s">
        <v>516</v>
      </c>
      <c r="D68" s="461" t="s">
        <v>568</v>
      </c>
      <c r="E68" s="460" t="s">
        <v>383</v>
      </c>
      <c r="F68" s="63">
        <v>3</v>
      </c>
      <c r="G68" s="63" t="s">
        <v>80</v>
      </c>
      <c r="H68" s="471"/>
      <c r="I68" s="472"/>
      <c r="J68" s="472"/>
      <c r="K68" s="472"/>
      <c r="L68" s="472"/>
      <c r="M68" s="472"/>
      <c r="N68" s="471"/>
      <c r="O68" s="484"/>
      <c r="P68" s="485"/>
      <c r="Q68" s="480"/>
      <c r="R68" s="480"/>
      <c r="S68" s="481"/>
      <c r="T68" s="477"/>
      <c r="U68" s="359"/>
      <c r="V68" s="510"/>
      <c r="W68" s="252"/>
      <c r="X68" s="252"/>
      <c r="Y68" s="252"/>
      <c r="Z68" s="252"/>
      <c r="AA68" s="257"/>
      <c r="AB68" s="285"/>
      <c r="AC68" s="316"/>
      <c r="AD68" s="316"/>
      <c r="AE68" s="482"/>
      <c r="AF68" s="482"/>
      <c r="AG68" s="482"/>
      <c r="AH68" s="483"/>
      <c r="AI68" s="359"/>
      <c r="AJ68" s="510"/>
      <c r="AK68" s="252"/>
      <c r="AL68" s="257"/>
      <c r="AM68" s="285"/>
    </row>
    <row r="69" spans="1:39" ht="15.75" customHeight="1">
      <c r="A69" s="114"/>
      <c r="B69" s="536" t="s">
        <v>717</v>
      </c>
      <c r="C69" s="460" t="s">
        <v>718</v>
      </c>
      <c r="D69" s="461" t="s">
        <v>568</v>
      </c>
      <c r="E69" s="460" t="s">
        <v>383</v>
      </c>
      <c r="F69" s="63">
        <v>3</v>
      </c>
      <c r="G69" s="63" t="s">
        <v>80</v>
      </c>
      <c r="H69" s="462"/>
      <c r="I69" s="460" t="s">
        <v>2446</v>
      </c>
      <c r="J69" s="460" t="s">
        <v>2447</v>
      </c>
      <c r="K69" s="114"/>
      <c r="L69" s="114" t="s">
        <v>383</v>
      </c>
      <c r="M69" s="114" t="s">
        <v>2403</v>
      </c>
      <c r="N69" s="114"/>
      <c r="O69" s="484"/>
      <c r="P69" s="485"/>
      <c r="Q69" s="480"/>
      <c r="R69" s="480"/>
      <c r="S69" s="481"/>
      <c r="T69" s="477"/>
      <c r="U69" s="359"/>
      <c r="V69" s="505"/>
      <c r="W69" s="252"/>
      <c r="X69" s="252"/>
      <c r="Y69" s="252"/>
      <c r="Z69" s="252"/>
      <c r="AA69" s="257"/>
      <c r="AB69" s="285"/>
      <c r="AC69" s="316"/>
      <c r="AD69" s="316"/>
      <c r="AE69" s="482"/>
      <c r="AF69" s="482"/>
      <c r="AG69" s="482"/>
      <c r="AH69" s="483"/>
      <c r="AI69" s="359"/>
      <c r="AJ69" s="505"/>
      <c r="AK69" s="252"/>
      <c r="AL69" s="257"/>
      <c r="AM69" s="285"/>
    </row>
    <row r="70" spans="1:39" ht="15.75" customHeight="1">
      <c r="A70" s="114">
        <v>43</v>
      </c>
      <c r="B70" s="536" t="s">
        <v>728</v>
      </c>
      <c r="C70" s="460" t="s">
        <v>729</v>
      </c>
      <c r="D70" s="461" t="s">
        <v>568</v>
      </c>
      <c r="E70" s="460" t="s">
        <v>383</v>
      </c>
      <c r="F70" s="63">
        <v>3</v>
      </c>
      <c r="G70" s="63" t="s">
        <v>80</v>
      </c>
      <c r="H70" s="462"/>
      <c r="I70" s="460" t="s">
        <v>2449</v>
      </c>
      <c r="J70" s="460" t="s">
        <v>2450</v>
      </c>
      <c r="K70" s="114"/>
      <c r="L70" s="114" t="s">
        <v>383</v>
      </c>
      <c r="M70" s="114" t="s">
        <v>2403</v>
      </c>
      <c r="N70" s="114"/>
      <c r="O70" s="484"/>
      <c r="P70" s="485"/>
      <c r="Q70" s="480"/>
      <c r="R70" s="480"/>
      <c r="S70" s="481"/>
      <c r="T70" s="477"/>
      <c r="U70" s="359"/>
      <c r="V70" s="505"/>
      <c r="W70" s="252"/>
      <c r="X70" s="252"/>
      <c r="Y70" s="252"/>
      <c r="Z70" s="252"/>
      <c r="AA70" s="257"/>
      <c r="AB70" s="285"/>
      <c r="AC70" s="316"/>
      <c r="AD70" s="316"/>
      <c r="AE70" s="482"/>
      <c r="AF70" s="482"/>
      <c r="AG70" s="482"/>
      <c r="AH70" s="483"/>
      <c r="AI70" s="359"/>
      <c r="AJ70" s="505"/>
      <c r="AK70" s="252"/>
      <c r="AL70" s="257"/>
      <c r="AM70" s="285"/>
    </row>
    <row r="71" spans="1:39" ht="15.75" customHeight="1">
      <c r="A71" s="114">
        <v>44</v>
      </c>
      <c r="B71" s="495"/>
      <c r="C71" s="460" t="s">
        <v>516</v>
      </c>
      <c r="D71" s="461" t="s">
        <v>568</v>
      </c>
      <c r="E71" s="460" t="s">
        <v>383</v>
      </c>
      <c r="F71" s="63">
        <v>3</v>
      </c>
      <c r="G71" s="63" t="s">
        <v>80</v>
      </c>
      <c r="H71" s="471"/>
      <c r="I71" s="472"/>
      <c r="J71" s="472"/>
      <c r="K71" s="472"/>
      <c r="L71" s="472"/>
      <c r="M71" s="472"/>
      <c r="N71" s="471"/>
      <c r="O71" s="484"/>
      <c r="P71" s="485"/>
      <c r="Q71" s="480"/>
      <c r="R71" s="480"/>
      <c r="S71" s="481"/>
      <c r="T71" s="477"/>
      <c r="U71" s="359"/>
      <c r="V71" s="510"/>
      <c r="W71" s="252"/>
      <c r="X71" s="252"/>
      <c r="Y71" s="252"/>
      <c r="Z71" s="252"/>
      <c r="AA71" s="257"/>
      <c r="AB71" s="285"/>
      <c r="AC71" s="316"/>
      <c r="AD71" s="316"/>
      <c r="AE71" s="482"/>
      <c r="AF71" s="482"/>
      <c r="AG71" s="482"/>
      <c r="AH71" s="483"/>
      <c r="AI71" s="359"/>
      <c r="AJ71" s="510"/>
      <c r="AK71" s="252"/>
      <c r="AL71" s="257"/>
      <c r="AM71" s="285"/>
    </row>
    <row r="72" spans="1:39" ht="15.75" customHeight="1">
      <c r="A72" s="114">
        <v>45</v>
      </c>
      <c r="B72" s="536" t="s">
        <v>745</v>
      </c>
      <c r="C72" s="460" t="s">
        <v>747</v>
      </c>
      <c r="D72" s="461" t="s">
        <v>568</v>
      </c>
      <c r="E72" s="460" t="s">
        <v>383</v>
      </c>
      <c r="F72" s="63">
        <v>3</v>
      </c>
      <c r="G72" s="63" t="s">
        <v>80</v>
      </c>
      <c r="H72" s="462"/>
      <c r="I72" s="460" t="s">
        <v>2462</v>
      </c>
      <c r="J72" s="460" t="s">
        <v>2463</v>
      </c>
      <c r="K72" s="114"/>
      <c r="L72" s="114" t="s">
        <v>383</v>
      </c>
      <c r="M72" s="114" t="s">
        <v>2403</v>
      </c>
      <c r="N72" s="114"/>
      <c r="O72" s="484"/>
      <c r="P72" s="485"/>
      <c r="Q72" s="480"/>
      <c r="R72" s="480"/>
      <c r="S72" s="481"/>
      <c r="T72" s="477"/>
      <c r="U72" s="358"/>
      <c r="V72" s="505"/>
      <c r="W72" s="252"/>
      <c r="X72" s="252"/>
      <c r="Y72" s="252"/>
      <c r="Z72" s="252"/>
      <c r="AA72" s="257"/>
      <c r="AB72" s="285"/>
      <c r="AC72" s="316"/>
      <c r="AD72" s="316"/>
      <c r="AE72" s="482"/>
      <c r="AF72" s="482"/>
      <c r="AG72" s="482"/>
      <c r="AH72" s="483"/>
      <c r="AI72" s="358"/>
      <c r="AJ72" s="505"/>
      <c r="AK72" s="252"/>
      <c r="AL72" s="257"/>
      <c r="AM72" s="285"/>
    </row>
    <row r="73" spans="1:39" ht="15.75" customHeight="1">
      <c r="A73" s="114">
        <v>46</v>
      </c>
      <c r="B73" s="536" t="s">
        <v>779</v>
      </c>
      <c r="C73" s="460" t="s">
        <v>781</v>
      </c>
      <c r="D73" s="461" t="s">
        <v>568</v>
      </c>
      <c r="E73" s="460" t="s">
        <v>383</v>
      </c>
      <c r="F73" s="63">
        <v>3</v>
      </c>
      <c r="G73" s="63" t="s">
        <v>80</v>
      </c>
      <c r="H73" s="471"/>
      <c r="I73" s="472"/>
      <c r="J73" s="472"/>
      <c r="K73" s="472"/>
      <c r="L73" s="472"/>
      <c r="M73" s="472"/>
      <c r="N73" s="471"/>
      <c r="O73" s="484"/>
      <c r="P73" s="485"/>
      <c r="Q73" s="480"/>
      <c r="R73" s="480"/>
      <c r="S73" s="481"/>
      <c r="T73" s="477"/>
      <c r="U73" s="358"/>
      <c r="V73" s="505"/>
      <c r="W73" s="252"/>
      <c r="X73" s="252"/>
      <c r="Y73" s="252"/>
      <c r="Z73" s="252"/>
      <c r="AA73" s="257"/>
      <c r="AB73" s="285"/>
      <c r="AC73" s="316"/>
      <c r="AD73" s="316"/>
      <c r="AE73" s="482"/>
      <c r="AF73" s="482"/>
      <c r="AG73" s="482"/>
      <c r="AH73" s="483"/>
      <c r="AI73" s="358"/>
      <c r="AJ73" s="505"/>
      <c r="AK73" s="252"/>
      <c r="AL73" s="257"/>
      <c r="AM73" s="285"/>
    </row>
    <row r="74" spans="1:39" ht="15.75" customHeight="1">
      <c r="A74" s="114">
        <v>47</v>
      </c>
      <c r="B74" s="459"/>
      <c r="C74" s="460" t="s">
        <v>516</v>
      </c>
      <c r="D74" s="461" t="s">
        <v>568</v>
      </c>
      <c r="E74" s="460" t="s">
        <v>383</v>
      </c>
      <c r="F74" s="63">
        <v>3</v>
      </c>
      <c r="G74" s="63" t="s">
        <v>80</v>
      </c>
      <c r="H74" s="471"/>
      <c r="I74" s="472"/>
      <c r="J74" s="472"/>
      <c r="K74" s="472"/>
      <c r="L74" s="472"/>
      <c r="M74" s="472"/>
      <c r="N74" s="471"/>
      <c r="O74" s="546"/>
      <c r="P74" s="480"/>
      <c r="Q74" s="480"/>
      <c r="R74" s="480"/>
      <c r="S74" s="481"/>
      <c r="T74" s="477"/>
      <c r="U74" s="359"/>
      <c r="V74" s="468"/>
      <c r="W74" s="252"/>
      <c r="X74" s="252"/>
      <c r="Y74" s="252"/>
      <c r="Z74" s="252"/>
      <c r="AA74" s="257"/>
      <c r="AB74" s="285"/>
      <c r="AC74" s="316"/>
      <c r="AD74" s="316"/>
      <c r="AE74" s="482"/>
      <c r="AF74" s="482"/>
      <c r="AG74" s="482"/>
      <c r="AH74" s="483"/>
      <c r="AI74" s="359"/>
      <c r="AJ74" s="468"/>
      <c r="AK74" s="252"/>
      <c r="AL74" s="257"/>
      <c r="AM74" s="285"/>
    </row>
    <row r="75" spans="1:39" ht="15.75" customHeight="1">
      <c r="A75" s="114">
        <v>48</v>
      </c>
      <c r="B75" s="462" t="s">
        <v>802</v>
      </c>
      <c r="C75" s="460" t="s">
        <v>804</v>
      </c>
      <c r="D75" s="461" t="s">
        <v>568</v>
      </c>
      <c r="E75" s="460" t="s">
        <v>383</v>
      </c>
      <c r="F75" s="63">
        <v>3</v>
      </c>
      <c r="G75" s="63" t="s">
        <v>80</v>
      </c>
      <c r="H75" s="462"/>
      <c r="I75" s="460" t="s">
        <v>2468</v>
      </c>
      <c r="J75" s="460" t="s">
        <v>2469</v>
      </c>
      <c r="K75" s="114"/>
      <c r="L75" s="114" t="s">
        <v>383</v>
      </c>
      <c r="M75" s="114" t="s">
        <v>2403</v>
      </c>
      <c r="N75" s="114"/>
      <c r="O75" s="478"/>
      <c r="P75" s="479"/>
      <c r="Q75" s="480"/>
      <c r="R75" s="480"/>
      <c r="S75" s="481"/>
      <c r="T75" s="477"/>
      <c r="U75" s="359"/>
      <c r="V75" s="488"/>
      <c r="W75" s="252"/>
      <c r="X75" s="252"/>
      <c r="Y75" s="252"/>
      <c r="Z75" s="252"/>
      <c r="AA75" s="257"/>
      <c r="AB75" s="285"/>
      <c r="AC75" s="316"/>
      <c r="AD75" s="316"/>
      <c r="AE75" s="482"/>
      <c r="AF75" s="482"/>
      <c r="AG75" s="482"/>
      <c r="AH75" s="483"/>
      <c r="AI75" s="359"/>
      <c r="AJ75" s="488"/>
      <c r="AK75" s="252"/>
      <c r="AL75" s="257"/>
      <c r="AM75" s="285"/>
    </row>
    <row r="76" spans="1:39" ht="15.75" customHeight="1">
      <c r="A76" s="114">
        <v>49</v>
      </c>
      <c r="B76" s="462" t="s">
        <v>816</v>
      </c>
      <c r="C76" s="460" t="s">
        <v>817</v>
      </c>
      <c r="D76" s="461" t="s">
        <v>568</v>
      </c>
      <c r="E76" s="460" t="s">
        <v>383</v>
      </c>
      <c r="F76" s="63">
        <v>3</v>
      </c>
      <c r="G76" s="63" t="s">
        <v>80</v>
      </c>
      <c r="H76" s="462"/>
      <c r="I76" s="460" t="s">
        <v>2472</v>
      </c>
      <c r="J76" s="460" t="s">
        <v>2473</v>
      </c>
      <c r="K76" s="114"/>
      <c r="L76" s="114" t="s">
        <v>383</v>
      </c>
      <c r="M76" s="114" t="s">
        <v>2403</v>
      </c>
      <c r="N76" s="114"/>
      <c r="O76" s="478"/>
      <c r="P76" s="479"/>
      <c r="Q76" s="480"/>
      <c r="R76" s="480"/>
      <c r="S76" s="481"/>
      <c r="T76" s="477"/>
      <c r="U76" s="359"/>
      <c r="V76" s="488"/>
      <c r="W76" s="252"/>
      <c r="X76" s="252"/>
      <c r="Y76" s="252"/>
      <c r="Z76" s="252"/>
      <c r="AA76" s="257"/>
      <c r="AB76" s="285"/>
      <c r="AC76" s="316"/>
      <c r="AD76" s="316"/>
      <c r="AE76" s="482"/>
      <c r="AF76" s="482"/>
      <c r="AG76" s="482"/>
      <c r="AH76" s="483"/>
      <c r="AI76" s="359"/>
      <c r="AJ76" s="488"/>
      <c r="AK76" s="252"/>
      <c r="AL76" s="257"/>
      <c r="AM76" s="285"/>
    </row>
    <row r="77" spans="1:39" ht="15.75" customHeight="1">
      <c r="A77" s="494"/>
      <c r="B77" s="459"/>
      <c r="C77" s="460" t="s">
        <v>516</v>
      </c>
      <c r="D77" s="461" t="s">
        <v>568</v>
      </c>
      <c r="E77" s="460" t="s">
        <v>383</v>
      </c>
      <c r="F77" s="63">
        <v>3</v>
      </c>
      <c r="G77" s="63" t="s">
        <v>80</v>
      </c>
      <c r="H77" s="462"/>
      <c r="I77" s="460"/>
      <c r="J77" s="460" t="s">
        <v>2477</v>
      </c>
      <c r="K77" s="114"/>
      <c r="L77" s="114"/>
      <c r="M77" s="114" t="s">
        <v>80</v>
      </c>
      <c r="N77" s="114"/>
      <c r="O77" s="478"/>
      <c r="P77" s="479"/>
      <c r="Q77" s="480"/>
      <c r="R77" s="480"/>
      <c r="S77" s="481"/>
      <c r="T77" s="477"/>
      <c r="U77" s="399"/>
      <c r="V77" s="468"/>
      <c r="W77" s="252"/>
      <c r="X77" s="252"/>
      <c r="Y77" s="252"/>
      <c r="Z77" s="252"/>
      <c r="AA77" s="257"/>
      <c r="AB77" s="285"/>
      <c r="AC77" s="316"/>
      <c r="AD77" s="316"/>
      <c r="AE77" s="482"/>
      <c r="AF77" s="482"/>
      <c r="AG77" s="482"/>
      <c r="AH77" s="483"/>
      <c r="AI77" s="399"/>
      <c r="AJ77" s="468"/>
      <c r="AK77" s="252"/>
      <c r="AL77" s="257"/>
      <c r="AM77" s="285"/>
    </row>
    <row r="78" spans="1:39" ht="15.75" customHeight="1">
      <c r="A78" s="494"/>
      <c r="B78" s="462" t="s">
        <v>836</v>
      </c>
      <c r="C78" s="460" t="s">
        <v>838</v>
      </c>
      <c r="D78" s="461" t="s">
        <v>568</v>
      </c>
      <c r="E78" s="460" t="s">
        <v>383</v>
      </c>
      <c r="F78" s="63">
        <v>3</v>
      </c>
      <c r="G78" s="63" t="s">
        <v>80</v>
      </c>
      <c r="H78" s="462"/>
      <c r="I78" s="460" t="s">
        <v>2480</v>
      </c>
      <c r="J78" s="460" t="s">
        <v>2481</v>
      </c>
      <c r="K78" s="114"/>
      <c r="L78" s="114" t="s">
        <v>383</v>
      </c>
      <c r="M78" s="114" t="s">
        <v>2403</v>
      </c>
      <c r="N78" s="114"/>
      <c r="O78" s="478"/>
      <c r="P78" s="479"/>
      <c r="Q78" s="480"/>
      <c r="R78" s="480"/>
      <c r="S78" s="481"/>
      <c r="T78" s="477"/>
      <c r="U78" s="399"/>
      <c r="V78" s="488"/>
      <c r="W78" s="252"/>
      <c r="X78" s="252"/>
      <c r="Y78" s="252"/>
      <c r="Z78" s="252"/>
      <c r="AA78" s="257"/>
      <c r="AB78" s="285"/>
      <c r="AC78" s="316"/>
      <c r="AD78" s="316"/>
      <c r="AE78" s="482"/>
      <c r="AF78" s="482"/>
      <c r="AG78" s="482"/>
      <c r="AH78" s="483"/>
      <c r="AI78" s="399"/>
      <c r="AJ78" s="488"/>
      <c r="AK78" s="537"/>
      <c r="AL78" s="257"/>
      <c r="AM78" s="285"/>
    </row>
    <row r="79" spans="1:39" ht="15.75" customHeight="1">
      <c r="A79" s="114">
        <v>50</v>
      </c>
      <c r="B79" s="462" t="s">
        <v>679</v>
      </c>
      <c r="C79" s="460" t="s">
        <v>849</v>
      </c>
      <c r="D79" s="461" t="s">
        <v>568</v>
      </c>
      <c r="E79" s="460" t="s">
        <v>383</v>
      </c>
      <c r="F79" s="63">
        <v>3</v>
      </c>
      <c r="G79" s="63" t="s">
        <v>80</v>
      </c>
      <c r="H79" s="462"/>
      <c r="I79" s="460" t="s">
        <v>2482</v>
      </c>
      <c r="J79" s="460" t="s">
        <v>2483</v>
      </c>
      <c r="K79" s="114"/>
      <c r="L79" s="114" t="s">
        <v>383</v>
      </c>
      <c r="M79" s="114" t="s">
        <v>2403</v>
      </c>
      <c r="N79" s="114"/>
      <c r="O79" s="478"/>
      <c r="P79" s="479"/>
      <c r="Q79" s="480"/>
      <c r="R79" s="480"/>
      <c r="S79" s="481"/>
      <c r="T79" s="477"/>
      <c r="U79" s="359"/>
      <c r="V79" s="488"/>
      <c r="W79" s="252"/>
      <c r="X79" s="252"/>
      <c r="Y79" s="252"/>
      <c r="Z79" s="252"/>
      <c r="AA79" s="257"/>
      <c r="AB79" s="285"/>
      <c r="AC79" s="316"/>
      <c r="AD79" s="316"/>
      <c r="AE79" s="482"/>
      <c r="AF79" s="482"/>
      <c r="AG79" s="482"/>
      <c r="AH79" s="483"/>
      <c r="AI79" s="359"/>
      <c r="AJ79" s="488"/>
      <c r="AK79" s="537"/>
      <c r="AL79" s="257"/>
      <c r="AM79" s="285"/>
    </row>
    <row r="80" spans="1:39" ht="15.75" customHeight="1">
      <c r="A80" s="494"/>
      <c r="B80" s="459"/>
      <c r="C80" s="460" t="s">
        <v>869</v>
      </c>
      <c r="D80" s="461" t="s">
        <v>568</v>
      </c>
      <c r="E80" s="460" t="s">
        <v>78</v>
      </c>
      <c r="F80" s="63">
        <v>3</v>
      </c>
      <c r="G80" s="63" t="s">
        <v>80</v>
      </c>
      <c r="H80" s="462"/>
      <c r="I80" s="460"/>
      <c r="J80" s="460"/>
      <c r="K80" s="114"/>
      <c r="L80" s="114"/>
      <c r="M80" s="114"/>
      <c r="N80" s="114"/>
      <c r="O80" s="478"/>
      <c r="P80" s="479"/>
      <c r="Q80" s="480"/>
      <c r="R80" s="480"/>
      <c r="S80" s="481"/>
      <c r="T80" s="477"/>
      <c r="U80" s="399"/>
      <c r="V80" s="468"/>
      <c r="W80" s="252"/>
      <c r="X80" s="252"/>
      <c r="Y80" s="252"/>
      <c r="Z80" s="252"/>
      <c r="AA80" s="257"/>
      <c r="AB80" s="252"/>
      <c r="AC80" s="316"/>
      <c r="AD80" s="316"/>
      <c r="AE80" s="482"/>
      <c r="AF80" s="482"/>
      <c r="AG80" s="482"/>
      <c r="AH80" s="483"/>
      <c r="AI80" s="399"/>
      <c r="AJ80" s="468"/>
      <c r="AK80" s="252"/>
      <c r="AL80" s="257"/>
      <c r="AM80" s="252"/>
    </row>
    <row r="81" spans="1:39" ht="15.75" customHeight="1">
      <c r="A81" s="494"/>
      <c r="B81" s="462" t="s">
        <v>872</v>
      </c>
      <c r="C81" s="460" t="s">
        <v>873</v>
      </c>
      <c r="D81" s="461" t="s">
        <v>874</v>
      </c>
      <c r="E81" s="460" t="s">
        <v>875</v>
      </c>
      <c r="F81" s="63">
        <v>6</v>
      </c>
      <c r="G81" s="63" t="s">
        <v>80</v>
      </c>
      <c r="H81" s="462"/>
      <c r="I81" s="460" t="s">
        <v>2490</v>
      </c>
      <c r="J81" s="460" t="s">
        <v>2491</v>
      </c>
      <c r="K81" s="114"/>
      <c r="L81" s="114"/>
      <c r="M81" s="114"/>
      <c r="N81" s="114"/>
      <c r="O81" s="478"/>
      <c r="P81" s="479"/>
      <c r="Q81" s="480"/>
      <c r="R81" s="480"/>
      <c r="S81" s="481"/>
      <c r="T81" s="477"/>
      <c r="U81" s="399"/>
      <c r="V81" s="488"/>
      <c r="W81" s="252"/>
      <c r="X81" s="252"/>
      <c r="Y81" s="252"/>
      <c r="Z81" s="252"/>
      <c r="AA81" s="257"/>
      <c r="AB81" s="285"/>
      <c r="AC81" s="316"/>
      <c r="AD81" s="316"/>
      <c r="AE81" s="482"/>
      <c r="AF81" s="482"/>
      <c r="AG81" s="482"/>
      <c r="AH81" s="483"/>
      <c r="AI81" s="399"/>
      <c r="AJ81" s="488"/>
      <c r="AK81" s="252"/>
      <c r="AL81" s="257"/>
      <c r="AM81" s="285"/>
    </row>
    <row r="82" spans="1:39" ht="15.75" customHeight="1">
      <c r="A82" s="114">
        <v>51</v>
      </c>
      <c r="B82" s="462" t="s">
        <v>872</v>
      </c>
      <c r="C82" s="460" t="s">
        <v>904</v>
      </c>
      <c r="D82" s="461" t="s">
        <v>874</v>
      </c>
      <c r="E82" s="460" t="s">
        <v>875</v>
      </c>
      <c r="F82" s="63">
        <v>6</v>
      </c>
      <c r="G82" s="63" t="s">
        <v>80</v>
      </c>
      <c r="H82" s="462"/>
      <c r="I82" s="460" t="s">
        <v>2495</v>
      </c>
      <c r="J82" s="460" t="s">
        <v>2496</v>
      </c>
      <c r="K82" s="114"/>
      <c r="L82" s="114"/>
      <c r="M82" s="114"/>
      <c r="N82" s="114"/>
      <c r="O82" s="478"/>
      <c r="P82" s="479"/>
      <c r="Q82" s="480"/>
      <c r="R82" s="480"/>
      <c r="S82" s="481"/>
      <c r="T82" s="477"/>
      <c r="U82" s="359"/>
      <c r="V82" s="488"/>
      <c r="W82" s="252"/>
      <c r="X82" s="252"/>
      <c r="Y82" s="252"/>
      <c r="Z82" s="252"/>
      <c r="AA82" s="257"/>
      <c r="AB82" s="285"/>
      <c r="AC82" s="316"/>
      <c r="AD82" s="316"/>
      <c r="AE82" s="482"/>
      <c r="AF82" s="482"/>
      <c r="AG82" s="482"/>
      <c r="AH82" s="483"/>
      <c r="AI82" s="359"/>
      <c r="AJ82" s="488"/>
      <c r="AK82" s="252"/>
      <c r="AL82" s="257"/>
      <c r="AM82" s="285"/>
    </row>
    <row r="83" spans="1:39" ht="15.75" customHeight="1">
      <c r="A83" s="472"/>
      <c r="B83" s="471"/>
      <c r="C83" s="472"/>
      <c r="D83" s="472"/>
      <c r="E83" s="472"/>
      <c r="F83" s="472"/>
      <c r="G83" s="472"/>
      <c r="H83" s="462"/>
      <c r="I83" s="540" t="s">
        <v>2497</v>
      </c>
      <c r="J83" s="540" t="s">
        <v>2498</v>
      </c>
      <c r="K83" s="114"/>
      <c r="L83" s="114" t="s">
        <v>2499</v>
      </c>
      <c r="M83" s="114" t="s">
        <v>80</v>
      </c>
      <c r="N83" s="114"/>
      <c r="O83" s="878"/>
      <c r="P83" s="791"/>
      <c r="Q83" s="480"/>
      <c r="R83" s="480"/>
      <c r="S83" s="481"/>
      <c r="T83" s="481"/>
      <c r="U83" s="12"/>
      <c r="V83" s="12"/>
      <c r="W83" s="12"/>
      <c r="X83" s="12"/>
      <c r="Y83" s="12"/>
      <c r="Z83" s="12"/>
      <c r="AA83" s="12"/>
      <c r="AB83" s="12"/>
      <c r="AC83" s="12"/>
      <c r="AD83" s="12"/>
      <c r="AE83" s="6"/>
      <c r="AF83" s="6"/>
      <c r="AG83" s="6"/>
      <c r="AH83" s="6"/>
      <c r="AI83" s="12"/>
      <c r="AJ83" s="12"/>
      <c r="AK83" s="12"/>
      <c r="AL83" s="12"/>
      <c r="AM83" s="12"/>
    </row>
    <row r="84" spans="1:39" ht="15.75" customHeight="1">
      <c r="A84" s="472"/>
      <c r="B84" s="471"/>
      <c r="C84" s="472"/>
      <c r="D84" s="472"/>
      <c r="E84" s="472"/>
      <c r="F84" s="472"/>
      <c r="G84" s="472"/>
      <c r="H84" s="462"/>
      <c r="I84" s="540" t="s">
        <v>2337</v>
      </c>
      <c r="J84" s="540" t="s">
        <v>2338</v>
      </c>
      <c r="K84" s="114"/>
      <c r="L84" s="114" t="s">
        <v>2339</v>
      </c>
      <c r="M84" s="114" t="s">
        <v>80</v>
      </c>
      <c r="N84" s="114"/>
      <c r="O84" s="878"/>
      <c r="P84" s="791"/>
      <c r="Q84" s="480"/>
      <c r="R84" s="480"/>
      <c r="S84" s="481"/>
      <c r="T84" s="481"/>
      <c r="U84" s="12"/>
      <c r="V84" s="12"/>
      <c r="W84" s="12"/>
      <c r="X84" s="12"/>
      <c r="Y84" s="12"/>
      <c r="Z84" s="12"/>
      <c r="AA84" s="12"/>
      <c r="AB84" s="12"/>
      <c r="AC84" s="12"/>
      <c r="AD84" s="12"/>
      <c r="AE84" s="6"/>
      <c r="AF84" s="6"/>
      <c r="AG84" s="6"/>
      <c r="AH84" s="6"/>
      <c r="AI84" s="12"/>
      <c r="AJ84" s="12"/>
      <c r="AK84" s="12"/>
      <c r="AL84" s="12"/>
      <c r="AM84" s="12"/>
    </row>
    <row r="85" spans="1:39" ht="15.75" customHeight="1">
      <c r="A85" s="472"/>
      <c r="B85" s="471"/>
      <c r="C85" s="472"/>
      <c r="D85" s="472"/>
      <c r="E85" s="472"/>
      <c r="F85" s="472"/>
      <c r="G85" s="472"/>
      <c r="H85" s="462"/>
      <c r="I85" s="540" t="s">
        <v>2501</v>
      </c>
      <c r="J85" s="540" t="s">
        <v>2502</v>
      </c>
      <c r="K85" s="114"/>
      <c r="L85" s="114" t="s">
        <v>2339</v>
      </c>
      <c r="M85" s="114" t="s">
        <v>80</v>
      </c>
      <c r="N85" s="114"/>
      <c r="O85" s="878"/>
      <c r="P85" s="791"/>
      <c r="Q85" s="480"/>
      <c r="R85" s="480"/>
      <c r="S85" s="481"/>
      <c r="T85" s="481"/>
      <c r="U85" s="12"/>
      <c r="V85" s="12"/>
      <c r="W85" s="12"/>
      <c r="X85" s="12"/>
      <c r="Y85" s="12"/>
      <c r="Z85" s="12"/>
      <c r="AA85" s="12"/>
      <c r="AB85" s="12"/>
      <c r="AC85" s="12"/>
      <c r="AD85" s="12"/>
      <c r="AE85" s="6"/>
      <c r="AF85" s="6"/>
      <c r="AG85" s="6"/>
      <c r="AH85" s="6"/>
      <c r="AI85" s="12"/>
      <c r="AJ85" s="12"/>
      <c r="AK85" s="12"/>
      <c r="AL85" s="12"/>
      <c r="AM85" s="12"/>
    </row>
    <row r="86" spans="1:39" ht="15.75" customHeight="1">
      <c r="A86" s="472"/>
      <c r="B86" s="471"/>
      <c r="C86" s="472"/>
      <c r="D86" s="472"/>
      <c r="E86" s="472"/>
      <c r="F86" s="472"/>
      <c r="G86" s="472"/>
      <c r="H86" s="462"/>
      <c r="I86" s="540" t="s">
        <v>2503</v>
      </c>
      <c r="J86" s="540" t="s">
        <v>2504</v>
      </c>
      <c r="K86" s="114"/>
      <c r="L86" s="114" t="s">
        <v>2339</v>
      </c>
      <c r="M86" s="114" t="s">
        <v>80</v>
      </c>
      <c r="N86" s="114"/>
      <c r="O86" s="878"/>
      <c r="P86" s="791"/>
      <c r="Q86" s="480"/>
      <c r="R86" s="480"/>
      <c r="S86" s="481"/>
      <c r="T86" s="481"/>
      <c r="U86" s="12"/>
      <c r="V86" s="12"/>
      <c r="W86" s="12"/>
      <c r="X86" s="12"/>
      <c r="Y86" s="12"/>
      <c r="Z86" s="12"/>
      <c r="AA86" s="12"/>
      <c r="AB86" s="12"/>
      <c r="AC86" s="12"/>
      <c r="AD86" s="12"/>
      <c r="AE86" s="6"/>
      <c r="AF86" s="6"/>
      <c r="AG86" s="6"/>
      <c r="AH86" s="6"/>
      <c r="AI86" s="12"/>
      <c r="AJ86" s="12"/>
      <c r="AK86" s="12"/>
      <c r="AL86" s="12"/>
      <c r="AM86" s="12"/>
    </row>
    <row r="87" spans="1:39" ht="15.75" customHeight="1">
      <c r="A87" s="472"/>
      <c r="B87" s="471"/>
      <c r="C87" s="472"/>
      <c r="D87" s="472"/>
      <c r="E87" s="472"/>
      <c r="F87" s="472"/>
      <c r="G87" s="472"/>
      <c r="H87" s="462"/>
      <c r="I87" s="540" t="s">
        <v>2506</v>
      </c>
      <c r="J87" s="540" t="s">
        <v>2507</v>
      </c>
      <c r="K87" s="114"/>
      <c r="L87" s="114" t="s">
        <v>383</v>
      </c>
      <c r="M87" s="114" t="s">
        <v>80</v>
      </c>
      <c r="N87" s="114"/>
      <c r="O87" s="478"/>
      <c r="P87" s="479"/>
      <c r="Q87" s="480"/>
      <c r="R87" s="480"/>
      <c r="S87" s="481"/>
      <c r="T87" s="481"/>
      <c r="U87" s="12"/>
      <c r="V87" s="12"/>
      <c r="W87" s="12"/>
      <c r="X87" s="12"/>
      <c r="Y87" s="12"/>
      <c r="Z87" s="12"/>
      <c r="AA87" s="12"/>
      <c r="AB87" s="12"/>
      <c r="AC87" s="12"/>
      <c r="AD87" s="12"/>
      <c r="AE87" s="6"/>
      <c r="AF87" s="6"/>
      <c r="AG87" s="6"/>
      <c r="AH87" s="6"/>
      <c r="AI87" s="12"/>
      <c r="AJ87" s="12"/>
      <c r="AK87" s="12"/>
      <c r="AL87" s="12"/>
      <c r="AM87" s="12"/>
    </row>
    <row r="88" spans="1:39" ht="15.75" customHeight="1">
      <c r="A88" s="472"/>
      <c r="B88" s="471"/>
      <c r="C88" s="472"/>
      <c r="D88" s="472"/>
      <c r="E88" s="472"/>
      <c r="F88" s="472"/>
      <c r="G88" s="472"/>
      <c r="H88" s="462"/>
      <c r="I88" s="540" t="s">
        <v>2508</v>
      </c>
      <c r="J88" s="540" t="s">
        <v>2509</v>
      </c>
      <c r="K88" s="114"/>
      <c r="L88" s="114" t="s">
        <v>383</v>
      </c>
      <c r="M88" s="114" t="s">
        <v>80</v>
      </c>
      <c r="N88" s="114"/>
      <c r="O88" s="478"/>
      <c r="P88" s="479"/>
      <c r="Q88" s="480"/>
      <c r="R88" s="480"/>
      <c r="S88" s="481"/>
      <c r="T88" s="481"/>
      <c r="U88" s="12"/>
      <c r="V88" s="12"/>
      <c r="W88" s="12"/>
      <c r="X88" s="12"/>
      <c r="Y88" s="12"/>
      <c r="Z88" s="12"/>
      <c r="AA88" s="12"/>
      <c r="AB88" s="12"/>
      <c r="AC88" s="12"/>
      <c r="AD88" s="12"/>
      <c r="AE88" s="6"/>
      <c r="AF88" s="6"/>
      <c r="AG88" s="6"/>
      <c r="AH88" s="6"/>
      <c r="AI88" s="12"/>
      <c r="AJ88" s="12"/>
      <c r="AK88" s="12"/>
      <c r="AL88" s="12"/>
      <c r="AM88" s="12"/>
    </row>
    <row r="89" spans="1:39" ht="15.75" customHeight="1">
      <c r="A89" s="472"/>
      <c r="B89" s="471"/>
      <c r="C89" s="472"/>
      <c r="D89" s="472"/>
      <c r="E89" s="472"/>
      <c r="F89" s="472"/>
      <c r="G89" s="472"/>
      <c r="H89" s="462"/>
      <c r="I89" s="540" t="s">
        <v>2511</v>
      </c>
      <c r="J89" s="540" t="s">
        <v>2512</v>
      </c>
      <c r="K89" s="114"/>
      <c r="L89" s="114" t="s">
        <v>383</v>
      </c>
      <c r="M89" s="114" t="s">
        <v>2403</v>
      </c>
      <c r="N89" s="114"/>
      <c r="O89" s="478"/>
      <c r="P89" s="479"/>
      <c r="Q89" s="480"/>
      <c r="R89" s="480"/>
      <c r="S89" s="481"/>
      <c r="T89" s="481"/>
      <c r="U89" s="12"/>
      <c r="V89" s="12"/>
      <c r="W89" s="12"/>
      <c r="X89" s="12"/>
      <c r="Y89" s="12"/>
      <c r="Z89" s="12"/>
      <c r="AA89" s="12"/>
      <c r="AB89" s="12"/>
      <c r="AC89" s="12"/>
      <c r="AD89" s="12"/>
      <c r="AE89" s="6"/>
      <c r="AF89" s="6"/>
      <c r="AG89" s="6"/>
      <c r="AH89" s="6"/>
      <c r="AI89" s="12"/>
      <c r="AJ89" s="12"/>
      <c r="AK89" s="12"/>
      <c r="AL89" s="12"/>
      <c r="AM89" s="12"/>
    </row>
    <row r="90" spans="1:39" ht="15.75" customHeight="1">
      <c r="A90" s="472"/>
      <c r="B90" s="471"/>
      <c r="C90" s="472"/>
      <c r="D90" s="472"/>
      <c r="E90" s="472"/>
      <c r="F90" s="472"/>
      <c r="G90" s="472"/>
      <c r="H90" s="462"/>
      <c r="I90" s="540" t="s">
        <v>2513</v>
      </c>
      <c r="J90" s="540" t="s">
        <v>2514</v>
      </c>
      <c r="K90" s="114"/>
      <c r="L90" s="114" t="s">
        <v>383</v>
      </c>
      <c r="M90" s="114" t="s">
        <v>2403</v>
      </c>
      <c r="N90" s="114"/>
      <c r="O90" s="478"/>
      <c r="P90" s="479"/>
      <c r="Q90" s="480"/>
      <c r="R90" s="480"/>
      <c r="S90" s="481"/>
      <c r="T90" s="481"/>
      <c r="U90" s="12"/>
      <c r="V90" s="12"/>
      <c r="W90" s="12"/>
      <c r="X90" s="12"/>
      <c r="Y90" s="12"/>
      <c r="Z90" s="12"/>
      <c r="AA90" s="12"/>
      <c r="AB90" s="12"/>
      <c r="AC90" s="12"/>
      <c r="AD90" s="12"/>
      <c r="AE90" s="6"/>
      <c r="AF90" s="6"/>
      <c r="AG90" s="6"/>
      <c r="AH90" s="6"/>
      <c r="AI90" s="12"/>
      <c r="AJ90" s="12"/>
      <c r="AK90" s="12"/>
      <c r="AL90" s="12"/>
      <c r="AM90" s="12"/>
    </row>
    <row r="91" spans="1:39" ht="15.75" customHeight="1">
      <c r="A91" s="472"/>
      <c r="B91" s="471"/>
      <c r="C91" s="472"/>
      <c r="D91" s="472"/>
      <c r="E91" s="472"/>
      <c r="F91" s="472"/>
      <c r="G91" s="472"/>
      <c r="H91" s="462"/>
      <c r="I91" s="540" t="s">
        <v>2517</v>
      </c>
      <c r="J91" s="540" t="s">
        <v>2518</v>
      </c>
      <c r="K91" s="114"/>
      <c r="L91" s="114" t="s">
        <v>383</v>
      </c>
      <c r="M91" s="114" t="s">
        <v>2403</v>
      </c>
      <c r="N91" s="114"/>
      <c r="O91" s="478"/>
      <c r="P91" s="479"/>
      <c r="Q91" s="480"/>
      <c r="R91" s="480"/>
      <c r="S91" s="481"/>
      <c r="T91" s="481"/>
      <c r="U91" s="12"/>
      <c r="V91" s="12"/>
      <c r="W91" s="12"/>
      <c r="X91" s="12"/>
      <c r="Y91" s="12"/>
      <c r="Z91" s="12"/>
      <c r="AA91" s="12"/>
      <c r="AB91" s="12"/>
      <c r="AC91" s="12"/>
      <c r="AD91" s="12"/>
      <c r="AE91" s="6"/>
      <c r="AF91" s="6"/>
      <c r="AG91" s="6"/>
      <c r="AH91" s="6"/>
      <c r="AI91" s="12"/>
      <c r="AJ91" s="12"/>
      <c r="AK91" s="12"/>
      <c r="AL91" s="12"/>
      <c r="AM91" s="12"/>
    </row>
    <row r="92" spans="1:39" ht="15.75" customHeight="1">
      <c r="A92" s="472"/>
      <c r="B92" s="471"/>
      <c r="C92" s="472"/>
      <c r="D92" s="472"/>
      <c r="E92" s="472"/>
      <c r="F92" s="472"/>
      <c r="G92" s="472"/>
      <c r="H92" s="462"/>
      <c r="I92" s="645" t="s">
        <v>2522</v>
      </c>
      <c r="J92" s="645" t="s">
        <v>2523</v>
      </c>
      <c r="K92" s="114"/>
      <c r="L92" s="114" t="s">
        <v>383</v>
      </c>
      <c r="M92" s="114" t="s">
        <v>2403</v>
      </c>
      <c r="N92" s="114"/>
      <c r="O92" s="478"/>
      <c r="P92" s="479"/>
      <c r="Q92" s="480"/>
      <c r="R92" s="480"/>
      <c r="S92" s="481"/>
      <c r="T92" s="481"/>
      <c r="U92" s="12"/>
      <c r="V92" s="12"/>
      <c r="W92" s="12"/>
      <c r="X92" s="12"/>
      <c r="Y92" s="12"/>
      <c r="Z92" s="12"/>
      <c r="AA92" s="12"/>
      <c r="AB92" s="12"/>
      <c r="AC92" s="12"/>
      <c r="AD92" s="12"/>
      <c r="AE92" s="6"/>
      <c r="AF92" s="6"/>
      <c r="AG92" s="6"/>
      <c r="AH92" s="6"/>
      <c r="AI92" s="12"/>
      <c r="AJ92" s="12"/>
      <c r="AK92" s="12"/>
      <c r="AL92" s="12"/>
      <c r="AM92" s="12"/>
    </row>
    <row r="93" spans="1:39" ht="15.75" customHeight="1">
      <c r="A93" s="472"/>
      <c r="B93" s="471"/>
      <c r="C93" s="472"/>
      <c r="D93" s="472"/>
      <c r="E93" s="472"/>
      <c r="F93" s="472"/>
      <c r="G93" s="472"/>
      <c r="H93" s="462"/>
      <c r="I93" s="645" t="s">
        <v>2526</v>
      </c>
      <c r="J93" s="645" t="s">
        <v>2527</v>
      </c>
      <c r="K93" s="114"/>
      <c r="L93" s="114" t="s">
        <v>383</v>
      </c>
      <c r="M93" s="114" t="s">
        <v>2403</v>
      </c>
      <c r="N93" s="114"/>
      <c r="O93" s="139"/>
      <c r="P93" s="139"/>
      <c r="Q93" s="480"/>
      <c r="R93" s="480"/>
      <c r="S93" s="481"/>
      <c r="T93" s="481"/>
      <c r="U93" s="12"/>
      <c r="V93" s="12"/>
      <c r="W93" s="12"/>
      <c r="X93" s="12"/>
      <c r="Y93" s="12"/>
      <c r="Z93" s="12"/>
      <c r="AA93" s="12"/>
      <c r="AB93" s="12"/>
      <c r="AC93" s="12"/>
      <c r="AD93" s="12"/>
      <c r="AE93" s="6"/>
      <c r="AF93" s="6"/>
      <c r="AG93" s="6"/>
      <c r="AH93" s="6"/>
      <c r="AI93" s="12"/>
      <c r="AJ93" s="12"/>
      <c r="AK93" s="12"/>
      <c r="AL93" s="12"/>
      <c r="AM93" s="12"/>
    </row>
    <row r="94" spans="1:39" ht="15.75" customHeight="1">
      <c r="A94" s="472"/>
      <c r="B94" s="471"/>
      <c r="C94" s="472"/>
      <c r="D94" s="472"/>
      <c r="E94" s="472"/>
      <c r="F94" s="472"/>
      <c r="G94" s="472"/>
      <c r="H94" s="462"/>
      <c r="I94" s="645" t="s">
        <v>2530</v>
      </c>
      <c r="J94" s="645" t="s">
        <v>2531</v>
      </c>
      <c r="K94" s="114"/>
      <c r="L94" s="114" t="s">
        <v>383</v>
      </c>
      <c r="M94" s="114" t="s">
        <v>2403</v>
      </c>
      <c r="N94" s="114"/>
      <c r="O94" s="139"/>
      <c r="P94" s="139"/>
      <c r="Q94" s="480"/>
      <c r="R94" s="480"/>
      <c r="S94" s="481"/>
      <c r="T94" s="481"/>
      <c r="U94" s="12"/>
      <c r="V94" s="12"/>
      <c r="W94" s="12"/>
      <c r="X94" s="12"/>
      <c r="Y94" s="12"/>
      <c r="Z94" s="12"/>
      <c r="AA94" s="12"/>
      <c r="AB94" s="12"/>
      <c r="AC94" s="12"/>
      <c r="AD94" s="12"/>
      <c r="AE94" s="6"/>
      <c r="AF94" s="6"/>
      <c r="AG94" s="6"/>
      <c r="AH94" s="6"/>
      <c r="AI94" s="12"/>
      <c r="AJ94" s="12"/>
      <c r="AK94" s="12"/>
      <c r="AL94" s="12"/>
      <c r="AM94" s="12"/>
    </row>
    <row r="95" spans="1:39" ht="15.75" customHeight="1">
      <c r="A95" s="472"/>
      <c r="B95" s="471"/>
      <c r="C95" s="472"/>
      <c r="D95" s="472"/>
      <c r="E95" s="472"/>
      <c r="F95" s="472"/>
      <c r="G95" s="472"/>
      <c r="H95" s="462"/>
      <c r="I95" s="645" t="s">
        <v>2533</v>
      </c>
      <c r="J95" s="645" t="s">
        <v>2535</v>
      </c>
      <c r="K95" s="114"/>
      <c r="L95" s="114" t="s">
        <v>383</v>
      </c>
      <c r="M95" s="114" t="s">
        <v>2403</v>
      </c>
      <c r="N95" s="114"/>
      <c r="O95" s="139"/>
      <c r="P95" s="139"/>
      <c r="Q95" s="480"/>
      <c r="R95" s="480"/>
      <c r="S95" s="481"/>
      <c r="T95" s="481"/>
      <c r="U95" s="12"/>
      <c r="V95" s="12"/>
      <c r="W95" s="12"/>
      <c r="X95" s="12"/>
      <c r="Y95" s="12"/>
      <c r="Z95" s="12"/>
      <c r="AA95" s="12"/>
      <c r="AB95" s="12"/>
      <c r="AC95" s="12"/>
      <c r="AD95" s="12"/>
      <c r="AE95" s="6"/>
      <c r="AF95" s="6"/>
      <c r="AG95" s="6"/>
      <c r="AH95" s="6"/>
      <c r="AI95" s="12"/>
      <c r="AJ95" s="12"/>
      <c r="AK95" s="12"/>
      <c r="AL95" s="12"/>
      <c r="AM95" s="12"/>
    </row>
    <row r="96" spans="1:39" ht="15.75" customHeight="1">
      <c r="A96" s="472"/>
      <c r="B96" s="471"/>
      <c r="C96" s="472"/>
      <c r="D96" s="472"/>
      <c r="E96" s="472"/>
      <c r="F96" s="472"/>
      <c r="G96" s="472"/>
      <c r="H96" s="462"/>
      <c r="I96" s="645" t="s">
        <v>2537</v>
      </c>
      <c r="J96" s="645" t="s">
        <v>2538</v>
      </c>
      <c r="K96" s="114"/>
      <c r="L96" s="114" t="s">
        <v>383</v>
      </c>
      <c r="M96" s="114" t="s">
        <v>2403</v>
      </c>
      <c r="N96" s="114"/>
      <c r="O96" s="139"/>
      <c r="P96" s="139"/>
      <c r="Q96" s="480"/>
      <c r="R96" s="480"/>
      <c r="S96" s="481"/>
      <c r="T96" s="481"/>
      <c r="U96" s="12"/>
      <c r="V96" s="12"/>
      <c r="W96" s="12"/>
      <c r="X96" s="12"/>
      <c r="Y96" s="12"/>
      <c r="Z96" s="12"/>
      <c r="AA96" s="12"/>
      <c r="AB96" s="12"/>
      <c r="AC96" s="12"/>
      <c r="AD96" s="12"/>
      <c r="AE96" s="6"/>
      <c r="AF96" s="6"/>
      <c r="AG96" s="6"/>
      <c r="AH96" s="6"/>
      <c r="AI96" s="12"/>
      <c r="AJ96" s="12"/>
      <c r="AK96" s="12"/>
      <c r="AL96" s="12"/>
      <c r="AM96" s="12"/>
    </row>
    <row r="97" spans="1:39" ht="15.75" customHeight="1">
      <c r="A97" s="472"/>
      <c r="B97" s="471"/>
      <c r="C97" s="472"/>
      <c r="D97" s="472"/>
      <c r="E97" s="472"/>
      <c r="F97" s="472"/>
      <c r="G97" s="472"/>
      <c r="H97" s="462"/>
      <c r="I97" s="645" t="s">
        <v>2541</v>
      </c>
      <c r="J97" s="645" t="s">
        <v>2542</v>
      </c>
      <c r="K97" s="114"/>
      <c r="L97" s="114" t="s">
        <v>383</v>
      </c>
      <c r="M97" s="114" t="s">
        <v>2403</v>
      </c>
      <c r="N97" s="114"/>
      <c r="O97" s="139"/>
      <c r="P97" s="139"/>
      <c r="Q97" s="480"/>
      <c r="R97" s="480"/>
      <c r="S97" s="481"/>
      <c r="T97" s="481"/>
      <c r="U97" s="12"/>
      <c r="V97" s="12"/>
      <c r="W97" s="12"/>
      <c r="X97" s="12"/>
      <c r="Y97" s="12"/>
      <c r="Z97" s="12"/>
      <c r="AA97" s="12"/>
      <c r="AB97" s="12"/>
      <c r="AC97" s="12"/>
      <c r="AD97" s="12"/>
      <c r="AE97" s="6"/>
      <c r="AF97" s="6"/>
      <c r="AG97" s="6"/>
      <c r="AH97" s="6"/>
      <c r="AI97" s="12"/>
      <c r="AJ97" s="12"/>
      <c r="AK97" s="12"/>
      <c r="AL97" s="12"/>
      <c r="AM97" s="12"/>
    </row>
    <row r="98" spans="1:39" ht="15.75" customHeight="1">
      <c r="A98" s="472"/>
      <c r="B98" s="471"/>
      <c r="C98" s="472"/>
      <c r="D98" s="472"/>
      <c r="E98" s="472"/>
      <c r="F98" s="472"/>
      <c r="G98" s="472"/>
      <c r="H98" s="462"/>
      <c r="I98" s="645"/>
      <c r="J98" s="645"/>
      <c r="K98" s="114"/>
      <c r="L98" s="114" t="s">
        <v>383</v>
      </c>
      <c r="M98" s="114" t="s">
        <v>2403</v>
      </c>
      <c r="N98" s="114"/>
      <c r="O98" s="478"/>
      <c r="P98" s="479"/>
      <c r="Q98" s="480"/>
      <c r="R98" s="480"/>
      <c r="S98" s="481"/>
      <c r="T98" s="481"/>
      <c r="U98" s="12"/>
      <c r="V98" s="12"/>
      <c r="W98" s="12"/>
      <c r="X98" s="12"/>
      <c r="Y98" s="12"/>
      <c r="Z98" s="12"/>
      <c r="AA98" s="12"/>
      <c r="AB98" s="12"/>
      <c r="AC98" s="12"/>
      <c r="AD98" s="12"/>
      <c r="AE98" s="6"/>
      <c r="AF98" s="6"/>
      <c r="AG98" s="6"/>
      <c r="AH98" s="6"/>
      <c r="AI98" s="12"/>
      <c r="AJ98" s="12"/>
      <c r="AK98" s="12"/>
      <c r="AL98" s="12"/>
      <c r="AM98" s="12"/>
    </row>
    <row r="99" spans="1:39" ht="15.75" customHeight="1">
      <c r="A99" s="472"/>
      <c r="B99" s="471"/>
      <c r="C99" s="472"/>
      <c r="D99" s="472"/>
      <c r="E99" s="472"/>
      <c r="F99" s="472"/>
      <c r="G99" s="472"/>
      <c r="H99" s="462"/>
      <c r="I99" s="645" t="s">
        <v>2545</v>
      </c>
      <c r="J99" s="645" t="s">
        <v>2546</v>
      </c>
      <c r="K99" s="114"/>
      <c r="L99" s="114" t="s">
        <v>383</v>
      </c>
      <c r="M99" s="114" t="s">
        <v>2403</v>
      </c>
      <c r="N99" s="114"/>
      <c r="O99" s="478"/>
      <c r="P99" s="479"/>
      <c r="Q99" s="480"/>
      <c r="R99" s="480"/>
      <c r="S99" s="481"/>
      <c r="T99" s="481"/>
      <c r="U99" s="12"/>
      <c r="V99" s="12"/>
      <c r="W99" s="12"/>
      <c r="X99" s="12"/>
      <c r="Y99" s="12"/>
      <c r="Z99" s="12"/>
      <c r="AA99" s="12"/>
      <c r="AB99" s="12"/>
      <c r="AC99" s="12"/>
      <c r="AD99" s="12"/>
      <c r="AE99" s="6"/>
      <c r="AF99" s="6"/>
      <c r="AG99" s="6"/>
      <c r="AH99" s="6"/>
      <c r="AI99" s="12"/>
      <c r="AJ99" s="12"/>
      <c r="AK99" s="12"/>
      <c r="AL99" s="12"/>
      <c r="AM99" s="12"/>
    </row>
    <row r="100" spans="1:39" ht="15.75" customHeight="1">
      <c r="A100" s="472"/>
      <c r="B100" s="471"/>
      <c r="C100" s="472"/>
      <c r="D100" s="472"/>
      <c r="E100" s="472"/>
      <c r="F100" s="472"/>
      <c r="G100" s="472"/>
      <c r="H100" s="462"/>
      <c r="I100" s="645" t="s">
        <v>2549</v>
      </c>
      <c r="J100" s="645" t="s">
        <v>2550</v>
      </c>
      <c r="K100" s="114"/>
      <c r="L100" s="114" t="s">
        <v>383</v>
      </c>
      <c r="M100" s="114" t="s">
        <v>2403</v>
      </c>
      <c r="N100" s="114"/>
      <c r="O100" s="478"/>
      <c r="P100" s="479"/>
      <c r="Q100" s="480"/>
      <c r="R100" s="480"/>
      <c r="S100" s="481"/>
      <c r="T100" s="481"/>
      <c r="U100" s="12"/>
      <c r="V100" s="12"/>
      <c r="W100" s="12"/>
      <c r="X100" s="12"/>
      <c r="Y100" s="12"/>
      <c r="Z100" s="12"/>
      <c r="AA100" s="12"/>
      <c r="AB100" s="12"/>
      <c r="AC100" s="12"/>
      <c r="AD100" s="12"/>
      <c r="AE100" s="6"/>
      <c r="AF100" s="6"/>
      <c r="AG100" s="6"/>
      <c r="AH100" s="6"/>
      <c r="AI100" s="12"/>
      <c r="AJ100" s="12"/>
      <c r="AK100" s="12"/>
      <c r="AL100" s="12"/>
      <c r="AM100" s="12"/>
    </row>
    <row r="101" spans="1:39" ht="15.75" customHeight="1">
      <c r="A101" s="472"/>
      <c r="B101" s="471"/>
      <c r="C101" s="472"/>
      <c r="D101" s="472"/>
      <c r="E101" s="472"/>
      <c r="F101" s="472"/>
      <c r="G101" s="472"/>
      <c r="H101" s="462"/>
      <c r="I101" s="645" t="s">
        <v>2552</v>
      </c>
      <c r="J101" s="645" t="s">
        <v>2553</v>
      </c>
      <c r="K101" s="114"/>
      <c r="L101" s="114" t="s">
        <v>383</v>
      </c>
      <c r="M101" s="114" t="s">
        <v>2403</v>
      </c>
      <c r="N101" s="114"/>
      <c r="O101" s="478"/>
      <c r="P101" s="479"/>
      <c r="Q101" s="480"/>
      <c r="R101" s="480"/>
      <c r="S101" s="481"/>
      <c r="T101" s="481"/>
      <c r="U101" s="12"/>
      <c r="V101" s="12"/>
      <c r="W101" s="12"/>
      <c r="X101" s="12"/>
      <c r="Y101" s="12"/>
      <c r="Z101" s="12"/>
      <c r="AA101" s="12"/>
      <c r="AB101" s="12"/>
      <c r="AC101" s="12"/>
      <c r="AD101" s="12"/>
      <c r="AE101" s="6"/>
      <c r="AF101" s="6"/>
      <c r="AG101" s="6"/>
      <c r="AH101" s="6"/>
      <c r="AI101" s="12"/>
      <c r="AJ101" s="12"/>
      <c r="AK101" s="12"/>
      <c r="AL101" s="12"/>
      <c r="AM101" s="12"/>
    </row>
    <row r="102" spans="1:39" ht="15.75" customHeight="1">
      <c r="A102" s="472"/>
      <c r="B102" s="471"/>
      <c r="C102" s="472"/>
      <c r="D102" s="472"/>
      <c r="E102" s="472"/>
      <c r="F102" s="472"/>
      <c r="G102" s="472"/>
      <c r="H102" s="462"/>
      <c r="I102" s="645" t="s">
        <v>2556</v>
      </c>
      <c r="J102" s="645" t="s">
        <v>2557</v>
      </c>
      <c r="K102" s="114"/>
      <c r="L102" s="114" t="s">
        <v>2558</v>
      </c>
      <c r="M102" s="114" t="s">
        <v>80</v>
      </c>
      <c r="N102" s="114"/>
      <c r="O102" s="478"/>
      <c r="P102" s="479"/>
      <c r="Q102" s="480"/>
      <c r="R102" s="480"/>
      <c r="S102" s="481"/>
      <c r="T102" s="481"/>
      <c r="U102" s="12"/>
      <c r="V102" s="12"/>
      <c r="W102" s="12"/>
      <c r="X102" s="12"/>
      <c r="Y102" s="12"/>
      <c r="Z102" s="12"/>
      <c r="AA102" s="12"/>
      <c r="AB102" s="12"/>
      <c r="AC102" s="12"/>
      <c r="AD102" s="12"/>
      <c r="AE102" s="6"/>
      <c r="AF102" s="6"/>
      <c r="AG102" s="6"/>
      <c r="AH102" s="6"/>
      <c r="AI102" s="12"/>
      <c r="AJ102" s="12"/>
      <c r="AK102" s="12"/>
      <c r="AL102" s="12"/>
      <c r="AM102" s="12"/>
    </row>
    <row r="103" spans="1:39" ht="15.75" customHeight="1">
      <c r="A103" s="472"/>
      <c r="B103" s="471"/>
      <c r="C103" s="472"/>
      <c r="D103" s="472"/>
      <c r="E103" s="472"/>
      <c r="F103" s="472"/>
      <c r="G103" s="472"/>
      <c r="H103" s="462"/>
      <c r="I103" s="645" t="s">
        <v>2560</v>
      </c>
      <c r="J103" s="645" t="s">
        <v>2561</v>
      </c>
      <c r="K103" s="114"/>
      <c r="L103" s="114" t="s">
        <v>2558</v>
      </c>
      <c r="M103" s="114" t="s">
        <v>2403</v>
      </c>
      <c r="N103" s="114"/>
      <c r="O103" s="298"/>
      <c r="P103" s="298"/>
      <c r="Q103" s="298"/>
      <c r="R103" s="298"/>
      <c r="S103" s="12"/>
      <c r="T103" s="12"/>
      <c r="U103" s="12"/>
      <c r="V103" s="12"/>
      <c r="W103" s="12"/>
      <c r="X103" s="12"/>
      <c r="Y103" s="12"/>
      <c r="Z103" s="12"/>
      <c r="AA103" s="12"/>
      <c r="AB103" s="12"/>
      <c r="AC103" s="12"/>
      <c r="AD103" s="12"/>
      <c r="AE103" s="6"/>
      <c r="AF103" s="6"/>
      <c r="AG103" s="6"/>
      <c r="AH103" s="6"/>
      <c r="AI103" s="12"/>
      <c r="AJ103" s="12"/>
      <c r="AK103" s="12"/>
      <c r="AL103" s="12"/>
      <c r="AM103" s="12"/>
    </row>
    <row r="104" spans="1:39" ht="15.75" customHeight="1">
      <c r="A104" s="472"/>
      <c r="B104" s="471"/>
      <c r="C104" s="472"/>
      <c r="D104" s="472"/>
      <c r="E104" s="472"/>
      <c r="F104" s="472"/>
      <c r="G104" s="472"/>
      <c r="H104" s="462"/>
      <c r="I104" s="645" t="s">
        <v>2562</v>
      </c>
      <c r="J104" s="645" t="s">
        <v>2563</v>
      </c>
      <c r="K104" s="114"/>
      <c r="L104" s="114" t="s">
        <v>2558</v>
      </c>
      <c r="M104" s="114" t="s">
        <v>2403</v>
      </c>
      <c r="N104" s="114"/>
      <c r="O104" s="298"/>
      <c r="P104" s="298"/>
      <c r="Q104" s="298"/>
      <c r="R104" s="298"/>
      <c r="S104" s="12"/>
      <c r="T104" s="12"/>
      <c r="U104" s="12"/>
      <c r="V104" s="12"/>
      <c r="W104" s="12"/>
      <c r="X104" s="12"/>
      <c r="Y104" s="12"/>
      <c r="Z104" s="12"/>
      <c r="AA104" s="12"/>
      <c r="AB104" s="12"/>
      <c r="AC104" s="12"/>
      <c r="AD104" s="12"/>
      <c r="AE104" s="6"/>
      <c r="AF104" s="6"/>
      <c r="AG104" s="6"/>
      <c r="AH104" s="6"/>
      <c r="AI104" s="12"/>
      <c r="AJ104" s="12"/>
      <c r="AK104" s="12"/>
      <c r="AL104" s="12"/>
      <c r="AM104" s="12"/>
    </row>
    <row r="105" spans="1:39" ht="15.75" customHeight="1">
      <c r="A105" s="472"/>
      <c r="B105" s="471"/>
      <c r="C105" s="472"/>
      <c r="D105" s="472"/>
      <c r="E105" s="472"/>
      <c r="F105" s="472"/>
      <c r="G105" s="472"/>
      <c r="H105" s="462"/>
      <c r="I105" s="645" t="s">
        <v>2564</v>
      </c>
      <c r="J105" s="645" t="s">
        <v>2565</v>
      </c>
      <c r="K105" s="114"/>
      <c r="L105" s="114" t="s">
        <v>2558</v>
      </c>
      <c r="M105" s="114" t="s">
        <v>2403</v>
      </c>
      <c r="N105" s="114"/>
      <c r="O105" s="298"/>
      <c r="P105" s="298"/>
      <c r="Q105" s="298"/>
      <c r="R105" s="298"/>
      <c r="S105" s="12"/>
      <c r="T105" s="12"/>
      <c r="U105" s="12"/>
      <c r="V105" s="12"/>
      <c r="W105" s="12"/>
      <c r="X105" s="12"/>
      <c r="Y105" s="12"/>
      <c r="Z105" s="12"/>
      <c r="AA105" s="12"/>
      <c r="AB105" s="12"/>
      <c r="AC105" s="12"/>
      <c r="AD105" s="12"/>
      <c r="AE105" s="6"/>
      <c r="AF105" s="6"/>
      <c r="AG105" s="6"/>
      <c r="AH105" s="6"/>
      <c r="AI105" s="12"/>
      <c r="AJ105" s="12"/>
      <c r="AK105" s="12"/>
      <c r="AL105" s="12"/>
      <c r="AM105" s="12"/>
    </row>
    <row r="106" spans="1:39" ht="15.75" customHeight="1">
      <c r="A106" s="472"/>
      <c r="B106" s="471"/>
      <c r="C106" s="472"/>
      <c r="D106" s="472"/>
      <c r="E106" s="472"/>
      <c r="F106" s="472"/>
      <c r="G106" s="472"/>
      <c r="H106" s="462"/>
      <c r="I106" s="651" t="s">
        <v>2304</v>
      </c>
      <c r="J106" s="651" t="s">
        <v>140</v>
      </c>
      <c r="K106" s="114"/>
      <c r="L106" s="114"/>
      <c r="M106" s="114"/>
      <c r="N106" s="114"/>
      <c r="O106" s="298"/>
      <c r="P106" s="298"/>
      <c r="Q106" s="298"/>
      <c r="R106" s="298"/>
      <c r="S106" s="12"/>
      <c r="T106" s="12"/>
      <c r="U106" s="12"/>
      <c r="V106" s="12"/>
      <c r="W106" s="12"/>
      <c r="X106" s="12"/>
      <c r="Y106" s="12"/>
      <c r="Z106" s="12"/>
      <c r="AA106" s="12"/>
      <c r="AB106" s="12"/>
      <c r="AC106" s="12"/>
      <c r="AD106" s="12"/>
      <c r="AE106" s="6"/>
      <c r="AF106" s="6"/>
      <c r="AG106" s="6"/>
      <c r="AH106" s="6"/>
      <c r="AI106" s="12"/>
      <c r="AJ106" s="12"/>
      <c r="AK106" s="12"/>
      <c r="AL106" s="12"/>
      <c r="AM106" s="12"/>
    </row>
    <row r="107" spans="1:39" ht="15.75" customHeight="1">
      <c r="A107" s="298"/>
      <c r="B107" s="12"/>
      <c r="C107" s="298"/>
      <c r="D107" s="298"/>
      <c r="E107" s="298"/>
      <c r="F107" s="298"/>
      <c r="G107" s="298"/>
      <c r="H107" s="13"/>
      <c r="I107" s="652"/>
      <c r="J107" s="652"/>
      <c r="K107" s="298"/>
      <c r="L107" s="298"/>
      <c r="M107" s="298"/>
      <c r="N107" s="298"/>
      <c r="O107" s="298"/>
      <c r="P107" s="298"/>
      <c r="Q107" s="298"/>
      <c r="R107" s="298"/>
      <c r="S107" s="12"/>
      <c r="T107" s="12"/>
      <c r="U107" s="12"/>
      <c r="V107" s="12"/>
      <c r="W107" s="12"/>
      <c r="X107" s="12"/>
      <c r="Y107" s="12"/>
      <c r="Z107" s="12"/>
      <c r="AA107" s="12"/>
      <c r="AB107" s="12"/>
      <c r="AC107" s="12"/>
      <c r="AD107" s="12"/>
      <c r="AE107" s="6"/>
      <c r="AF107" s="6"/>
      <c r="AG107" s="6"/>
      <c r="AH107" s="6"/>
      <c r="AI107" s="12"/>
      <c r="AJ107" s="12"/>
      <c r="AK107" s="12"/>
      <c r="AL107" s="12"/>
      <c r="AM107" s="12"/>
    </row>
    <row r="108" spans="1:39" ht="15.75" customHeight="1">
      <c r="A108" s="298"/>
      <c r="B108" s="12"/>
      <c r="C108" s="298"/>
      <c r="D108" s="298"/>
      <c r="E108" s="298"/>
      <c r="F108" s="298"/>
      <c r="G108" s="298"/>
      <c r="H108" s="13"/>
      <c r="I108" s="652"/>
      <c r="J108" s="652"/>
      <c r="K108" s="298"/>
      <c r="L108" s="298"/>
      <c r="M108" s="298"/>
      <c r="N108" s="298"/>
      <c r="O108" s="298"/>
      <c r="P108" s="298"/>
      <c r="Q108" s="298"/>
      <c r="R108" s="298"/>
      <c r="S108" s="12"/>
      <c r="T108" s="12"/>
      <c r="U108" s="12"/>
      <c r="V108" s="12"/>
      <c r="W108" s="12"/>
      <c r="X108" s="12"/>
      <c r="Y108" s="12"/>
      <c r="Z108" s="12"/>
      <c r="AA108" s="12"/>
      <c r="AB108" s="12"/>
      <c r="AC108" s="12"/>
      <c r="AD108" s="12"/>
      <c r="AE108" s="6"/>
      <c r="AF108" s="6"/>
      <c r="AG108" s="6"/>
      <c r="AH108" s="6"/>
      <c r="AI108" s="12"/>
      <c r="AJ108" s="12"/>
      <c r="AK108" s="12"/>
      <c r="AL108" s="12"/>
      <c r="AM108" s="12"/>
    </row>
    <row r="109" spans="1:39" ht="15.75" customHeight="1">
      <c r="A109" s="298"/>
      <c r="B109" s="12"/>
      <c r="C109" s="298"/>
      <c r="D109" s="298"/>
      <c r="E109" s="298"/>
      <c r="F109" s="298"/>
      <c r="G109" s="298"/>
      <c r="H109" s="13"/>
      <c r="I109" s="652"/>
      <c r="J109" s="652"/>
      <c r="K109" s="298"/>
      <c r="L109" s="298"/>
      <c r="M109" s="298"/>
      <c r="N109" s="298"/>
      <c r="O109" s="298"/>
      <c r="P109" s="298"/>
      <c r="Q109" s="298"/>
      <c r="R109" s="298"/>
      <c r="S109" s="12"/>
      <c r="T109" s="12"/>
      <c r="U109" s="12"/>
      <c r="V109" s="12"/>
      <c r="W109" s="12"/>
      <c r="X109" s="12"/>
      <c r="Y109" s="12"/>
      <c r="Z109" s="12"/>
      <c r="AA109" s="12"/>
      <c r="AB109" s="12"/>
      <c r="AC109" s="12"/>
      <c r="AD109" s="12"/>
      <c r="AE109" s="6"/>
      <c r="AF109" s="6"/>
      <c r="AG109" s="6"/>
      <c r="AH109" s="6"/>
      <c r="AI109" s="12"/>
      <c r="AJ109" s="12"/>
      <c r="AK109" s="12"/>
      <c r="AL109" s="12"/>
      <c r="AM109" s="12"/>
    </row>
    <row r="110" spans="1:39" ht="15.75" customHeight="1">
      <c r="A110" s="298"/>
      <c r="B110" s="12"/>
      <c r="C110" s="298"/>
      <c r="D110" s="298"/>
      <c r="E110" s="298"/>
      <c r="F110" s="298"/>
      <c r="G110" s="298"/>
      <c r="H110" s="13"/>
      <c r="I110" s="652"/>
      <c r="J110" s="652"/>
      <c r="K110" s="298"/>
      <c r="L110" s="298"/>
      <c r="M110" s="298"/>
      <c r="N110" s="298"/>
      <c r="O110" s="298"/>
      <c r="P110" s="298"/>
      <c r="Q110" s="298"/>
      <c r="R110" s="298"/>
      <c r="S110" s="12"/>
      <c r="T110" s="12"/>
      <c r="U110" s="12"/>
      <c r="V110" s="12"/>
      <c r="W110" s="12"/>
      <c r="X110" s="12"/>
      <c r="Y110" s="12"/>
      <c r="Z110" s="12"/>
      <c r="AA110" s="12"/>
      <c r="AB110" s="12"/>
      <c r="AC110" s="12"/>
      <c r="AD110" s="12"/>
      <c r="AE110" s="6"/>
      <c r="AF110" s="6"/>
      <c r="AG110" s="6"/>
      <c r="AH110" s="6"/>
      <c r="AI110" s="12"/>
      <c r="AJ110" s="12"/>
      <c r="AK110" s="12"/>
      <c r="AL110" s="12"/>
      <c r="AM110" s="12"/>
    </row>
    <row r="111" spans="1:39" ht="15.75" customHeight="1">
      <c r="A111" s="298"/>
      <c r="B111" s="12"/>
      <c r="C111" s="298"/>
      <c r="D111" s="298"/>
      <c r="E111" s="298"/>
      <c r="F111" s="298"/>
      <c r="G111" s="298"/>
      <c r="H111" s="13"/>
      <c r="I111" s="652"/>
      <c r="J111" s="652"/>
      <c r="K111" s="298"/>
      <c r="L111" s="298"/>
      <c r="M111" s="298"/>
      <c r="N111" s="298"/>
      <c r="O111" s="298"/>
      <c r="P111" s="298"/>
      <c r="Q111" s="298"/>
      <c r="R111" s="298"/>
      <c r="S111" s="12"/>
      <c r="T111" s="12"/>
      <c r="U111" s="12"/>
      <c r="V111" s="12"/>
      <c r="W111" s="12"/>
      <c r="X111" s="12"/>
      <c r="Y111" s="12"/>
      <c r="Z111" s="12"/>
      <c r="AA111" s="12"/>
      <c r="AB111" s="12"/>
      <c r="AC111" s="12"/>
      <c r="AD111" s="12"/>
      <c r="AE111" s="6"/>
      <c r="AF111" s="6"/>
      <c r="AG111" s="6"/>
      <c r="AH111" s="6"/>
      <c r="AI111" s="12"/>
      <c r="AJ111" s="12"/>
      <c r="AK111" s="12"/>
      <c r="AL111" s="12"/>
      <c r="AM111" s="12"/>
    </row>
    <row r="112" spans="1:39" ht="15.75" customHeight="1">
      <c r="A112" s="298"/>
      <c r="B112" s="12"/>
      <c r="C112" s="298"/>
      <c r="D112" s="298"/>
      <c r="E112" s="298"/>
      <c r="F112" s="298"/>
      <c r="G112" s="298"/>
      <c r="H112" s="13"/>
      <c r="I112" s="652"/>
      <c r="J112" s="652"/>
      <c r="K112" s="298"/>
      <c r="L112" s="298"/>
      <c r="M112" s="298"/>
      <c r="N112" s="298"/>
      <c r="O112" s="298"/>
      <c r="P112" s="298"/>
      <c r="Q112" s="298"/>
      <c r="R112" s="298"/>
      <c r="S112" s="12"/>
      <c r="T112" s="12"/>
      <c r="U112" s="12"/>
      <c r="V112" s="12"/>
      <c r="W112" s="12"/>
      <c r="X112" s="12"/>
      <c r="Y112" s="12"/>
      <c r="Z112" s="12"/>
      <c r="AA112" s="12"/>
      <c r="AB112" s="12"/>
      <c r="AC112" s="12"/>
      <c r="AD112" s="12"/>
      <c r="AE112" s="6"/>
      <c r="AF112" s="6"/>
      <c r="AG112" s="6"/>
      <c r="AH112" s="6"/>
      <c r="AI112" s="12"/>
      <c r="AJ112" s="12"/>
      <c r="AK112" s="12"/>
      <c r="AL112" s="12"/>
      <c r="AM112" s="12"/>
    </row>
    <row r="113" spans="1:39" ht="15.75" customHeight="1">
      <c r="A113" s="298"/>
      <c r="B113" s="12"/>
      <c r="C113" s="298"/>
      <c r="D113" s="298"/>
      <c r="E113" s="298"/>
      <c r="F113" s="298"/>
      <c r="G113" s="298"/>
      <c r="H113" s="13"/>
      <c r="I113" s="652"/>
      <c r="J113" s="652"/>
      <c r="K113" s="298"/>
      <c r="L113" s="298"/>
      <c r="M113" s="298"/>
      <c r="N113" s="298"/>
      <c r="O113" s="298"/>
      <c r="P113" s="298"/>
      <c r="Q113" s="298"/>
      <c r="R113" s="298"/>
      <c r="S113" s="12"/>
      <c r="T113" s="12"/>
      <c r="U113" s="12"/>
      <c r="V113" s="12"/>
      <c r="W113" s="12"/>
      <c r="X113" s="12"/>
      <c r="Y113" s="12"/>
      <c r="Z113" s="12"/>
      <c r="AA113" s="12"/>
      <c r="AB113" s="12"/>
      <c r="AC113" s="12"/>
      <c r="AD113" s="12"/>
      <c r="AE113" s="6"/>
      <c r="AF113" s="6"/>
      <c r="AG113" s="6"/>
      <c r="AH113" s="6"/>
      <c r="AI113" s="12"/>
      <c r="AJ113" s="12"/>
      <c r="AK113" s="12"/>
      <c r="AL113" s="12"/>
      <c r="AM113" s="12"/>
    </row>
    <row r="114" spans="1:39" ht="15.75" customHeight="1">
      <c r="A114" s="298"/>
      <c r="B114" s="12"/>
      <c r="C114" s="298"/>
      <c r="D114" s="298"/>
      <c r="E114" s="298"/>
      <c r="F114" s="298"/>
      <c r="G114" s="298"/>
      <c r="H114" s="13"/>
      <c r="I114" s="652"/>
      <c r="J114" s="652"/>
      <c r="K114" s="298"/>
      <c r="L114" s="298"/>
      <c r="M114" s="298"/>
      <c r="N114" s="298"/>
      <c r="O114" s="298"/>
      <c r="P114" s="298"/>
      <c r="Q114" s="298"/>
      <c r="R114" s="298"/>
      <c r="S114" s="12"/>
      <c r="T114" s="12"/>
      <c r="U114" s="12"/>
      <c r="V114" s="12"/>
      <c r="W114" s="12"/>
      <c r="X114" s="12"/>
      <c r="Y114" s="12"/>
      <c r="Z114" s="12"/>
      <c r="AA114" s="12"/>
      <c r="AB114" s="12"/>
      <c r="AC114" s="12"/>
      <c r="AD114" s="12"/>
      <c r="AE114" s="6"/>
      <c r="AF114" s="6"/>
      <c r="AG114" s="6"/>
      <c r="AH114" s="6"/>
      <c r="AI114" s="12"/>
      <c r="AJ114" s="12"/>
      <c r="AK114" s="12"/>
      <c r="AL114" s="12"/>
      <c r="AM114" s="12"/>
    </row>
    <row r="115" spans="1:39" ht="15.75" customHeight="1">
      <c r="A115" s="298"/>
      <c r="B115" s="12"/>
      <c r="C115" s="298"/>
      <c r="D115" s="298"/>
      <c r="E115" s="298"/>
      <c r="F115" s="298"/>
      <c r="G115" s="298"/>
      <c r="H115" s="13"/>
      <c r="I115" s="652"/>
      <c r="J115" s="652"/>
      <c r="K115" s="298"/>
      <c r="L115" s="298"/>
      <c r="M115" s="298"/>
      <c r="N115" s="298"/>
      <c r="O115" s="298"/>
      <c r="P115" s="298"/>
      <c r="Q115" s="298"/>
      <c r="R115" s="298"/>
      <c r="S115" s="12"/>
      <c r="T115" s="12"/>
      <c r="U115" s="12"/>
      <c r="V115" s="12"/>
      <c r="W115" s="12"/>
      <c r="X115" s="12"/>
      <c r="Y115" s="12"/>
      <c r="Z115" s="12"/>
      <c r="AA115" s="12"/>
      <c r="AB115" s="12"/>
      <c r="AC115" s="12"/>
      <c r="AD115" s="12"/>
      <c r="AE115" s="6"/>
      <c r="AF115" s="6"/>
      <c r="AG115" s="6"/>
      <c r="AH115" s="6"/>
      <c r="AI115" s="12"/>
      <c r="AJ115" s="12"/>
      <c r="AK115" s="12"/>
      <c r="AL115" s="12"/>
      <c r="AM115" s="12"/>
    </row>
    <row r="116" spans="1:39" ht="15.75" customHeight="1">
      <c r="A116" s="298"/>
      <c r="B116" s="12"/>
      <c r="C116" s="298"/>
      <c r="D116" s="298"/>
      <c r="E116" s="298"/>
      <c r="F116" s="298"/>
      <c r="G116" s="298"/>
      <c r="H116" s="13"/>
      <c r="I116" s="652"/>
      <c r="J116" s="652"/>
      <c r="K116" s="298"/>
      <c r="L116" s="298"/>
      <c r="M116" s="298"/>
      <c r="N116" s="298"/>
      <c r="O116" s="298"/>
      <c r="P116" s="298"/>
      <c r="Q116" s="298"/>
      <c r="R116" s="298"/>
      <c r="S116" s="12"/>
      <c r="T116" s="12"/>
      <c r="U116" s="12"/>
      <c r="V116" s="12"/>
      <c r="W116" s="12"/>
      <c r="X116" s="12"/>
      <c r="Y116" s="12"/>
      <c r="Z116" s="12"/>
      <c r="AA116" s="12"/>
      <c r="AB116" s="12"/>
      <c r="AC116" s="12"/>
      <c r="AD116" s="12"/>
      <c r="AE116" s="6"/>
      <c r="AF116" s="6"/>
      <c r="AG116" s="6"/>
      <c r="AH116" s="6"/>
      <c r="AI116" s="12"/>
      <c r="AJ116" s="12"/>
      <c r="AK116" s="12"/>
      <c r="AL116" s="12"/>
      <c r="AM116" s="12"/>
    </row>
    <row r="117" spans="1:39" ht="15.75" customHeight="1">
      <c r="A117" s="298"/>
      <c r="B117" s="12"/>
      <c r="C117" s="298"/>
      <c r="D117" s="298"/>
      <c r="E117" s="298"/>
      <c r="F117" s="298"/>
      <c r="G117" s="298"/>
      <c r="H117" s="13"/>
      <c r="I117" s="652"/>
      <c r="J117" s="652"/>
      <c r="K117" s="298"/>
      <c r="L117" s="298"/>
      <c r="M117" s="298"/>
      <c r="N117" s="298"/>
      <c r="O117" s="298"/>
      <c r="P117" s="298"/>
      <c r="Q117" s="298"/>
      <c r="R117" s="298"/>
      <c r="S117" s="12"/>
      <c r="T117" s="12"/>
      <c r="U117" s="12"/>
      <c r="V117" s="12"/>
      <c r="W117" s="12"/>
      <c r="X117" s="12"/>
      <c r="Y117" s="12"/>
      <c r="Z117" s="12"/>
      <c r="AA117" s="12"/>
      <c r="AB117" s="12"/>
      <c r="AC117" s="12"/>
      <c r="AD117" s="12"/>
      <c r="AE117" s="6"/>
      <c r="AF117" s="6"/>
      <c r="AG117" s="6"/>
      <c r="AH117" s="6"/>
      <c r="AI117" s="12"/>
      <c r="AJ117" s="12"/>
      <c r="AK117" s="12"/>
      <c r="AL117" s="12"/>
      <c r="AM117" s="12"/>
    </row>
    <row r="118" spans="1:39" ht="15.75" customHeight="1">
      <c r="A118" s="298"/>
      <c r="B118" s="12"/>
      <c r="C118" s="298"/>
      <c r="D118" s="298"/>
      <c r="E118" s="298"/>
      <c r="F118" s="298"/>
      <c r="G118" s="298"/>
      <c r="H118" s="13"/>
      <c r="I118" s="652"/>
      <c r="J118" s="652"/>
      <c r="K118" s="298"/>
      <c r="L118" s="298"/>
      <c r="M118" s="298"/>
      <c r="N118" s="298"/>
      <c r="O118" s="298"/>
      <c r="P118" s="298"/>
      <c r="Q118" s="298"/>
      <c r="R118" s="298"/>
      <c r="S118" s="12"/>
      <c r="T118" s="12"/>
      <c r="U118" s="12"/>
      <c r="V118" s="12"/>
      <c r="W118" s="12"/>
      <c r="X118" s="12"/>
      <c r="Y118" s="12"/>
      <c r="Z118" s="12"/>
      <c r="AA118" s="12"/>
      <c r="AB118" s="12"/>
      <c r="AC118" s="12"/>
      <c r="AD118" s="12"/>
      <c r="AE118" s="6"/>
      <c r="AF118" s="6"/>
      <c r="AG118" s="6"/>
      <c r="AH118" s="6"/>
      <c r="AI118" s="12"/>
      <c r="AJ118" s="12"/>
      <c r="AK118" s="12"/>
      <c r="AL118" s="12"/>
      <c r="AM118" s="12"/>
    </row>
    <row r="119" spans="1:39" ht="15.75" customHeight="1">
      <c r="A119" s="298"/>
      <c r="B119" s="12"/>
      <c r="C119" s="298"/>
      <c r="D119" s="298"/>
      <c r="E119" s="298"/>
      <c r="F119" s="298"/>
      <c r="G119" s="298"/>
      <c r="H119" s="13"/>
      <c r="I119" s="652"/>
      <c r="J119" s="652"/>
      <c r="K119" s="298"/>
      <c r="L119" s="298"/>
      <c r="M119" s="298"/>
      <c r="N119" s="298"/>
      <c r="O119" s="298"/>
      <c r="P119" s="298"/>
      <c r="Q119" s="298"/>
      <c r="R119" s="298"/>
      <c r="S119" s="12"/>
      <c r="T119" s="12"/>
      <c r="U119" s="12"/>
      <c r="V119" s="12"/>
      <c r="W119" s="12"/>
      <c r="X119" s="12"/>
      <c r="Y119" s="12"/>
      <c r="Z119" s="12"/>
      <c r="AA119" s="12"/>
      <c r="AB119" s="12"/>
      <c r="AC119" s="12"/>
      <c r="AD119" s="12"/>
      <c r="AE119" s="6"/>
      <c r="AF119" s="6"/>
      <c r="AG119" s="6"/>
      <c r="AH119" s="6"/>
      <c r="AI119" s="12"/>
      <c r="AJ119" s="12"/>
      <c r="AK119" s="12"/>
      <c r="AL119" s="12"/>
      <c r="AM119" s="12"/>
    </row>
    <row r="120" spans="1:39" ht="15.75" customHeight="1">
      <c r="A120" s="298"/>
      <c r="B120" s="12"/>
      <c r="C120" s="298"/>
      <c r="D120" s="298"/>
      <c r="E120" s="298"/>
      <c r="F120" s="298"/>
      <c r="G120" s="298"/>
      <c r="H120" s="13"/>
      <c r="I120" s="652"/>
      <c r="J120" s="652"/>
      <c r="K120" s="298"/>
      <c r="L120" s="298"/>
      <c r="M120" s="298"/>
      <c r="N120" s="298"/>
      <c r="O120" s="298"/>
      <c r="P120" s="298"/>
      <c r="Q120" s="298"/>
      <c r="R120" s="298"/>
      <c r="S120" s="12"/>
      <c r="T120" s="12"/>
      <c r="U120" s="12"/>
      <c r="V120" s="12"/>
      <c r="W120" s="12"/>
      <c r="X120" s="12"/>
      <c r="Y120" s="12"/>
      <c r="Z120" s="12"/>
      <c r="AA120" s="12"/>
      <c r="AB120" s="12"/>
      <c r="AC120" s="12"/>
      <c r="AD120" s="12"/>
      <c r="AE120" s="6"/>
      <c r="AF120" s="6"/>
      <c r="AG120" s="6"/>
      <c r="AH120" s="6"/>
      <c r="AI120" s="12"/>
      <c r="AJ120" s="12"/>
      <c r="AK120" s="12"/>
      <c r="AL120" s="12"/>
      <c r="AM120" s="12"/>
    </row>
    <row r="121" spans="1:39" ht="15.75" customHeight="1">
      <c r="A121" s="298"/>
      <c r="B121" s="12"/>
      <c r="C121" s="298"/>
      <c r="D121" s="298"/>
      <c r="E121" s="298"/>
      <c r="F121" s="298"/>
      <c r="G121" s="298"/>
      <c r="H121" s="13"/>
      <c r="I121" s="652"/>
      <c r="J121" s="652"/>
      <c r="K121" s="298"/>
      <c r="L121" s="298"/>
      <c r="M121" s="298"/>
      <c r="N121" s="298"/>
      <c r="O121" s="298"/>
      <c r="P121" s="298"/>
      <c r="Q121" s="298"/>
      <c r="R121" s="298"/>
      <c r="S121" s="12"/>
      <c r="T121" s="12"/>
      <c r="U121" s="12"/>
      <c r="V121" s="12"/>
      <c r="W121" s="12"/>
      <c r="X121" s="12"/>
      <c r="Y121" s="12"/>
      <c r="Z121" s="12"/>
      <c r="AA121" s="12"/>
      <c r="AB121" s="12"/>
      <c r="AC121" s="12"/>
      <c r="AD121" s="12"/>
      <c r="AE121" s="6"/>
      <c r="AF121" s="6"/>
      <c r="AG121" s="6"/>
      <c r="AH121" s="6"/>
      <c r="AI121" s="12"/>
      <c r="AJ121" s="12"/>
      <c r="AK121" s="12"/>
      <c r="AL121" s="12"/>
      <c r="AM121" s="12"/>
    </row>
    <row r="122" spans="1:39" ht="15.75" customHeight="1">
      <c r="A122" s="298"/>
      <c r="B122" s="12"/>
      <c r="C122" s="298"/>
      <c r="D122" s="298"/>
      <c r="E122" s="298"/>
      <c r="F122" s="298"/>
      <c r="G122" s="298"/>
      <c r="H122" s="13"/>
      <c r="I122" s="652"/>
      <c r="J122" s="652"/>
      <c r="K122" s="298"/>
      <c r="L122" s="298"/>
      <c r="M122" s="298"/>
      <c r="N122" s="298"/>
      <c r="O122" s="298"/>
      <c r="P122" s="298"/>
      <c r="Q122" s="298"/>
      <c r="R122" s="298"/>
      <c r="S122" s="12"/>
      <c r="T122" s="12"/>
      <c r="U122" s="12"/>
      <c r="V122" s="12"/>
      <c r="W122" s="12"/>
      <c r="X122" s="12"/>
      <c r="Y122" s="12"/>
      <c r="Z122" s="12"/>
      <c r="AA122" s="12"/>
      <c r="AB122" s="12"/>
      <c r="AC122" s="12"/>
      <c r="AD122" s="12"/>
      <c r="AE122" s="6"/>
      <c r="AF122" s="6"/>
      <c r="AG122" s="6"/>
      <c r="AH122" s="6"/>
      <c r="AI122" s="12"/>
      <c r="AJ122" s="12"/>
      <c r="AK122" s="12"/>
      <c r="AL122" s="12"/>
      <c r="AM122" s="12"/>
    </row>
    <row r="123" spans="1:39" ht="15.75" customHeight="1">
      <c r="A123" s="298"/>
      <c r="B123" s="12"/>
      <c r="C123" s="298"/>
      <c r="D123" s="298"/>
      <c r="E123" s="298"/>
      <c r="F123" s="298"/>
      <c r="G123" s="298"/>
      <c r="H123" s="13"/>
      <c r="I123" s="652"/>
      <c r="J123" s="652"/>
      <c r="K123" s="298"/>
      <c r="L123" s="298"/>
      <c r="M123" s="298"/>
      <c r="N123" s="298"/>
      <c r="O123" s="298"/>
      <c r="P123" s="298"/>
      <c r="Q123" s="298"/>
      <c r="R123" s="298"/>
      <c r="S123" s="12"/>
      <c r="T123" s="12"/>
      <c r="U123" s="12"/>
      <c r="V123" s="12"/>
      <c r="W123" s="12"/>
      <c r="X123" s="12"/>
      <c r="Y123" s="12"/>
      <c r="Z123" s="12"/>
      <c r="AA123" s="12"/>
      <c r="AB123" s="12"/>
      <c r="AC123" s="12"/>
      <c r="AD123" s="12"/>
      <c r="AE123" s="6"/>
      <c r="AF123" s="6"/>
      <c r="AG123" s="6"/>
      <c r="AH123" s="6"/>
      <c r="AI123" s="12"/>
      <c r="AJ123" s="12"/>
      <c r="AK123" s="12"/>
      <c r="AL123" s="12"/>
      <c r="AM123" s="12"/>
    </row>
    <row r="124" spans="1:39" ht="15.75" customHeight="1">
      <c r="A124" s="298"/>
      <c r="B124" s="12"/>
      <c r="C124" s="298"/>
      <c r="D124" s="298"/>
      <c r="E124" s="298"/>
      <c r="F124" s="298"/>
      <c r="G124" s="298"/>
      <c r="H124" s="13"/>
      <c r="I124" s="652"/>
      <c r="J124" s="652"/>
      <c r="K124" s="298"/>
      <c r="L124" s="298"/>
      <c r="M124" s="298"/>
      <c r="N124" s="298"/>
      <c r="O124" s="298"/>
      <c r="P124" s="298"/>
      <c r="Q124" s="298"/>
      <c r="R124" s="298"/>
      <c r="S124" s="12"/>
      <c r="T124" s="12"/>
      <c r="U124" s="12"/>
      <c r="V124" s="12"/>
      <c r="W124" s="12"/>
      <c r="X124" s="12"/>
      <c r="Y124" s="12"/>
      <c r="Z124" s="12"/>
      <c r="AA124" s="12"/>
      <c r="AB124" s="12"/>
      <c r="AC124" s="12"/>
      <c r="AD124" s="12"/>
      <c r="AE124" s="6"/>
      <c r="AF124" s="6"/>
      <c r="AG124" s="6"/>
      <c r="AH124" s="6"/>
      <c r="AI124" s="12"/>
      <c r="AJ124" s="12"/>
      <c r="AK124" s="12"/>
      <c r="AL124" s="12"/>
      <c r="AM124" s="12"/>
    </row>
    <row r="125" spans="1:39" ht="15.75" customHeight="1">
      <c r="A125" s="298"/>
      <c r="B125" s="12"/>
      <c r="C125" s="298"/>
      <c r="D125" s="298"/>
      <c r="E125" s="298"/>
      <c r="F125" s="298"/>
      <c r="G125" s="298"/>
      <c r="H125" s="13"/>
      <c r="I125" s="652"/>
      <c r="J125" s="652"/>
      <c r="K125" s="298"/>
      <c r="L125" s="298"/>
      <c r="M125" s="298"/>
      <c r="N125" s="298"/>
      <c r="O125" s="298"/>
      <c r="P125" s="298"/>
      <c r="Q125" s="298"/>
      <c r="R125" s="298"/>
      <c r="S125" s="12"/>
      <c r="T125" s="12"/>
      <c r="U125" s="12"/>
      <c r="V125" s="12"/>
      <c r="W125" s="12"/>
      <c r="X125" s="12"/>
      <c r="Y125" s="12"/>
      <c r="Z125" s="12"/>
      <c r="AA125" s="12"/>
      <c r="AB125" s="12"/>
      <c r="AC125" s="12"/>
      <c r="AD125" s="12"/>
      <c r="AE125" s="6"/>
      <c r="AF125" s="6"/>
      <c r="AG125" s="6"/>
      <c r="AH125" s="6"/>
      <c r="AI125" s="12"/>
      <c r="AJ125" s="12"/>
      <c r="AK125" s="12"/>
      <c r="AL125" s="12"/>
      <c r="AM125" s="12"/>
    </row>
    <row r="126" spans="1:39" ht="15.75" customHeight="1">
      <c r="A126" s="298"/>
      <c r="B126" s="12"/>
      <c r="C126" s="298"/>
      <c r="D126" s="298"/>
      <c r="E126" s="298"/>
      <c r="F126" s="298"/>
      <c r="G126" s="298"/>
      <c r="H126" s="13"/>
      <c r="I126" s="652"/>
      <c r="J126" s="652"/>
      <c r="K126" s="298"/>
      <c r="L126" s="298"/>
      <c r="M126" s="298"/>
      <c r="N126" s="298"/>
      <c r="O126" s="298"/>
      <c r="P126" s="298"/>
      <c r="Q126" s="298"/>
      <c r="R126" s="298"/>
      <c r="S126" s="12"/>
      <c r="T126" s="12"/>
      <c r="U126" s="12"/>
      <c r="V126" s="12"/>
      <c r="W126" s="12"/>
      <c r="X126" s="12"/>
      <c r="Y126" s="12"/>
      <c r="Z126" s="12"/>
      <c r="AA126" s="12"/>
      <c r="AB126" s="12"/>
      <c r="AC126" s="12"/>
      <c r="AD126" s="12"/>
      <c r="AE126" s="6"/>
      <c r="AF126" s="6"/>
      <c r="AG126" s="6"/>
      <c r="AH126" s="6"/>
      <c r="AI126" s="12"/>
      <c r="AJ126" s="12"/>
      <c r="AK126" s="12"/>
      <c r="AL126" s="12"/>
      <c r="AM126" s="12"/>
    </row>
    <row r="127" spans="1:39" ht="15.75" customHeight="1">
      <c r="A127" s="298"/>
      <c r="B127" s="12"/>
      <c r="C127" s="298"/>
      <c r="D127" s="298"/>
      <c r="E127" s="298"/>
      <c r="F127" s="298"/>
      <c r="G127" s="298"/>
      <c r="H127" s="13"/>
      <c r="I127" s="652"/>
      <c r="J127" s="652"/>
      <c r="K127" s="298"/>
      <c r="L127" s="298"/>
      <c r="M127" s="298"/>
      <c r="N127" s="298"/>
      <c r="O127" s="298"/>
      <c r="P127" s="298"/>
      <c r="Q127" s="298"/>
      <c r="R127" s="298"/>
      <c r="S127" s="12"/>
      <c r="T127" s="12"/>
      <c r="U127" s="12"/>
      <c r="V127" s="12"/>
      <c r="W127" s="12"/>
      <c r="X127" s="12"/>
      <c r="Y127" s="12"/>
      <c r="Z127" s="12"/>
      <c r="AA127" s="12"/>
      <c r="AB127" s="12"/>
      <c r="AC127" s="12"/>
      <c r="AD127" s="12"/>
      <c r="AE127" s="6"/>
      <c r="AF127" s="6"/>
      <c r="AG127" s="6"/>
      <c r="AH127" s="6"/>
      <c r="AI127" s="12"/>
      <c r="AJ127" s="12"/>
      <c r="AK127" s="12"/>
      <c r="AL127" s="12"/>
      <c r="AM127" s="12"/>
    </row>
    <row r="128" spans="1:39" ht="15.75" customHeight="1">
      <c r="A128" s="298"/>
      <c r="B128" s="12"/>
      <c r="C128" s="298"/>
      <c r="D128" s="298"/>
      <c r="E128" s="298"/>
      <c r="F128" s="298"/>
      <c r="G128" s="298"/>
      <c r="H128" s="13"/>
      <c r="I128" s="652"/>
      <c r="J128" s="652"/>
      <c r="K128" s="298"/>
      <c r="L128" s="298"/>
      <c r="M128" s="298"/>
      <c r="N128" s="298"/>
      <c r="O128" s="298"/>
      <c r="P128" s="298"/>
      <c r="Q128" s="298"/>
      <c r="R128" s="298"/>
      <c r="S128" s="12"/>
      <c r="T128" s="12"/>
      <c r="U128" s="12"/>
      <c r="V128" s="12"/>
      <c r="W128" s="12"/>
      <c r="X128" s="12"/>
      <c r="Y128" s="12"/>
      <c r="Z128" s="12"/>
      <c r="AA128" s="12"/>
      <c r="AB128" s="12"/>
      <c r="AC128" s="12"/>
      <c r="AD128" s="12"/>
      <c r="AE128" s="6"/>
      <c r="AF128" s="6"/>
      <c r="AG128" s="6"/>
      <c r="AH128" s="6"/>
      <c r="AI128" s="12"/>
      <c r="AJ128" s="12"/>
      <c r="AK128" s="12"/>
      <c r="AL128" s="12"/>
      <c r="AM128" s="12"/>
    </row>
    <row r="129" spans="1:39" ht="15.75" customHeight="1">
      <c r="A129" s="298"/>
      <c r="B129" s="12"/>
      <c r="C129" s="298"/>
      <c r="D129" s="298"/>
      <c r="E129" s="298"/>
      <c r="F129" s="298"/>
      <c r="G129" s="298"/>
      <c r="H129" s="13"/>
      <c r="I129" s="652"/>
      <c r="J129" s="652"/>
      <c r="K129" s="298"/>
      <c r="L129" s="298"/>
      <c r="M129" s="298"/>
      <c r="N129" s="298"/>
      <c r="O129" s="298"/>
      <c r="P129" s="298"/>
      <c r="Q129" s="298"/>
      <c r="R129" s="298"/>
      <c r="S129" s="12"/>
      <c r="T129" s="12"/>
      <c r="U129" s="12"/>
      <c r="V129" s="12"/>
      <c r="W129" s="12"/>
      <c r="X129" s="12"/>
      <c r="Y129" s="12"/>
      <c r="Z129" s="12"/>
      <c r="AA129" s="12"/>
      <c r="AB129" s="12"/>
      <c r="AC129" s="12"/>
      <c r="AD129" s="12"/>
      <c r="AE129" s="6"/>
      <c r="AF129" s="6"/>
      <c r="AG129" s="6"/>
      <c r="AH129" s="6"/>
      <c r="AI129" s="12"/>
      <c r="AJ129" s="12"/>
      <c r="AK129" s="12"/>
      <c r="AL129" s="12"/>
      <c r="AM129" s="12"/>
    </row>
    <row r="130" spans="1:39" ht="15.75" customHeight="1">
      <c r="A130" s="298"/>
      <c r="B130" s="12"/>
      <c r="C130" s="298"/>
      <c r="D130" s="298"/>
      <c r="E130" s="298"/>
      <c r="F130" s="298"/>
      <c r="G130" s="298"/>
      <c r="H130" s="13"/>
      <c r="I130" s="652"/>
      <c r="J130" s="652"/>
      <c r="K130" s="298"/>
      <c r="L130" s="298"/>
      <c r="M130" s="298"/>
      <c r="N130" s="298"/>
      <c r="O130" s="298"/>
      <c r="P130" s="298"/>
      <c r="Q130" s="298"/>
      <c r="R130" s="298"/>
      <c r="S130" s="12"/>
      <c r="T130" s="12"/>
      <c r="U130" s="12"/>
      <c r="V130" s="12"/>
      <c r="W130" s="12"/>
      <c r="X130" s="12"/>
      <c r="Y130" s="12"/>
      <c r="Z130" s="12"/>
      <c r="AA130" s="12"/>
      <c r="AB130" s="12"/>
      <c r="AC130" s="12"/>
      <c r="AD130" s="12"/>
      <c r="AE130" s="6"/>
      <c r="AF130" s="6"/>
      <c r="AG130" s="6"/>
      <c r="AH130" s="6"/>
      <c r="AI130" s="12"/>
      <c r="AJ130" s="12"/>
      <c r="AK130" s="12"/>
      <c r="AL130" s="12"/>
      <c r="AM130" s="12"/>
    </row>
    <row r="131" spans="1:39" ht="15.75" customHeight="1">
      <c r="A131" s="298"/>
      <c r="B131" s="12"/>
      <c r="C131" s="298"/>
      <c r="D131" s="298"/>
      <c r="E131" s="298"/>
      <c r="F131" s="298"/>
      <c r="G131" s="298"/>
      <c r="H131" s="13"/>
      <c r="I131" s="652"/>
      <c r="J131" s="652"/>
      <c r="K131" s="298"/>
      <c r="L131" s="298"/>
      <c r="M131" s="298"/>
      <c r="N131" s="298"/>
      <c r="O131" s="298"/>
      <c r="P131" s="298"/>
      <c r="Q131" s="298"/>
      <c r="R131" s="298"/>
      <c r="S131" s="12"/>
      <c r="T131" s="12"/>
      <c r="U131" s="12"/>
      <c r="V131" s="12"/>
      <c r="W131" s="12"/>
      <c r="X131" s="12"/>
      <c r="Y131" s="12"/>
      <c r="Z131" s="12"/>
      <c r="AA131" s="12"/>
      <c r="AB131" s="12"/>
      <c r="AC131" s="12"/>
      <c r="AD131" s="12"/>
      <c r="AE131" s="6"/>
      <c r="AF131" s="6"/>
      <c r="AG131" s="6"/>
      <c r="AH131" s="6"/>
      <c r="AI131" s="12"/>
      <c r="AJ131" s="12"/>
      <c r="AK131" s="12"/>
      <c r="AL131" s="12"/>
      <c r="AM131" s="12"/>
    </row>
    <row r="132" spans="1:39" ht="15.75" customHeight="1">
      <c r="A132" s="298"/>
      <c r="B132" s="12"/>
      <c r="C132" s="298"/>
      <c r="D132" s="298"/>
      <c r="E132" s="298"/>
      <c r="F132" s="298"/>
      <c r="G132" s="298"/>
      <c r="H132" s="13"/>
      <c r="I132" s="652"/>
      <c r="J132" s="652"/>
      <c r="K132" s="298"/>
      <c r="L132" s="298"/>
      <c r="M132" s="298"/>
      <c r="N132" s="298"/>
      <c r="O132" s="298"/>
      <c r="P132" s="298"/>
      <c r="Q132" s="298"/>
      <c r="R132" s="298"/>
      <c r="S132" s="12"/>
      <c r="T132" s="12"/>
      <c r="U132" s="12"/>
      <c r="V132" s="12"/>
      <c r="W132" s="12"/>
      <c r="X132" s="12"/>
      <c r="Y132" s="12"/>
      <c r="Z132" s="12"/>
      <c r="AA132" s="12"/>
      <c r="AB132" s="12"/>
      <c r="AC132" s="12"/>
      <c r="AD132" s="12"/>
      <c r="AE132" s="6"/>
      <c r="AF132" s="6"/>
      <c r="AG132" s="6"/>
      <c r="AH132" s="6"/>
      <c r="AI132" s="12"/>
      <c r="AJ132" s="12"/>
      <c r="AK132" s="12"/>
      <c r="AL132" s="12"/>
      <c r="AM132" s="12"/>
    </row>
    <row r="133" spans="1:39" ht="15.75" customHeight="1">
      <c r="A133" s="298"/>
      <c r="B133" s="12"/>
      <c r="C133" s="298"/>
      <c r="D133" s="298"/>
      <c r="E133" s="298"/>
      <c r="F133" s="298"/>
      <c r="G133" s="298"/>
      <c r="H133" s="13"/>
      <c r="I133" s="652"/>
      <c r="J133" s="652"/>
      <c r="K133" s="298"/>
      <c r="L133" s="298"/>
      <c r="M133" s="298"/>
      <c r="N133" s="298"/>
      <c r="O133" s="298"/>
      <c r="P133" s="298"/>
      <c r="Q133" s="298"/>
      <c r="R133" s="298"/>
      <c r="S133" s="12"/>
      <c r="T133" s="12"/>
      <c r="U133" s="12"/>
      <c r="V133" s="12"/>
      <c r="W133" s="12"/>
      <c r="X133" s="12"/>
      <c r="Y133" s="12"/>
      <c r="Z133" s="12"/>
      <c r="AA133" s="12"/>
      <c r="AB133" s="12"/>
      <c r="AC133" s="12"/>
      <c r="AD133" s="12"/>
      <c r="AE133" s="6"/>
      <c r="AF133" s="6"/>
      <c r="AG133" s="6"/>
      <c r="AH133" s="6"/>
      <c r="AI133" s="12"/>
      <c r="AJ133" s="12"/>
      <c r="AK133" s="12"/>
      <c r="AL133" s="12"/>
      <c r="AM133" s="12"/>
    </row>
    <row r="134" spans="1:39" ht="15.75" customHeight="1">
      <c r="A134" s="298"/>
      <c r="B134" s="12"/>
      <c r="C134" s="298"/>
      <c r="D134" s="298"/>
      <c r="E134" s="298"/>
      <c r="F134" s="298"/>
      <c r="G134" s="298"/>
      <c r="H134" s="13"/>
      <c r="I134" s="652"/>
      <c r="J134" s="652"/>
      <c r="K134" s="298"/>
      <c r="L134" s="298"/>
      <c r="M134" s="298"/>
      <c r="N134" s="298"/>
      <c r="O134" s="298"/>
      <c r="P134" s="298"/>
      <c r="Q134" s="298"/>
      <c r="R134" s="298"/>
      <c r="S134" s="12"/>
      <c r="T134" s="12"/>
      <c r="U134" s="12"/>
      <c r="V134" s="12"/>
      <c r="W134" s="12"/>
      <c r="X134" s="12"/>
      <c r="Y134" s="12"/>
      <c r="Z134" s="12"/>
      <c r="AA134" s="12"/>
      <c r="AB134" s="12"/>
      <c r="AC134" s="12"/>
      <c r="AD134" s="12"/>
      <c r="AE134" s="6"/>
      <c r="AF134" s="6"/>
      <c r="AG134" s="6"/>
      <c r="AH134" s="6"/>
      <c r="AI134" s="12"/>
      <c r="AJ134" s="12"/>
      <c r="AK134" s="12"/>
      <c r="AL134" s="12"/>
      <c r="AM134" s="12"/>
    </row>
    <row r="135" spans="1:39" ht="15.75" customHeight="1">
      <c r="A135" s="298"/>
      <c r="B135" s="12"/>
      <c r="C135" s="298"/>
      <c r="D135" s="298"/>
      <c r="E135" s="298"/>
      <c r="F135" s="298"/>
      <c r="G135" s="298"/>
      <c r="H135" s="13"/>
      <c r="I135" s="652"/>
      <c r="J135" s="652"/>
      <c r="K135" s="298"/>
      <c r="L135" s="298"/>
      <c r="M135" s="298"/>
      <c r="N135" s="298"/>
      <c r="O135" s="298"/>
      <c r="P135" s="298"/>
      <c r="Q135" s="298"/>
      <c r="R135" s="298"/>
      <c r="S135" s="12"/>
      <c r="T135" s="12"/>
      <c r="U135" s="12"/>
      <c r="V135" s="12"/>
      <c r="W135" s="12"/>
      <c r="X135" s="12"/>
      <c r="Y135" s="12"/>
      <c r="Z135" s="12"/>
      <c r="AA135" s="12"/>
      <c r="AB135" s="12"/>
      <c r="AC135" s="12"/>
      <c r="AD135" s="12"/>
      <c r="AE135" s="6"/>
      <c r="AF135" s="6"/>
      <c r="AG135" s="6"/>
      <c r="AH135" s="6"/>
      <c r="AI135" s="12"/>
      <c r="AJ135" s="12"/>
      <c r="AK135" s="12"/>
      <c r="AL135" s="12"/>
      <c r="AM135" s="12"/>
    </row>
    <row r="136" spans="1:39" ht="15.75" customHeight="1">
      <c r="A136" s="298"/>
      <c r="B136" s="12"/>
      <c r="C136" s="298"/>
      <c r="D136" s="148"/>
      <c r="E136" s="298"/>
      <c r="F136" s="298"/>
      <c r="G136" s="298"/>
      <c r="H136" s="13"/>
      <c r="I136" s="652"/>
      <c r="J136" s="652"/>
      <c r="K136" s="298"/>
      <c r="L136" s="298"/>
      <c r="M136" s="298"/>
      <c r="N136" s="298"/>
      <c r="O136" s="298"/>
      <c r="P136" s="298"/>
      <c r="Q136" s="298"/>
      <c r="R136" s="298"/>
      <c r="S136" s="12"/>
      <c r="T136" s="12"/>
      <c r="U136" s="12"/>
      <c r="V136" s="12"/>
      <c r="W136" s="12"/>
      <c r="X136" s="12"/>
      <c r="Y136" s="12"/>
      <c r="Z136" s="12"/>
      <c r="AA136" s="127"/>
      <c r="AB136" s="12"/>
      <c r="AC136" s="12"/>
      <c r="AD136" s="12"/>
      <c r="AE136" s="6"/>
      <c r="AF136" s="6"/>
      <c r="AG136" s="6"/>
      <c r="AH136" s="6"/>
      <c r="AI136" s="12"/>
      <c r="AJ136" s="12"/>
      <c r="AK136" s="12"/>
      <c r="AL136" s="127"/>
      <c r="AM136" s="12"/>
    </row>
    <row r="137" spans="1:39" ht="15.75" customHeight="1">
      <c r="A137" s="298"/>
      <c r="B137" s="12"/>
      <c r="C137" s="298"/>
      <c r="D137" s="148"/>
      <c r="E137" s="298"/>
      <c r="F137" s="298"/>
      <c r="G137" s="298"/>
      <c r="H137" s="13"/>
      <c r="I137" s="652"/>
      <c r="J137" s="652"/>
      <c r="K137" s="298"/>
      <c r="L137" s="298"/>
      <c r="M137" s="298"/>
      <c r="N137" s="298"/>
      <c r="O137" s="298"/>
      <c r="P137" s="298"/>
      <c r="Q137" s="298"/>
      <c r="R137" s="298"/>
      <c r="S137" s="12"/>
      <c r="T137" s="12"/>
      <c r="U137" s="12"/>
      <c r="V137" s="12"/>
      <c r="W137" s="12"/>
      <c r="X137" s="12"/>
      <c r="Y137" s="12"/>
      <c r="Z137" s="12"/>
      <c r="AA137" s="127"/>
      <c r="AB137" s="12"/>
      <c r="AC137" s="12"/>
      <c r="AD137" s="12"/>
      <c r="AE137" s="6"/>
      <c r="AF137" s="6"/>
      <c r="AG137" s="6"/>
      <c r="AH137" s="6"/>
      <c r="AI137" s="12"/>
      <c r="AJ137" s="12"/>
      <c r="AK137" s="12"/>
      <c r="AL137" s="127"/>
      <c r="AM137" s="12"/>
    </row>
    <row r="138" spans="1:39" ht="15.75" customHeight="1">
      <c r="A138" s="298"/>
      <c r="B138" s="12"/>
      <c r="C138" s="298"/>
      <c r="D138" s="148"/>
      <c r="E138" s="298"/>
      <c r="F138" s="298"/>
      <c r="G138" s="298"/>
      <c r="H138" s="13"/>
      <c r="I138" s="652"/>
      <c r="J138" s="652"/>
      <c r="K138" s="298"/>
      <c r="L138" s="298"/>
      <c r="M138" s="298"/>
      <c r="N138" s="298"/>
      <c r="O138" s="298"/>
      <c r="P138" s="298"/>
      <c r="Q138" s="298"/>
      <c r="R138" s="298"/>
      <c r="S138" s="12"/>
      <c r="T138" s="12"/>
      <c r="U138" s="12"/>
      <c r="V138" s="12"/>
      <c r="W138" s="12"/>
      <c r="X138" s="12"/>
      <c r="Y138" s="12"/>
      <c r="Z138" s="12"/>
      <c r="AA138" s="127"/>
      <c r="AB138" s="12"/>
      <c r="AC138" s="12"/>
      <c r="AD138" s="12"/>
      <c r="AE138" s="6"/>
      <c r="AF138" s="6"/>
      <c r="AG138" s="6"/>
      <c r="AH138" s="6"/>
      <c r="AI138" s="12"/>
      <c r="AJ138" s="12"/>
      <c r="AK138" s="12"/>
      <c r="AL138" s="127"/>
      <c r="AM138" s="12"/>
    </row>
    <row r="139" spans="1:39" ht="15.75" customHeight="1">
      <c r="A139" s="298"/>
      <c r="B139" s="12"/>
      <c r="C139" s="298"/>
      <c r="D139" s="298"/>
      <c r="E139" s="298"/>
      <c r="F139" s="298"/>
      <c r="G139" s="298"/>
      <c r="H139" s="13"/>
      <c r="I139" s="652"/>
      <c r="J139" s="652"/>
      <c r="K139" s="298"/>
      <c r="L139" s="298"/>
      <c r="M139" s="298"/>
      <c r="N139" s="298"/>
      <c r="O139" s="298"/>
      <c r="P139" s="298"/>
      <c r="Q139" s="298"/>
      <c r="R139" s="298"/>
      <c r="S139" s="12"/>
      <c r="T139" s="12"/>
      <c r="U139" s="12"/>
      <c r="V139" s="12"/>
      <c r="W139" s="12"/>
      <c r="X139" s="12"/>
      <c r="Y139" s="12"/>
      <c r="Z139" s="12"/>
      <c r="AA139" s="12"/>
      <c r="AB139" s="12"/>
      <c r="AC139" s="12"/>
      <c r="AD139" s="12"/>
      <c r="AE139" s="6"/>
      <c r="AF139" s="6"/>
      <c r="AG139" s="6"/>
      <c r="AH139" s="6"/>
      <c r="AI139" s="12"/>
      <c r="AJ139" s="12"/>
      <c r="AK139" s="12"/>
      <c r="AL139" s="12"/>
      <c r="AM139" s="12"/>
    </row>
    <row r="140" spans="1:39" ht="15.75" customHeight="1">
      <c r="A140" s="298"/>
      <c r="B140" s="12"/>
      <c r="C140" s="298"/>
      <c r="D140" s="298"/>
      <c r="E140" s="298"/>
      <c r="F140" s="298"/>
      <c r="G140" s="298"/>
      <c r="H140" s="13"/>
      <c r="I140" s="652"/>
      <c r="J140" s="652"/>
      <c r="K140" s="298"/>
      <c r="L140" s="298"/>
      <c r="M140" s="298"/>
      <c r="N140" s="298"/>
      <c r="O140" s="298"/>
      <c r="P140" s="298"/>
      <c r="Q140" s="298"/>
      <c r="R140" s="298"/>
      <c r="S140" s="12"/>
      <c r="T140" s="12"/>
      <c r="U140" s="12"/>
      <c r="V140" s="12"/>
      <c r="W140" s="12"/>
      <c r="X140" s="12"/>
      <c r="Y140" s="12"/>
      <c r="Z140" s="12"/>
      <c r="AA140" s="12"/>
      <c r="AB140" s="12"/>
      <c r="AC140" s="12"/>
      <c r="AD140" s="12"/>
      <c r="AE140" s="6"/>
      <c r="AF140" s="6"/>
      <c r="AG140" s="6"/>
      <c r="AH140" s="6"/>
      <c r="AI140" s="12"/>
      <c r="AJ140" s="12"/>
      <c r="AK140" s="12"/>
      <c r="AL140" s="12"/>
      <c r="AM140" s="12"/>
    </row>
    <row r="141" spans="1:39" ht="15.75" customHeight="1">
      <c r="A141" s="298"/>
      <c r="B141" s="12"/>
      <c r="C141" s="298"/>
      <c r="D141" s="298"/>
      <c r="E141" s="298"/>
      <c r="F141" s="298"/>
      <c r="G141" s="298"/>
      <c r="H141" s="13"/>
      <c r="I141" s="652"/>
      <c r="J141" s="652"/>
      <c r="K141" s="298"/>
      <c r="L141" s="298"/>
      <c r="M141" s="298"/>
      <c r="N141" s="298"/>
      <c r="O141" s="298"/>
      <c r="P141" s="298"/>
      <c r="Q141" s="298"/>
      <c r="R141" s="298"/>
      <c r="S141" s="12"/>
      <c r="T141" s="12"/>
      <c r="U141" s="12"/>
      <c r="V141" s="12"/>
      <c r="W141" s="12"/>
      <c r="X141" s="12"/>
      <c r="Y141" s="12"/>
      <c r="Z141" s="12"/>
      <c r="AA141" s="12"/>
      <c r="AB141" s="12"/>
      <c r="AC141" s="12"/>
      <c r="AD141" s="12"/>
      <c r="AE141" s="6"/>
      <c r="AF141" s="6"/>
      <c r="AG141" s="6"/>
      <c r="AH141" s="6"/>
      <c r="AI141" s="12"/>
      <c r="AJ141" s="12"/>
      <c r="AK141" s="12"/>
      <c r="AL141" s="12"/>
      <c r="AM141" s="12"/>
    </row>
    <row r="142" spans="1:39" ht="15.75" customHeight="1">
      <c r="A142" s="298"/>
      <c r="B142" s="12"/>
      <c r="C142" s="298"/>
      <c r="D142" s="298"/>
      <c r="E142" s="298"/>
      <c r="F142" s="298"/>
      <c r="G142" s="298"/>
      <c r="H142" s="13"/>
      <c r="I142" s="652"/>
      <c r="J142" s="652"/>
      <c r="K142" s="298"/>
      <c r="L142" s="298"/>
      <c r="M142" s="298"/>
      <c r="N142" s="298"/>
      <c r="O142" s="298"/>
      <c r="P142" s="298"/>
      <c r="Q142" s="298"/>
      <c r="R142" s="298"/>
      <c r="S142" s="12"/>
      <c r="T142" s="12"/>
      <c r="U142" s="12"/>
      <c r="V142" s="12"/>
      <c r="W142" s="12"/>
      <c r="X142" s="12"/>
      <c r="Y142" s="12"/>
      <c r="Z142" s="12"/>
      <c r="AA142" s="12"/>
      <c r="AB142" s="12"/>
      <c r="AC142" s="12"/>
      <c r="AD142" s="12"/>
      <c r="AE142" s="6"/>
      <c r="AF142" s="6"/>
      <c r="AG142" s="6"/>
      <c r="AH142" s="6"/>
      <c r="AI142" s="12"/>
      <c r="AJ142" s="12"/>
      <c r="AK142" s="12"/>
      <c r="AL142" s="12"/>
      <c r="AM142" s="12"/>
    </row>
    <row r="143" spans="1:39" ht="15.75" customHeight="1">
      <c r="A143" s="298"/>
      <c r="B143" s="12"/>
      <c r="C143" s="298"/>
      <c r="D143" s="298"/>
      <c r="E143" s="298"/>
      <c r="F143" s="298"/>
      <c r="G143" s="298"/>
      <c r="H143" s="13"/>
      <c r="I143" s="652"/>
      <c r="J143" s="652"/>
      <c r="K143" s="298"/>
      <c r="L143" s="298"/>
      <c r="M143" s="298"/>
      <c r="N143" s="298"/>
      <c r="O143" s="298"/>
      <c r="P143" s="298"/>
      <c r="Q143" s="298"/>
      <c r="R143" s="298"/>
      <c r="S143" s="12"/>
      <c r="T143" s="12"/>
      <c r="U143" s="12"/>
      <c r="V143" s="12"/>
      <c r="W143" s="12"/>
      <c r="X143" s="12"/>
      <c r="Y143" s="12"/>
      <c r="Z143" s="12"/>
      <c r="AA143" s="12"/>
      <c r="AB143" s="12"/>
      <c r="AC143" s="12"/>
      <c r="AD143" s="12"/>
      <c r="AE143" s="6"/>
      <c r="AF143" s="6"/>
      <c r="AG143" s="6"/>
      <c r="AH143" s="6"/>
      <c r="AI143" s="12"/>
      <c r="AJ143" s="12"/>
      <c r="AK143" s="12"/>
      <c r="AL143" s="12"/>
      <c r="AM143" s="12"/>
    </row>
    <row r="144" spans="1:39" ht="15.75" customHeight="1">
      <c r="A144" s="298"/>
      <c r="B144" s="12"/>
      <c r="C144" s="298"/>
      <c r="D144" s="298"/>
      <c r="E144" s="298"/>
      <c r="F144" s="298"/>
      <c r="G144" s="298"/>
      <c r="H144" s="13"/>
      <c r="I144" s="652"/>
      <c r="J144" s="652"/>
      <c r="K144" s="298"/>
      <c r="L144" s="298"/>
      <c r="M144" s="298"/>
      <c r="N144" s="298"/>
      <c r="O144" s="298"/>
      <c r="P144" s="298"/>
      <c r="Q144" s="298"/>
      <c r="R144" s="298"/>
      <c r="S144" s="12"/>
      <c r="T144" s="12"/>
      <c r="U144" s="12"/>
      <c r="V144" s="12"/>
      <c r="W144" s="12"/>
      <c r="X144" s="12"/>
      <c r="Y144" s="12"/>
      <c r="Z144" s="12"/>
      <c r="AA144" s="12"/>
      <c r="AB144" s="12"/>
      <c r="AC144" s="12"/>
      <c r="AD144" s="12"/>
      <c r="AE144" s="6"/>
      <c r="AF144" s="6"/>
      <c r="AG144" s="6"/>
      <c r="AH144" s="6"/>
      <c r="AI144" s="12"/>
      <c r="AJ144" s="12"/>
      <c r="AK144" s="12"/>
      <c r="AL144" s="12"/>
      <c r="AM144" s="12"/>
    </row>
    <row r="145" spans="1:39" ht="15.75" customHeight="1">
      <c r="A145" s="298"/>
      <c r="B145" s="12"/>
      <c r="C145" s="298"/>
      <c r="D145" s="298"/>
      <c r="E145" s="298"/>
      <c r="F145" s="298"/>
      <c r="G145" s="298"/>
      <c r="H145" s="13"/>
      <c r="I145" s="652"/>
      <c r="J145" s="652"/>
      <c r="K145" s="298"/>
      <c r="L145" s="298"/>
      <c r="M145" s="298"/>
      <c r="N145" s="298"/>
      <c r="O145" s="298"/>
      <c r="P145" s="298"/>
      <c r="Q145" s="298"/>
      <c r="R145" s="298"/>
      <c r="S145" s="12"/>
      <c r="T145" s="12"/>
      <c r="U145" s="12"/>
      <c r="V145" s="12"/>
      <c r="W145" s="12"/>
      <c r="X145" s="12"/>
      <c r="Y145" s="12"/>
      <c r="Z145" s="12"/>
      <c r="AA145" s="12"/>
      <c r="AB145" s="12"/>
      <c r="AC145" s="12"/>
      <c r="AD145" s="12"/>
      <c r="AE145" s="6"/>
      <c r="AF145" s="6"/>
      <c r="AG145" s="6"/>
      <c r="AH145" s="6"/>
      <c r="AI145" s="12"/>
      <c r="AJ145" s="12"/>
      <c r="AK145" s="12"/>
      <c r="AL145" s="12"/>
      <c r="AM145" s="12"/>
    </row>
    <row r="146" spans="1:39" ht="15.75" customHeight="1">
      <c r="A146" s="298"/>
      <c r="B146" s="12"/>
      <c r="C146" s="298"/>
      <c r="D146" s="298"/>
      <c r="E146" s="298"/>
      <c r="F146" s="298"/>
      <c r="G146" s="298"/>
      <c r="H146" s="13"/>
      <c r="I146" s="652"/>
      <c r="J146" s="652"/>
      <c r="K146" s="298"/>
      <c r="L146" s="298"/>
      <c r="M146" s="298"/>
      <c r="N146" s="298"/>
      <c r="O146" s="298"/>
      <c r="P146" s="298"/>
      <c r="Q146" s="298"/>
      <c r="R146" s="298"/>
      <c r="S146" s="12"/>
      <c r="T146" s="12"/>
      <c r="U146" s="12"/>
      <c r="V146" s="12"/>
      <c r="W146" s="12"/>
      <c r="X146" s="12"/>
      <c r="Y146" s="12"/>
      <c r="Z146" s="12"/>
      <c r="AA146" s="12"/>
      <c r="AB146" s="12"/>
      <c r="AC146" s="12"/>
      <c r="AD146" s="12"/>
      <c r="AE146" s="6"/>
      <c r="AF146" s="6"/>
      <c r="AG146" s="6"/>
      <c r="AH146" s="6"/>
      <c r="AI146" s="12"/>
      <c r="AJ146" s="12"/>
      <c r="AK146" s="12"/>
      <c r="AL146" s="12"/>
      <c r="AM146" s="12"/>
    </row>
    <row r="147" spans="1:39" ht="15.75" customHeight="1">
      <c r="A147" s="298"/>
      <c r="B147" s="12"/>
      <c r="C147" s="298"/>
      <c r="D147" s="298"/>
      <c r="E147" s="298"/>
      <c r="F147" s="298"/>
      <c r="G147" s="298"/>
      <c r="H147" s="13"/>
      <c r="I147" s="652"/>
      <c r="J147" s="652"/>
      <c r="K147" s="298"/>
      <c r="L147" s="298"/>
      <c r="M147" s="298"/>
      <c r="N147" s="298"/>
      <c r="O147" s="298"/>
      <c r="P147" s="298"/>
      <c r="Q147" s="298"/>
      <c r="R147" s="298"/>
      <c r="S147" s="12"/>
      <c r="T147" s="12"/>
      <c r="U147" s="12"/>
      <c r="V147" s="12"/>
      <c r="W147" s="12"/>
      <c r="X147" s="12"/>
      <c r="Y147" s="12"/>
      <c r="Z147" s="12"/>
      <c r="AA147" s="12"/>
      <c r="AB147" s="12"/>
      <c r="AC147" s="12"/>
      <c r="AD147" s="12"/>
      <c r="AE147" s="6"/>
      <c r="AF147" s="6"/>
      <c r="AG147" s="6"/>
      <c r="AH147" s="6"/>
      <c r="AI147" s="12"/>
      <c r="AJ147" s="12"/>
      <c r="AK147" s="12"/>
      <c r="AL147" s="12"/>
      <c r="AM147" s="12"/>
    </row>
    <row r="148" spans="1:39" ht="15.75" customHeight="1">
      <c r="A148" s="298"/>
      <c r="B148" s="12"/>
      <c r="C148" s="298"/>
      <c r="D148" s="298"/>
      <c r="E148" s="298"/>
      <c r="F148" s="298"/>
      <c r="G148" s="298"/>
      <c r="H148" s="13"/>
      <c r="I148" s="652"/>
      <c r="J148" s="652"/>
      <c r="K148" s="298"/>
      <c r="L148" s="298"/>
      <c r="M148" s="298"/>
      <c r="N148" s="298"/>
      <c r="O148" s="298"/>
      <c r="P148" s="298"/>
      <c r="Q148" s="298"/>
      <c r="R148" s="298"/>
      <c r="S148" s="12"/>
      <c r="T148" s="12"/>
      <c r="U148" s="12"/>
      <c r="V148" s="12"/>
      <c r="W148" s="12"/>
      <c r="X148" s="12"/>
      <c r="Y148" s="12"/>
      <c r="Z148" s="12"/>
      <c r="AA148" s="12"/>
      <c r="AB148" s="12"/>
      <c r="AC148" s="12"/>
      <c r="AD148" s="12"/>
      <c r="AE148" s="6"/>
      <c r="AF148" s="6"/>
      <c r="AG148" s="6"/>
      <c r="AH148" s="6"/>
      <c r="AI148" s="12"/>
      <c r="AJ148" s="12"/>
      <c r="AK148" s="12"/>
      <c r="AL148" s="12"/>
      <c r="AM148" s="12"/>
    </row>
    <row r="149" spans="1:39" ht="15.75" customHeight="1">
      <c r="A149" s="298"/>
      <c r="B149" s="12"/>
      <c r="C149" s="298"/>
      <c r="D149" s="298"/>
      <c r="E149" s="298"/>
      <c r="F149" s="298"/>
      <c r="G149" s="298"/>
      <c r="H149" s="13"/>
      <c r="I149" s="652"/>
      <c r="J149" s="652"/>
      <c r="K149" s="298"/>
      <c r="L149" s="298"/>
      <c r="M149" s="298"/>
      <c r="N149" s="298"/>
      <c r="O149" s="298"/>
      <c r="P149" s="298"/>
      <c r="Q149" s="298"/>
      <c r="R149" s="298"/>
      <c r="S149" s="12"/>
      <c r="T149" s="12"/>
      <c r="U149" s="12"/>
      <c r="V149" s="12"/>
      <c r="W149" s="12"/>
      <c r="X149" s="12"/>
      <c r="Y149" s="12"/>
      <c r="Z149" s="12"/>
      <c r="AA149" s="12"/>
      <c r="AB149" s="12"/>
      <c r="AC149" s="12"/>
      <c r="AD149" s="12"/>
      <c r="AE149" s="6"/>
      <c r="AF149" s="6"/>
      <c r="AG149" s="6"/>
      <c r="AH149" s="6"/>
      <c r="AI149" s="12"/>
      <c r="AJ149" s="12"/>
      <c r="AK149" s="12"/>
      <c r="AL149" s="12"/>
      <c r="AM149" s="12"/>
    </row>
    <row r="150" spans="1:39" ht="15.75" customHeight="1">
      <c r="A150" s="298"/>
      <c r="B150" s="12"/>
      <c r="C150" s="298"/>
      <c r="D150" s="298"/>
      <c r="E150" s="298"/>
      <c r="F150" s="298"/>
      <c r="G150" s="298"/>
      <c r="H150" s="13"/>
      <c r="I150" s="652"/>
      <c r="J150" s="652"/>
      <c r="K150" s="298"/>
      <c r="L150" s="298"/>
      <c r="M150" s="298"/>
      <c r="N150" s="298"/>
      <c r="O150" s="298"/>
      <c r="P150" s="298"/>
      <c r="Q150" s="298"/>
      <c r="R150" s="298"/>
      <c r="S150" s="12"/>
      <c r="T150" s="12"/>
      <c r="U150" s="12"/>
      <c r="V150" s="12"/>
      <c r="W150" s="12"/>
      <c r="X150" s="12"/>
      <c r="Y150" s="12"/>
      <c r="Z150" s="12"/>
      <c r="AA150" s="12"/>
      <c r="AB150" s="12"/>
      <c r="AC150" s="12"/>
      <c r="AD150" s="12"/>
      <c r="AE150" s="6"/>
      <c r="AF150" s="6"/>
      <c r="AG150" s="6"/>
      <c r="AH150" s="6"/>
      <c r="AI150" s="12"/>
      <c r="AJ150" s="12"/>
      <c r="AK150" s="12"/>
      <c r="AL150" s="12"/>
      <c r="AM150" s="12"/>
    </row>
    <row r="151" spans="1:39" ht="15.75" customHeight="1">
      <c r="A151" s="298"/>
      <c r="B151" s="12"/>
      <c r="C151" s="298"/>
      <c r="D151" s="298"/>
      <c r="E151" s="298"/>
      <c r="F151" s="298"/>
      <c r="G151" s="298"/>
      <c r="H151" s="13"/>
      <c r="I151" s="652"/>
      <c r="J151" s="652"/>
      <c r="K151" s="298"/>
      <c r="L151" s="298"/>
      <c r="M151" s="298"/>
      <c r="N151" s="298"/>
      <c r="O151" s="298"/>
      <c r="P151" s="298"/>
      <c r="Q151" s="298"/>
      <c r="R151" s="298"/>
      <c r="S151" s="12"/>
      <c r="T151" s="12"/>
      <c r="U151" s="12"/>
      <c r="V151" s="12"/>
      <c r="W151" s="12"/>
      <c r="X151" s="12"/>
      <c r="Y151" s="12"/>
      <c r="Z151" s="12"/>
      <c r="AA151" s="12"/>
      <c r="AB151" s="12"/>
      <c r="AC151" s="12"/>
      <c r="AD151" s="12"/>
      <c r="AE151" s="6"/>
      <c r="AF151" s="6"/>
      <c r="AG151" s="6"/>
      <c r="AH151" s="6"/>
      <c r="AI151" s="12"/>
      <c r="AJ151" s="12"/>
      <c r="AK151" s="12"/>
      <c r="AL151" s="12"/>
      <c r="AM151" s="12"/>
    </row>
    <row r="152" spans="1:39" ht="15.75" customHeight="1">
      <c r="A152" s="298"/>
      <c r="B152" s="12"/>
      <c r="C152" s="298"/>
      <c r="D152" s="298"/>
      <c r="E152" s="298"/>
      <c r="F152" s="298"/>
      <c r="G152" s="298"/>
      <c r="H152" s="13"/>
      <c r="I152" s="652"/>
      <c r="J152" s="652"/>
      <c r="K152" s="298"/>
      <c r="L152" s="298"/>
      <c r="M152" s="298"/>
      <c r="N152" s="298"/>
      <c r="O152" s="298"/>
      <c r="P152" s="298"/>
      <c r="Q152" s="298"/>
      <c r="R152" s="298"/>
      <c r="S152" s="12"/>
      <c r="T152" s="12"/>
      <c r="U152" s="12"/>
      <c r="V152" s="12"/>
      <c r="W152" s="12"/>
      <c r="X152" s="12"/>
      <c r="Y152" s="12"/>
      <c r="Z152" s="12"/>
      <c r="AA152" s="12"/>
      <c r="AB152" s="12"/>
      <c r="AC152" s="12"/>
      <c r="AD152" s="12"/>
      <c r="AE152" s="6"/>
      <c r="AF152" s="6"/>
      <c r="AG152" s="6"/>
      <c r="AH152" s="6"/>
      <c r="AI152" s="12"/>
      <c r="AJ152" s="12"/>
      <c r="AK152" s="12"/>
      <c r="AL152" s="12"/>
      <c r="AM152" s="12"/>
    </row>
    <row r="153" spans="1:39" ht="15.75" customHeight="1">
      <c r="A153" s="298"/>
      <c r="B153" s="12"/>
      <c r="C153" s="298"/>
      <c r="D153" s="298"/>
      <c r="E153" s="298"/>
      <c r="F153" s="298"/>
      <c r="G153" s="298"/>
      <c r="H153" s="13"/>
      <c r="I153" s="652"/>
      <c r="J153" s="652"/>
      <c r="K153" s="298"/>
      <c r="L153" s="298"/>
      <c r="M153" s="298"/>
      <c r="N153" s="298"/>
      <c r="O153" s="298"/>
      <c r="P153" s="298"/>
      <c r="Q153" s="298"/>
      <c r="R153" s="298"/>
      <c r="S153" s="12"/>
      <c r="T153" s="12"/>
      <c r="U153" s="12"/>
      <c r="V153" s="12"/>
      <c r="W153" s="12"/>
      <c r="X153" s="12"/>
      <c r="Y153" s="12"/>
      <c r="Z153" s="12"/>
      <c r="AA153" s="12"/>
      <c r="AB153" s="12"/>
      <c r="AC153" s="12"/>
      <c r="AD153" s="12"/>
      <c r="AE153" s="6"/>
      <c r="AF153" s="6"/>
      <c r="AG153" s="6"/>
      <c r="AH153" s="6"/>
      <c r="AI153" s="12"/>
      <c r="AJ153" s="12"/>
      <c r="AK153" s="12"/>
      <c r="AL153" s="12"/>
      <c r="AM153" s="12"/>
    </row>
    <row r="154" spans="1:39" ht="15.75" customHeight="1">
      <c r="A154" s="298"/>
      <c r="B154" s="12"/>
      <c r="C154" s="298"/>
      <c r="D154" s="298"/>
      <c r="E154" s="298"/>
      <c r="F154" s="298"/>
      <c r="G154" s="298"/>
      <c r="H154" s="13"/>
      <c r="I154" s="652"/>
      <c r="J154" s="652"/>
      <c r="K154" s="298"/>
      <c r="L154" s="298"/>
      <c r="M154" s="298"/>
      <c r="N154" s="298"/>
      <c r="O154" s="298"/>
      <c r="P154" s="298"/>
      <c r="Q154" s="298"/>
      <c r="R154" s="298"/>
      <c r="S154" s="12"/>
      <c r="T154" s="12"/>
      <c r="U154" s="12"/>
      <c r="V154" s="12"/>
      <c r="W154" s="12"/>
      <c r="X154" s="12"/>
      <c r="Y154" s="12"/>
      <c r="Z154" s="12"/>
      <c r="AA154" s="12"/>
      <c r="AB154" s="12"/>
      <c r="AC154" s="12"/>
      <c r="AD154" s="12"/>
      <c r="AE154" s="6"/>
      <c r="AF154" s="6"/>
      <c r="AG154" s="6"/>
      <c r="AH154" s="6"/>
      <c r="AI154" s="12"/>
      <c r="AJ154" s="12"/>
      <c r="AK154" s="12"/>
      <c r="AL154" s="12"/>
      <c r="AM154" s="12"/>
    </row>
    <row r="155" spans="1:39" ht="15.75" customHeight="1">
      <c r="A155" s="298"/>
      <c r="B155" s="12"/>
      <c r="C155" s="298"/>
      <c r="D155" s="298"/>
      <c r="E155" s="298"/>
      <c r="F155" s="298"/>
      <c r="G155" s="298"/>
      <c r="H155" s="13"/>
      <c r="I155" s="652"/>
      <c r="J155" s="652"/>
      <c r="K155" s="298"/>
      <c r="L155" s="298"/>
      <c r="M155" s="298"/>
      <c r="N155" s="298"/>
      <c r="O155" s="298"/>
      <c r="P155" s="298"/>
      <c r="Q155" s="298"/>
      <c r="R155" s="298"/>
      <c r="S155" s="12"/>
      <c r="T155" s="12"/>
      <c r="U155" s="12"/>
      <c r="V155" s="12"/>
      <c r="W155" s="12"/>
      <c r="X155" s="12"/>
      <c r="Y155" s="12"/>
      <c r="Z155" s="12"/>
      <c r="AA155" s="12"/>
      <c r="AB155" s="12"/>
      <c r="AC155" s="12"/>
      <c r="AD155" s="12"/>
      <c r="AE155" s="6"/>
      <c r="AF155" s="6"/>
      <c r="AG155" s="6"/>
      <c r="AH155" s="6"/>
      <c r="AI155" s="12"/>
      <c r="AJ155" s="12"/>
      <c r="AK155" s="12"/>
      <c r="AL155" s="12"/>
      <c r="AM155" s="12"/>
    </row>
    <row r="156" spans="1:39" ht="15.75" customHeight="1">
      <c r="A156" s="298"/>
      <c r="B156" s="12"/>
      <c r="C156" s="298"/>
      <c r="D156" s="298"/>
      <c r="E156" s="298"/>
      <c r="F156" s="298"/>
      <c r="G156" s="298"/>
      <c r="H156" s="13"/>
      <c r="I156" s="652"/>
      <c r="J156" s="652"/>
      <c r="K156" s="298"/>
      <c r="L156" s="298"/>
      <c r="M156" s="298"/>
      <c r="N156" s="298"/>
      <c r="O156" s="298"/>
      <c r="P156" s="298"/>
      <c r="Q156" s="298"/>
      <c r="R156" s="298"/>
      <c r="S156" s="12"/>
      <c r="T156" s="12"/>
      <c r="U156" s="12"/>
      <c r="V156" s="12"/>
      <c r="W156" s="12"/>
      <c r="X156" s="12"/>
      <c r="Y156" s="12"/>
      <c r="Z156" s="12"/>
      <c r="AA156" s="12"/>
      <c r="AB156" s="12"/>
      <c r="AC156" s="12"/>
      <c r="AD156" s="12"/>
      <c r="AE156" s="6"/>
      <c r="AF156" s="6"/>
      <c r="AG156" s="6"/>
      <c r="AH156" s="6"/>
      <c r="AI156" s="12"/>
      <c r="AJ156" s="12"/>
      <c r="AK156" s="12"/>
      <c r="AL156" s="12"/>
      <c r="AM156" s="12"/>
    </row>
    <row r="157" spans="1:39" ht="15.75" customHeight="1">
      <c r="A157" s="298"/>
      <c r="B157" s="12"/>
      <c r="C157" s="298"/>
      <c r="D157" s="298"/>
      <c r="E157" s="298"/>
      <c r="F157" s="298"/>
      <c r="G157" s="298"/>
      <c r="H157" s="13"/>
      <c r="I157" s="652"/>
      <c r="J157" s="652"/>
      <c r="K157" s="298"/>
      <c r="L157" s="298"/>
      <c r="M157" s="298"/>
      <c r="N157" s="298"/>
      <c r="O157" s="298"/>
      <c r="P157" s="298"/>
      <c r="Q157" s="298"/>
      <c r="R157" s="298"/>
      <c r="S157" s="12"/>
      <c r="T157" s="12"/>
      <c r="U157" s="12"/>
      <c r="V157" s="12"/>
      <c r="W157" s="12"/>
      <c r="X157" s="12"/>
      <c r="Y157" s="12"/>
      <c r="Z157" s="12"/>
      <c r="AA157" s="12"/>
      <c r="AB157" s="12"/>
      <c r="AC157" s="12"/>
      <c r="AD157" s="12"/>
      <c r="AE157" s="6"/>
      <c r="AF157" s="6"/>
      <c r="AG157" s="6"/>
      <c r="AH157" s="6"/>
      <c r="AI157" s="12"/>
      <c r="AJ157" s="12"/>
      <c r="AK157" s="12"/>
      <c r="AL157" s="12"/>
      <c r="AM157" s="12"/>
    </row>
    <row r="158" spans="1:39" ht="15.75" customHeight="1">
      <c r="A158" s="298"/>
      <c r="B158" s="12"/>
      <c r="C158" s="298"/>
      <c r="D158" s="298"/>
      <c r="E158" s="298"/>
      <c r="F158" s="298"/>
      <c r="G158" s="298"/>
      <c r="H158" s="13"/>
      <c r="I158" s="652"/>
      <c r="J158" s="652"/>
      <c r="K158" s="298"/>
      <c r="L158" s="298"/>
      <c r="M158" s="298"/>
      <c r="N158" s="298"/>
      <c r="O158" s="298"/>
      <c r="P158" s="298"/>
      <c r="Q158" s="298"/>
      <c r="R158" s="298"/>
      <c r="S158" s="12"/>
      <c r="T158" s="12"/>
      <c r="U158" s="12"/>
      <c r="V158" s="12"/>
      <c r="W158" s="12"/>
      <c r="X158" s="12"/>
      <c r="Y158" s="12"/>
      <c r="Z158" s="12"/>
      <c r="AA158" s="12"/>
      <c r="AB158" s="12"/>
      <c r="AC158" s="12"/>
      <c r="AD158" s="12"/>
      <c r="AE158" s="6"/>
      <c r="AF158" s="6"/>
      <c r="AG158" s="6"/>
      <c r="AH158" s="6"/>
      <c r="AI158" s="12"/>
      <c r="AJ158" s="12"/>
      <c r="AK158" s="12"/>
      <c r="AL158" s="12"/>
      <c r="AM158" s="12"/>
    </row>
    <row r="159" spans="1:39" ht="15.75" customHeight="1">
      <c r="A159" s="298"/>
      <c r="B159" s="12"/>
      <c r="C159" s="298"/>
      <c r="D159" s="298"/>
      <c r="E159" s="298"/>
      <c r="F159" s="298"/>
      <c r="G159" s="298"/>
      <c r="H159" s="13"/>
      <c r="I159" s="652"/>
      <c r="J159" s="652"/>
      <c r="K159" s="298"/>
      <c r="L159" s="298"/>
      <c r="M159" s="298"/>
      <c r="N159" s="298"/>
      <c r="O159" s="298"/>
      <c r="P159" s="298"/>
      <c r="Q159" s="298"/>
      <c r="R159" s="298"/>
      <c r="S159" s="12"/>
      <c r="T159" s="12"/>
      <c r="U159" s="12"/>
      <c r="V159" s="12"/>
      <c r="W159" s="12"/>
      <c r="X159" s="12"/>
      <c r="Y159" s="12"/>
      <c r="Z159" s="12"/>
      <c r="AA159" s="12"/>
      <c r="AB159" s="12"/>
      <c r="AC159" s="12"/>
      <c r="AD159" s="12"/>
      <c r="AE159" s="6"/>
      <c r="AF159" s="6"/>
      <c r="AG159" s="6"/>
      <c r="AH159" s="6"/>
      <c r="AI159" s="12"/>
      <c r="AJ159" s="12"/>
      <c r="AK159" s="12"/>
      <c r="AL159" s="12"/>
      <c r="AM159" s="12"/>
    </row>
    <row r="160" spans="1:39" ht="15.75" customHeight="1">
      <c r="A160" s="298"/>
      <c r="B160" s="12"/>
      <c r="C160" s="298"/>
      <c r="D160" s="298"/>
      <c r="E160" s="298"/>
      <c r="F160" s="298"/>
      <c r="G160" s="298"/>
      <c r="H160" s="13"/>
      <c r="I160" s="652"/>
      <c r="J160" s="652"/>
      <c r="K160" s="298"/>
      <c r="L160" s="298"/>
      <c r="M160" s="298"/>
      <c r="N160" s="298"/>
      <c r="O160" s="298"/>
      <c r="P160" s="298"/>
      <c r="Q160" s="298"/>
      <c r="R160" s="298"/>
      <c r="S160" s="12"/>
      <c r="T160" s="12"/>
      <c r="U160" s="12"/>
      <c r="V160" s="12"/>
      <c r="W160" s="12"/>
      <c r="X160" s="12"/>
      <c r="Y160" s="12"/>
      <c r="Z160" s="12"/>
      <c r="AA160" s="12"/>
      <c r="AB160" s="12"/>
      <c r="AC160" s="12"/>
      <c r="AD160" s="12"/>
      <c r="AE160" s="6"/>
      <c r="AF160" s="6"/>
      <c r="AG160" s="6"/>
      <c r="AH160" s="6"/>
      <c r="AI160" s="12"/>
      <c r="AJ160" s="12"/>
      <c r="AK160" s="12"/>
      <c r="AL160" s="12"/>
      <c r="AM160" s="12"/>
    </row>
    <row r="161" spans="1:39" ht="15.75" customHeight="1">
      <c r="A161" s="298"/>
      <c r="B161" s="12"/>
      <c r="C161" s="298"/>
      <c r="D161" s="298"/>
      <c r="E161" s="298"/>
      <c r="F161" s="298"/>
      <c r="G161" s="298"/>
      <c r="H161" s="13"/>
      <c r="I161" s="652"/>
      <c r="J161" s="652"/>
      <c r="K161" s="298"/>
      <c r="L161" s="298"/>
      <c r="M161" s="298"/>
      <c r="N161" s="298"/>
      <c r="O161" s="298"/>
      <c r="P161" s="298"/>
      <c r="Q161" s="298"/>
      <c r="R161" s="298"/>
      <c r="S161" s="12"/>
      <c r="T161" s="12"/>
      <c r="U161" s="12"/>
      <c r="V161" s="12"/>
      <c r="W161" s="12"/>
      <c r="X161" s="12"/>
      <c r="Y161" s="12"/>
      <c r="Z161" s="12"/>
      <c r="AA161" s="12"/>
      <c r="AB161" s="12"/>
      <c r="AC161" s="12"/>
      <c r="AD161" s="12"/>
      <c r="AE161" s="6"/>
      <c r="AF161" s="6"/>
      <c r="AG161" s="6"/>
      <c r="AH161" s="6"/>
      <c r="AI161" s="12"/>
      <c r="AJ161" s="12"/>
      <c r="AK161" s="12"/>
      <c r="AL161" s="12"/>
      <c r="AM161" s="12"/>
    </row>
    <row r="162" spans="1:39" ht="15.75" customHeight="1">
      <c r="A162" s="298"/>
      <c r="B162" s="12"/>
      <c r="C162" s="298"/>
      <c r="D162" s="298"/>
      <c r="E162" s="298"/>
      <c r="F162" s="298"/>
      <c r="G162" s="298"/>
      <c r="H162" s="13"/>
      <c r="I162" s="652"/>
      <c r="J162" s="652"/>
      <c r="K162" s="298"/>
      <c r="L162" s="298"/>
      <c r="M162" s="298"/>
      <c r="N162" s="298"/>
      <c r="O162" s="298"/>
      <c r="P162" s="298"/>
      <c r="Q162" s="298"/>
      <c r="R162" s="298"/>
      <c r="S162" s="12"/>
      <c r="T162" s="12"/>
      <c r="U162" s="12"/>
      <c r="V162" s="12"/>
      <c r="W162" s="12"/>
      <c r="X162" s="12"/>
      <c r="Y162" s="12"/>
      <c r="Z162" s="12"/>
      <c r="AA162" s="12"/>
      <c r="AB162" s="12"/>
      <c r="AC162" s="12"/>
      <c r="AD162" s="12"/>
      <c r="AE162" s="6"/>
      <c r="AF162" s="6"/>
      <c r="AG162" s="6"/>
      <c r="AH162" s="6"/>
      <c r="AI162" s="12"/>
      <c r="AJ162" s="12"/>
      <c r="AK162" s="12"/>
      <c r="AL162" s="12"/>
      <c r="AM162" s="12"/>
    </row>
    <row r="163" spans="1:39" ht="15.75" customHeight="1">
      <c r="A163" s="298"/>
      <c r="B163" s="12"/>
      <c r="C163" s="298"/>
      <c r="D163" s="298"/>
      <c r="E163" s="298"/>
      <c r="F163" s="298"/>
      <c r="G163" s="298"/>
      <c r="H163" s="13"/>
      <c r="I163" s="652"/>
      <c r="J163" s="652"/>
      <c r="K163" s="298"/>
      <c r="L163" s="298"/>
      <c r="M163" s="298"/>
      <c r="N163" s="298"/>
      <c r="O163" s="298"/>
      <c r="P163" s="298"/>
      <c r="Q163" s="298"/>
      <c r="R163" s="298"/>
      <c r="S163" s="12"/>
      <c r="T163" s="12"/>
      <c r="U163" s="12"/>
      <c r="V163" s="12"/>
      <c r="W163" s="12"/>
      <c r="X163" s="12"/>
      <c r="Y163" s="12"/>
      <c r="Z163" s="12"/>
      <c r="AA163" s="12"/>
      <c r="AB163" s="12"/>
      <c r="AC163" s="12"/>
      <c r="AD163" s="12"/>
      <c r="AE163" s="6"/>
      <c r="AF163" s="6"/>
      <c r="AG163" s="6"/>
      <c r="AH163" s="6"/>
      <c r="AI163" s="12"/>
      <c r="AJ163" s="12"/>
      <c r="AK163" s="12"/>
      <c r="AL163" s="12"/>
      <c r="AM163" s="12"/>
    </row>
    <row r="164" spans="1:39" ht="15.75" customHeight="1">
      <c r="A164" s="298"/>
      <c r="B164" s="12"/>
      <c r="C164" s="298"/>
      <c r="D164" s="298"/>
      <c r="E164" s="298"/>
      <c r="F164" s="298"/>
      <c r="G164" s="298"/>
      <c r="H164" s="13"/>
      <c r="I164" s="652"/>
      <c r="J164" s="652"/>
      <c r="K164" s="298"/>
      <c r="L164" s="298"/>
      <c r="M164" s="298"/>
      <c r="N164" s="298"/>
      <c r="O164" s="298"/>
      <c r="P164" s="298"/>
      <c r="Q164" s="298"/>
      <c r="R164" s="298"/>
      <c r="S164" s="12"/>
      <c r="T164" s="12"/>
      <c r="U164" s="12"/>
      <c r="V164" s="12"/>
      <c r="W164" s="12"/>
      <c r="X164" s="12"/>
      <c r="Y164" s="12"/>
      <c r="Z164" s="12"/>
      <c r="AA164" s="12"/>
      <c r="AB164" s="12"/>
      <c r="AC164" s="12"/>
      <c r="AD164" s="12"/>
      <c r="AE164" s="6"/>
      <c r="AF164" s="6"/>
      <c r="AG164" s="6"/>
      <c r="AH164" s="6"/>
      <c r="AI164" s="12"/>
      <c r="AJ164" s="12"/>
      <c r="AK164" s="12"/>
      <c r="AL164" s="12"/>
      <c r="AM164" s="12"/>
    </row>
    <row r="165" spans="1:39" ht="15.75" customHeight="1">
      <c r="A165" s="298"/>
      <c r="B165" s="12"/>
      <c r="C165" s="298"/>
      <c r="D165" s="298"/>
      <c r="E165" s="298"/>
      <c r="F165" s="298"/>
      <c r="G165" s="298"/>
      <c r="H165" s="13"/>
      <c r="I165" s="652"/>
      <c r="J165" s="652"/>
      <c r="K165" s="298"/>
      <c r="L165" s="298"/>
      <c r="M165" s="298"/>
      <c r="N165" s="298"/>
      <c r="O165" s="298"/>
      <c r="P165" s="298"/>
      <c r="Q165" s="298"/>
      <c r="R165" s="298"/>
      <c r="S165" s="12"/>
      <c r="T165" s="12"/>
      <c r="U165" s="12"/>
      <c r="V165" s="12"/>
      <c r="W165" s="12"/>
      <c r="X165" s="12"/>
      <c r="Y165" s="12"/>
      <c r="Z165" s="12"/>
      <c r="AA165" s="12"/>
      <c r="AB165" s="12"/>
      <c r="AC165" s="12"/>
      <c r="AD165" s="12"/>
      <c r="AE165" s="6"/>
      <c r="AF165" s="6"/>
      <c r="AG165" s="6"/>
      <c r="AH165" s="6"/>
      <c r="AI165" s="12"/>
      <c r="AJ165" s="12"/>
      <c r="AK165" s="12"/>
      <c r="AL165" s="12"/>
      <c r="AM165" s="12"/>
    </row>
    <row r="166" spans="1:39" ht="15.75" customHeight="1">
      <c r="A166" s="298"/>
      <c r="B166" s="12"/>
      <c r="C166" s="298"/>
      <c r="D166" s="298"/>
      <c r="E166" s="298"/>
      <c r="F166" s="298"/>
      <c r="G166" s="298"/>
      <c r="H166" s="13"/>
      <c r="I166" s="652"/>
      <c r="J166" s="652"/>
      <c r="K166" s="298"/>
      <c r="L166" s="298"/>
      <c r="M166" s="298"/>
      <c r="N166" s="298"/>
      <c r="O166" s="298"/>
      <c r="P166" s="298"/>
      <c r="Q166" s="298"/>
      <c r="R166" s="298"/>
      <c r="S166" s="12"/>
      <c r="T166" s="12"/>
      <c r="U166" s="12"/>
      <c r="V166" s="12"/>
      <c r="W166" s="12"/>
      <c r="X166" s="12"/>
      <c r="Y166" s="12"/>
      <c r="Z166" s="12"/>
      <c r="AA166" s="12"/>
      <c r="AB166" s="12"/>
      <c r="AC166" s="12"/>
      <c r="AD166" s="12"/>
      <c r="AE166" s="6"/>
      <c r="AF166" s="6"/>
      <c r="AG166" s="6"/>
      <c r="AH166" s="6"/>
      <c r="AI166" s="12"/>
      <c r="AJ166" s="12"/>
      <c r="AK166" s="12"/>
      <c r="AL166" s="12"/>
      <c r="AM166" s="12"/>
    </row>
    <row r="167" spans="1:39" ht="15.75" customHeight="1">
      <c r="A167" s="298"/>
      <c r="B167" s="12"/>
      <c r="C167" s="298"/>
      <c r="D167" s="298"/>
      <c r="E167" s="298"/>
      <c r="F167" s="298"/>
      <c r="G167" s="298"/>
      <c r="H167" s="13"/>
      <c r="I167" s="652"/>
      <c r="J167" s="652"/>
      <c r="K167" s="298"/>
      <c r="L167" s="298"/>
      <c r="M167" s="298"/>
      <c r="N167" s="298"/>
      <c r="O167" s="298"/>
      <c r="P167" s="298"/>
      <c r="Q167" s="298"/>
      <c r="R167" s="298"/>
      <c r="S167" s="12"/>
      <c r="T167" s="12"/>
      <c r="U167" s="12"/>
      <c r="V167" s="12"/>
      <c r="W167" s="12"/>
      <c r="X167" s="12"/>
      <c r="Y167" s="12"/>
      <c r="Z167" s="12"/>
      <c r="AA167" s="12"/>
      <c r="AB167" s="12"/>
      <c r="AC167" s="12"/>
      <c r="AD167" s="12"/>
      <c r="AE167" s="6"/>
      <c r="AF167" s="6"/>
      <c r="AG167" s="6"/>
      <c r="AH167" s="6"/>
      <c r="AI167" s="12"/>
      <c r="AJ167" s="12"/>
      <c r="AK167" s="12"/>
      <c r="AL167" s="12"/>
      <c r="AM167" s="12"/>
    </row>
    <row r="168" spans="1:39" ht="15.75" customHeight="1">
      <c r="A168" s="298"/>
      <c r="B168" s="12"/>
      <c r="C168" s="298"/>
      <c r="D168" s="298"/>
      <c r="E168" s="298"/>
      <c r="F168" s="298"/>
      <c r="G168" s="298"/>
      <c r="H168" s="13"/>
      <c r="I168" s="652"/>
      <c r="J168" s="652"/>
      <c r="K168" s="298"/>
      <c r="L168" s="298"/>
      <c r="M168" s="298"/>
      <c r="N168" s="298"/>
      <c r="O168" s="298"/>
      <c r="P168" s="298"/>
      <c r="Q168" s="298"/>
      <c r="R168" s="298"/>
      <c r="S168" s="12"/>
      <c r="T168" s="12"/>
      <c r="U168" s="12"/>
      <c r="V168" s="12"/>
      <c r="W168" s="12"/>
      <c r="X168" s="12"/>
      <c r="Y168" s="12"/>
      <c r="Z168" s="12"/>
      <c r="AA168" s="12"/>
      <c r="AB168" s="12"/>
      <c r="AC168" s="12"/>
      <c r="AD168" s="12"/>
      <c r="AE168" s="6"/>
      <c r="AF168" s="6"/>
      <c r="AG168" s="6"/>
      <c r="AH168" s="6"/>
      <c r="AI168" s="12"/>
      <c r="AJ168" s="12"/>
      <c r="AK168" s="12"/>
      <c r="AL168" s="12"/>
      <c r="AM168" s="12"/>
    </row>
    <row r="169" spans="1:39" ht="15.75" customHeight="1">
      <c r="A169" s="298"/>
      <c r="B169" s="12"/>
      <c r="C169" s="298"/>
      <c r="D169" s="298"/>
      <c r="E169" s="298"/>
      <c r="F169" s="298"/>
      <c r="G169" s="298"/>
      <c r="H169" s="13"/>
      <c r="I169" s="652"/>
      <c r="J169" s="652"/>
      <c r="K169" s="298"/>
      <c r="L169" s="298"/>
      <c r="M169" s="298"/>
      <c r="N169" s="298"/>
      <c r="O169" s="298"/>
      <c r="P169" s="298"/>
      <c r="Q169" s="298"/>
      <c r="R169" s="298"/>
      <c r="S169" s="12"/>
      <c r="T169" s="12"/>
      <c r="U169" s="12"/>
      <c r="V169" s="12"/>
      <c r="W169" s="12"/>
      <c r="X169" s="12"/>
      <c r="Y169" s="12"/>
      <c r="Z169" s="12"/>
      <c r="AA169" s="12"/>
      <c r="AB169" s="12"/>
      <c r="AC169" s="12"/>
      <c r="AD169" s="12"/>
      <c r="AE169" s="6"/>
      <c r="AF169" s="6"/>
      <c r="AG169" s="6"/>
      <c r="AH169" s="6"/>
      <c r="AI169" s="12"/>
      <c r="AJ169" s="12"/>
      <c r="AK169" s="12"/>
      <c r="AL169" s="12"/>
      <c r="AM169" s="12"/>
    </row>
    <row r="170" spans="1:39" ht="15.75" customHeight="1">
      <c r="A170" s="298"/>
      <c r="B170" s="12"/>
      <c r="C170" s="298"/>
      <c r="D170" s="298"/>
      <c r="E170" s="298"/>
      <c r="F170" s="298"/>
      <c r="G170" s="298"/>
      <c r="H170" s="13"/>
      <c r="I170" s="652"/>
      <c r="J170" s="652"/>
      <c r="K170" s="298"/>
      <c r="L170" s="298"/>
      <c r="M170" s="298"/>
      <c r="N170" s="298"/>
      <c r="O170" s="298"/>
      <c r="P170" s="298"/>
      <c r="Q170" s="298"/>
      <c r="R170" s="298"/>
      <c r="S170" s="12"/>
      <c r="T170" s="12"/>
      <c r="U170" s="12"/>
      <c r="V170" s="12"/>
      <c r="W170" s="12"/>
      <c r="X170" s="12"/>
      <c r="Y170" s="12"/>
      <c r="Z170" s="12"/>
      <c r="AA170" s="12"/>
      <c r="AB170" s="12"/>
      <c r="AC170" s="12"/>
      <c r="AD170" s="12"/>
      <c r="AE170" s="6"/>
      <c r="AF170" s="6"/>
      <c r="AG170" s="6"/>
      <c r="AH170" s="6"/>
      <c r="AI170" s="12"/>
      <c r="AJ170" s="12"/>
      <c r="AK170" s="12"/>
      <c r="AL170" s="12"/>
      <c r="AM170" s="12"/>
    </row>
    <row r="171" spans="1:39" ht="15.75" customHeight="1">
      <c r="A171" s="298"/>
      <c r="B171" s="12"/>
      <c r="C171" s="298"/>
      <c r="D171" s="298"/>
      <c r="E171" s="298"/>
      <c r="F171" s="298"/>
      <c r="G171" s="298"/>
      <c r="H171" s="13"/>
      <c r="I171" s="652"/>
      <c r="J171" s="652"/>
      <c r="K171" s="298"/>
      <c r="L171" s="298"/>
      <c r="M171" s="298"/>
      <c r="N171" s="298"/>
      <c r="O171" s="298"/>
      <c r="P171" s="298"/>
      <c r="Q171" s="298"/>
      <c r="R171" s="298"/>
      <c r="S171" s="12"/>
      <c r="T171" s="12"/>
      <c r="U171" s="12"/>
      <c r="V171" s="12"/>
      <c r="W171" s="12"/>
      <c r="X171" s="12"/>
      <c r="Y171" s="12"/>
      <c r="Z171" s="12"/>
      <c r="AA171" s="12"/>
      <c r="AB171" s="12"/>
      <c r="AC171" s="12"/>
      <c r="AD171" s="12"/>
      <c r="AE171" s="6"/>
      <c r="AF171" s="6"/>
      <c r="AG171" s="6"/>
      <c r="AH171" s="6"/>
      <c r="AI171" s="12"/>
      <c r="AJ171" s="12"/>
      <c r="AK171" s="12"/>
      <c r="AL171" s="12"/>
      <c r="AM171" s="12"/>
    </row>
    <row r="172" spans="1:39" ht="15.75" customHeight="1">
      <c r="A172" s="298"/>
      <c r="B172" s="12"/>
      <c r="C172" s="298"/>
      <c r="D172" s="298"/>
      <c r="E172" s="298"/>
      <c r="F172" s="298"/>
      <c r="G172" s="298"/>
      <c r="H172" s="13"/>
      <c r="I172" s="652"/>
      <c r="J172" s="652"/>
      <c r="K172" s="298"/>
      <c r="L172" s="298"/>
      <c r="M172" s="298"/>
      <c r="N172" s="298"/>
      <c r="O172" s="298"/>
      <c r="P172" s="298"/>
      <c r="Q172" s="298"/>
      <c r="R172" s="298"/>
      <c r="S172" s="12"/>
      <c r="T172" s="12"/>
      <c r="U172" s="12"/>
      <c r="V172" s="12"/>
      <c r="W172" s="12"/>
      <c r="X172" s="12"/>
      <c r="Y172" s="12"/>
      <c r="Z172" s="12"/>
      <c r="AA172" s="12"/>
      <c r="AB172" s="12"/>
      <c r="AC172" s="12"/>
      <c r="AD172" s="12"/>
      <c r="AE172" s="6"/>
      <c r="AF172" s="6"/>
      <c r="AG172" s="6"/>
      <c r="AH172" s="6"/>
      <c r="AI172" s="12"/>
      <c r="AJ172" s="12"/>
      <c r="AK172" s="12"/>
      <c r="AL172" s="12"/>
      <c r="AM172" s="12"/>
    </row>
    <row r="173" spans="1:39" ht="15.75" customHeight="1">
      <c r="A173" s="298"/>
      <c r="B173" s="12"/>
      <c r="C173" s="298"/>
      <c r="D173" s="298"/>
      <c r="E173" s="298"/>
      <c r="F173" s="298"/>
      <c r="G173" s="298"/>
      <c r="H173" s="13"/>
      <c r="I173" s="652"/>
      <c r="J173" s="652"/>
      <c r="K173" s="298"/>
      <c r="L173" s="298"/>
      <c r="M173" s="298"/>
      <c r="N173" s="298"/>
      <c r="O173" s="298"/>
      <c r="P173" s="298"/>
      <c r="Q173" s="298"/>
      <c r="R173" s="298"/>
      <c r="S173" s="12"/>
      <c r="T173" s="12"/>
      <c r="U173" s="12"/>
      <c r="V173" s="12"/>
      <c r="W173" s="12"/>
      <c r="X173" s="12"/>
      <c r="Y173" s="12"/>
      <c r="Z173" s="12"/>
      <c r="AA173" s="12"/>
      <c r="AB173" s="12"/>
      <c r="AC173" s="12"/>
      <c r="AD173" s="12"/>
      <c r="AE173" s="6"/>
      <c r="AF173" s="6"/>
      <c r="AG173" s="6"/>
      <c r="AH173" s="6"/>
      <c r="AI173" s="12"/>
      <c r="AJ173" s="12"/>
      <c r="AK173" s="12"/>
      <c r="AL173" s="12"/>
      <c r="AM173" s="12"/>
    </row>
    <row r="174" spans="1:39" ht="15.75" customHeight="1">
      <c r="A174" s="298"/>
      <c r="B174" s="12"/>
      <c r="C174" s="298"/>
      <c r="D174" s="298"/>
      <c r="E174" s="298"/>
      <c r="F174" s="298"/>
      <c r="G174" s="298"/>
      <c r="H174" s="13"/>
      <c r="I174" s="652"/>
      <c r="J174" s="652"/>
      <c r="K174" s="298"/>
      <c r="L174" s="298"/>
      <c r="M174" s="298"/>
      <c r="N174" s="298"/>
      <c r="O174" s="298"/>
      <c r="P174" s="298"/>
      <c r="Q174" s="298"/>
      <c r="R174" s="298"/>
      <c r="S174" s="12"/>
      <c r="T174" s="12"/>
      <c r="U174" s="12"/>
      <c r="V174" s="12"/>
      <c r="W174" s="12"/>
      <c r="X174" s="12"/>
      <c r="Y174" s="12"/>
      <c r="Z174" s="12"/>
      <c r="AA174" s="12"/>
      <c r="AB174" s="12"/>
      <c r="AC174" s="12"/>
      <c r="AD174" s="12"/>
      <c r="AE174" s="6"/>
      <c r="AF174" s="6"/>
      <c r="AG174" s="6"/>
      <c r="AH174" s="6"/>
      <c r="AI174" s="12"/>
      <c r="AJ174" s="12"/>
      <c r="AK174" s="12"/>
      <c r="AL174" s="12"/>
      <c r="AM174" s="12"/>
    </row>
    <row r="175" spans="1:39" ht="15.75" customHeight="1">
      <c r="A175" s="298"/>
      <c r="B175" s="12"/>
      <c r="C175" s="298"/>
      <c r="D175" s="298"/>
      <c r="E175" s="298"/>
      <c r="F175" s="298"/>
      <c r="G175" s="298"/>
      <c r="H175" s="13"/>
      <c r="I175" s="652"/>
      <c r="J175" s="652"/>
      <c r="K175" s="298"/>
      <c r="L175" s="298"/>
      <c r="M175" s="298"/>
      <c r="N175" s="298"/>
      <c r="O175" s="298"/>
      <c r="P175" s="298"/>
      <c r="Q175" s="298"/>
      <c r="R175" s="298"/>
      <c r="S175" s="12"/>
      <c r="T175" s="12"/>
      <c r="U175" s="12"/>
      <c r="V175" s="12"/>
      <c r="W175" s="12"/>
      <c r="X175" s="12"/>
      <c r="Y175" s="12"/>
      <c r="Z175" s="12"/>
      <c r="AA175" s="12"/>
      <c r="AB175" s="12"/>
      <c r="AC175" s="12"/>
      <c r="AD175" s="12"/>
      <c r="AE175" s="6"/>
      <c r="AF175" s="6"/>
      <c r="AG175" s="6"/>
      <c r="AH175" s="6"/>
      <c r="AI175" s="12"/>
      <c r="AJ175" s="12"/>
      <c r="AK175" s="12"/>
      <c r="AL175" s="12"/>
      <c r="AM175" s="12"/>
    </row>
    <row r="176" spans="1:39" ht="15.75" customHeight="1">
      <c r="A176" s="298"/>
      <c r="B176" s="12"/>
      <c r="C176" s="298"/>
      <c r="D176" s="298"/>
      <c r="E176" s="298"/>
      <c r="F176" s="298"/>
      <c r="G176" s="298"/>
      <c r="H176" s="13"/>
      <c r="I176" s="652"/>
      <c r="J176" s="652"/>
      <c r="K176" s="298"/>
      <c r="L176" s="298"/>
      <c r="M176" s="298"/>
      <c r="N176" s="298"/>
      <c r="O176" s="298"/>
      <c r="P176" s="298"/>
      <c r="Q176" s="298"/>
      <c r="R176" s="298"/>
      <c r="S176" s="12"/>
      <c r="T176" s="12"/>
      <c r="U176" s="12"/>
      <c r="V176" s="12"/>
      <c r="W176" s="12"/>
      <c r="X176" s="12"/>
      <c r="Y176" s="12"/>
      <c r="Z176" s="12"/>
      <c r="AA176" s="12"/>
      <c r="AB176" s="12"/>
      <c r="AC176" s="12"/>
      <c r="AD176" s="12"/>
      <c r="AE176" s="6"/>
      <c r="AF176" s="6"/>
      <c r="AG176" s="6"/>
      <c r="AH176" s="6"/>
      <c r="AI176" s="12"/>
      <c r="AJ176" s="12"/>
      <c r="AK176" s="12"/>
      <c r="AL176" s="12"/>
      <c r="AM176" s="12"/>
    </row>
    <row r="177" spans="1:39" ht="15.75" customHeight="1">
      <c r="A177" s="298"/>
      <c r="B177" s="12"/>
      <c r="C177" s="298"/>
      <c r="D177" s="298"/>
      <c r="E177" s="298"/>
      <c r="F177" s="298"/>
      <c r="G177" s="298"/>
      <c r="H177" s="13"/>
      <c r="I177" s="652"/>
      <c r="J177" s="652"/>
      <c r="K177" s="298"/>
      <c r="L177" s="298"/>
      <c r="M177" s="298"/>
      <c r="N177" s="298"/>
      <c r="O177" s="298"/>
      <c r="P177" s="298"/>
      <c r="Q177" s="298"/>
      <c r="R177" s="298"/>
      <c r="S177" s="12"/>
      <c r="T177" s="12"/>
      <c r="U177" s="12"/>
      <c r="V177" s="12"/>
      <c r="W177" s="12"/>
      <c r="X177" s="12"/>
      <c r="Y177" s="12"/>
      <c r="Z177" s="12"/>
      <c r="AA177" s="12"/>
      <c r="AB177" s="12"/>
      <c r="AC177" s="12"/>
      <c r="AD177" s="12"/>
      <c r="AE177" s="6"/>
      <c r="AF177" s="6"/>
      <c r="AG177" s="6"/>
      <c r="AH177" s="6"/>
      <c r="AI177" s="12"/>
      <c r="AJ177" s="12"/>
      <c r="AK177" s="12"/>
      <c r="AL177" s="12"/>
      <c r="AM177" s="12"/>
    </row>
    <row r="178" spans="1:39" ht="15.75" customHeight="1">
      <c r="A178" s="298"/>
      <c r="B178" s="12"/>
      <c r="C178" s="298"/>
      <c r="D178" s="298"/>
      <c r="E178" s="298"/>
      <c r="F178" s="298"/>
      <c r="G178" s="298"/>
      <c r="H178" s="13"/>
      <c r="I178" s="652"/>
      <c r="J178" s="652"/>
      <c r="K178" s="298"/>
      <c r="L178" s="298"/>
      <c r="M178" s="298"/>
      <c r="N178" s="298"/>
      <c r="O178" s="298"/>
      <c r="P178" s="298"/>
      <c r="Q178" s="298"/>
      <c r="R178" s="298"/>
      <c r="S178" s="12"/>
      <c r="T178" s="12"/>
      <c r="U178" s="12"/>
      <c r="V178" s="12"/>
      <c r="W178" s="12"/>
      <c r="X178" s="12"/>
      <c r="Y178" s="12"/>
      <c r="Z178" s="12"/>
      <c r="AA178" s="12"/>
      <c r="AB178" s="12"/>
      <c r="AC178" s="12"/>
      <c r="AD178" s="12"/>
      <c r="AE178" s="6"/>
      <c r="AF178" s="6"/>
      <c r="AG178" s="6"/>
      <c r="AH178" s="6"/>
      <c r="AI178" s="12"/>
      <c r="AJ178" s="12"/>
      <c r="AK178" s="12"/>
      <c r="AL178" s="12"/>
      <c r="AM178" s="12"/>
    </row>
    <row r="179" spans="1:39" ht="15.75" customHeight="1">
      <c r="A179" s="298"/>
      <c r="B179" s="12"/>
      <c r="C179" s="298"/>
      <c r="D179" s="298"/>
      <c r="E179" s="298"/>
      <c r="F179" s="298"/>
      <c r="G179" s="298"/>
      <c r="H179" s="13"/>
      <c r="I179" s="652"/>
      <c r="J179" s="652"/>
      <c r="K179" s="298"/>
      <c r="L179" s="298"/>
      <c r="M179" s="298"/>
      <c r="N179" s="298"/>
      <c r="O179" s="298"/>
      <c r="P179" s="298"/>
      <c r="Q179" s="298"/>
      <c r="R179" s="298"/>
      <c r="S179" s="12"/>
      <c r="T179" s="12"/>
      <c r="U179" s="12"/>
      <c r="V179" s="12"/>
      <c r="W179" s="12"/>
      <c r="X179" s="12"/>
      <c r="Y179" s="12"/>
      <c r="Z179" s="12"/>
      <c r="AA179" s="12"/>
      <c r="AB179" s="12"/>
      <c r="AC179" s="12"/>
      <c r="AD179" s="12"/>
      <c r="AE179" s="6"/>
      <c r="AF179" s="6"/>
      <c r="AG179" s="6"/>
      <c r="AH179" s="6"/>
      <c r="AI179" s="12"/>
      <c r="AJ179" s="12"/>
      <c r="AK179" s="12"/>
      <c r="AL179" s="12"/>
      <c r="AM179" s="12"/>
    </row>
    <row r="180" spans="1:39" ht="15.75" customHeight="1">
      <c r="A180" s="298"/>
      <c r="B180" s="12"/>
      <c r="C180" s="298"/>
      <c r="D180" s="298"/>
      <c r="E180" s="298"/>
      <c r="F180" s="298"/>
      <c r="G180" s="298"/>
      <c r="H180" s="13"/>
      <c r="I180" s="652"/>
      <c r="J180" s="652"/>
      <c r="K180" s="298"/>
      <c r="L180" s="298"/>
      <c r="M180" s="298"/>
      <c r="N180" s="298"/>
      <c r="O180" s="298"/>
      <c r="P180" s="298"/>
      <c r="Q180" s="298"/>
      <c r="R180" s="298"/>
      <c r="S180" s="12"/>
      <c r="T180" s="12"/>
      <c r="U180" s="12"/>
      <c r="V180" s="12"/>
      <c r="W180" s="12"/>
      <c r="X180" s="12"/>
      <c r="Y180" s="12"/>
      <c r="Z180" s="12"/>
      <c r="AA180" s="12"/>
      <c r="AB180" s="12"/>
      <c r="AC180" s="12"/>
      <c r="AD180" s="12"/>
      <c r="AE180" s="6"/>
      <c r="AF180" s="6"/>
      <c r="AG180" s="6"/>
      <c r="AH180" s="6"/>
      <c r="AI180" s="12"/>
      <c r="AJ180" s="12"/>
      <c r="AK180" s="12"/>
      <c r="AL180" s="12"/>
      <c r="AM180" s="12"/>
    </row>
    <row r="181" spans="1:39" ht="15.75" customHeight="1">
      <c r="A181" s="298"/>
      <c r="B181" s="12"/>
      <c r="C181" s="298"/>
      <c r="D181" s="298"/>
      <c r="E181" s="298"/>
      <c r="F181" s="298"/>
      <c r="G181" s="298"/>
      <c r="H181" s="13"/>
      <c r="I181" s="652"/>
      <c r="J181" s="652"/>
      <c r="K181" s="298"/>
      <c r="L181" s="298"/>
      <c r="M181" s="298"/>
      <c r="N181" s="298"/>
      <c r="O181" s="298"/>
      <c r="P181" s="298"/>
      <c r="Q181" s="298"/>
      <c r="R181" s="298"/>
      <c r="S181" s="12"/>
      <c r="T181" s="12"/>
      <c r="U181" s="12"/>
      <c r="V181" s="12"/>
      <c r="W181" s="12"/>
      <c r="X181" s="12"/>
      <c r="Y181" s="12"/>
      <c r="Z181" s="12"/>
      <c r="AA181" s="12"/>
      <c r="AB181" s="12"/>
      <c r="AC181" s="12"/>
      <c r="AD181" s="12"/>
      <c r="AE181" s="6"/>
      <c r="AF181" s="6"/>
      <c r="AG181" s="6"/>
      <c r="AH181" s="6"/>
      <c r="AI181" s="12"/>
      <c r="AJ181" s="12"/>
      <c r="AK181" s="12"/>
      <c r="AL181" s="12"/>
      <c r="AM181" s="12"/>
    </row>
    <row r="182" spans="1:39" ht="15.75" customHeight="1">
      <c r="A182" s="298"/>
      <c r="B182" s="12"/>
      <c r="C182" s="298"/>
      <c r="D182" s="298"/>
      <c r="E182" s="298"/>
      <c r="F182" s="298"/>
      <c r="G182" s="298"/>
      <c r="H182" s="13"/>
      <c r="I182" s="652"/>
      <c r="J182" s="652"/>
      <c r="K182" s="298"/>
      <c r="L182" s="298"/>
      <c r="M182" s="298"/>
      <c r="N182" s="298"/>
      <c r="O182" s="298"/>
      <c r="P182" s="298"/>
      <c r="Q182" s="298"/>
      <c r="R182" s="298"/>
      <c r="S182" s="12"/>
      <c r="T182" s="12"/>
      <c r="U182" s="12"/>
      <c r="V182" s="12"/>
      <c r="W182" s="12"/>
      <c r="X182" s="12"/>
      <c r="Y182" s="12"/>
      <c r="Z182" s="12"/>
      <c r="AA182" s="12"/>
      <c r="AB182" s="12"/>
      <c r="AC182" s="12"/>
      <c r="AD182" s="12"/>
      <c r="AE182" s="6"/>
      <c r="AF182" s="6"/>
      <c r="AG182" s="6"/>
      <c r="AH182" s="6"/>
      <c r="AI182" s="12"/>
      <c r="AJ182" s="12"/>
      <c r="AK182" s="12"/>
      <c r="AL182" s="12"/>
      <c r="AM182" s="12"/>
    </row>
    <row r="183" spans="1:39" ht="15.75" customHeight="1">
      <c r="A183" s="298"/>
      <c r="B183" s="12"/>
      <c r="C183" s="298"/>
      <c r="D183" s="298"/>
      <c r="E183" s="298"/>
      <c r="F183" s="298"/>
      <c r="G183" s="298"/>
      <c r="H183" s="13"/>
      <c r="I183" s="652"/>
      <c r="J183" s="652"/>
      <c r="K183" s="298"/>
      <c r="L183" s="298"/>
      <c r="M183" s="298"/>
      <c r="N183" s="298"/>
      <c r="O183" s="298"/>
      <c r="P183" s="298"/>
      <c r="Q183" s="298"/>
      <c r="R183" s="298"/>
      <c r="S183" s="12"/>
      <c r="T183" s="12"/>
      <c r="U183" s="12"/>
      <c r="V183" s="12"/>
      <c r="W183" s="12"/>
      <c r="X183" s="12"/>
      <c r="Y183" s="12"/>
      <c r="Z183" s="12"/>
      <c r="AA183" s="12"/>
      <c r="AB183" s="12"/>
      <c r="AC183" s="12"/>
      <c r="AD183" s="12"/>
      <c r="AE183" s="6"/>
      <c r="AF183" s="6"/>
      <c r="AG183" s="6"/>
      <c r="AH183" s="6"/>
      <c r="AI183" s="12"/>
      <c r="AJ183" s="12"/>
      <c r="AK183" s="12"/>
      <c r="AL183" s="12"/>
      <c r="AM183" s="12"/>
    </row>
    <row r="184" spans="1:39" ht="15.75" customHeight="1">
      <c r="A184" s="298"/>
      <c r="B184" s="12"/>
      <c r="C184" s="298"/>
      <c r="D184" s="298"/>
      <c r="E184" s="298"/>
      <c r="F184" s="298"/>
      <c r="G184" s="298"/>
      <c r="H184" s="13"/>
      <c r="I184" s="652"/>
      <c r="J184" s="652"/>
      <c r="K184" s="298"/>
      <c r="L184" s="298"/>
      <c r="M184" s="298"/>
      <c r="N184" s="298"/>
      <c r="O184" s="298"/>
      <c r="P184" s="298"/>
      <c r="Q184" s="298"/>
      <c r="R184" s="298"/>
      <c r="S184" s="12"/>
      <c r="T184" s="12"/>
      <c r="U184" s="12"/>
      <c r="V184" s="12"/>
      <c r="W184" s="12"/>
      <c r="X184" s="12"/>
      <c r="Y184" s="12"/>
      <c r="Z184" s="12"/>
      <c r="AA184" s="12"/>
      <c r="AB184" s="12"/>
      <c r="AC184" s="12"/>
      <c r="AD184" s="12"/>
      <c r="AE184" s="6"/>
      <c r="AF184" s="6"/>
      <c r="AG184" s="6"/>
      <c r="AH184" s="6"/>
      <c r="AI184" s="12"/>
      <c r="AJ184" s="12"/>
      <c r="AK184" s="12"/>
      <c r="AL184" s="12"/>
      <c r="AM184" s="12"/>
    </row>
    <row r="185" spans="1:39" ht="15.75" customHeight="1">
      <c r="A185" s="298"/>
      <c r="B185" s="12"/>
      <c r="C185" s="298"/>
      <c r="D185" s="298"/>
      <c r="E185" s="298"/>
      <c r="F185" s="298"/>
      <c r="G185" s="298"/>
      <c r="H185" s="13"/>
      <c r="I185" s="652"/>
      <c r="J185" s="652"/>
      <c r="K185" s="298"/>
      <c r="L185" s="298"/>
      <c r="M185" s="298"/>
      <c r="N185" s="298"/>
      <c r="O185" s="298"/>
      <c r="P185" s="298"/>
      <c r="Q185" s="298"/>
      <c r="R185" s="298"/>
      <c r="S185" s="12"/>
      <c r="T185" s="12"/>
      <c r="U185" s="12"/>
      <c r="V185" s="12"/>
      <c r="W185" s="12"/>
      <c r="X185" s="12"/>
      <c r="Y185" s="12"/>
      <c r="Z185" s="12"/>
      <c r="AA185" s="12"/>
      <c r="AB185" s="12"/>
      <c r="AC185" s="12"/>
      <c r="AD185" s="12"/>
      <c r="AE185" s="6"/>
      <c r="AF185" s="6"/>
      <c r="AG185" s="6"/>
      <c r="AH185" s="6"/>
      <c r="AI185" s="12"/>
      <c r="AJ185" s="12"/>
      <c r="AK185" s="12"/>
      <c r="AL185" s="12"/>
      <c r="AM185" s="12"/>
    </row>
    <row r="186" spans="1:39" ht="15.75" customHeight="1">
      <c r="A186" s="298"/>
      <c r="B186" s="12"/>
      <c r="C186" s="298"/>
      <c r="D186" s="298"/>
      <c r="E186" s="298"/>
      <c r="F186" s="298"/>
      <c r="G186" s="298"/>
      <c r="H186" s="13"/>
      <c r="I186" s="652"/>
      <c r="J186" s="652"/>
      <c r="K186" s="298"/>
      <c r="L186" s="298"/>
      <c r="M186" s="298"/>
      <c r="N186" s="298"/>
      <c r="O186" s="298"/>
      <c r="P186" s="298"/>
      <c r="Q186" s="298"/>
      <c r="R186" s="298"/>
      <c r="S186" s="12"/>
      <c r="T186" s="12"/>
      <c r="U186" s="12"/>
      <c r="V186" s="12"/>
      <c r="W186" s="12"/>
      <c r="X186" s="12"/>
      <c r="Y186" s="12"/>
      <c r="Z186" s="12"/>
      <c r="AA186" s="12"/>
      <c r="AB186" s="12"/>
      <c r="AC186" s="12"/>
      <c r="AD186" s="12"/>
      <c r="AE186" s="6"/>
      <c r="AF186" s="6"/>
      <c r="AG186" s="6"/>
      <c r="AH186" s="6"/>
      <c r="AI186" s="12"/>
      <c r="AJ186" s="12"/>
      <c r="AK186" s="12"/>
      <c r="AL186" s="12"/>
      <c r="AM186" s="12"/>
    </row>
    <row r="187" spans="1:39" ht="15.75" customHeight="1">
      <c r="A187" s="298"/>
      <c r="B187" s="12"/>
      <c r="C187" s="298"/>
      <c r="D187" s="298"/>
      <c r="E187" s="298"/>
      <c r="F187" s="298"/>
      <c r="G187" s="298"/>
      <c r="H187" s="13"/>
      <c r="I187" s="652"/>
      <c r="J187" s="652"/>
      <c r="K187" s="298"/>
      <c r="L187" s="298"/>
      <c r="M187" s="298"/>
      <c r="N187" s="298"/>
      <c r="O187" s="298"/>
      <c r="P187" s="298"/>
      <c r="Q187" s="298"/>
      <c r="R187" s="298"/>
      <c r="S187" s="12"/>
      <c r="T187" s="12"/>
      <c r="U187" s="12"/>
      <c r="V187" s="12"/>
      <c r="W187" s="12"/>
      <c r="X187" s="12"/>
      <c r="Y187" s="12"/>
      <c r="Z187" s="12"/>
      <c r="AA187" s="12"/>
      <c r="AB187" s="12"/>
      <c r="AC187" s="12"/>
      <c r="AD187" s="12"/>
      <c r="AE187" s="6"/>
      <c r="AF187" s="6"/>
      <c r="AG187" s="6"/>
      <c r="AH187" s="6"/>
      <c r="AI187" s="12"/>
      <c r="AJ187" s="12"/>
      <c r="AK187" s="12"/>
      <c r="AL187" s="12"/>
      <c r="AM187" s="12"/>
    </row>
    <row r="188" spans="1:39" ht="15.75" customHeight="1">
      <c r="A188" s="298"/>
      <c r="B188" s="12"/>
      <c r="C188" s="298"/>
      <c r="D188" s="298"/>
      <c r="E188" s="298"/>
      <c r="F188" s="298"/>
      <c r="G188" s="298"/>
      <c r="H188" s="13"/>
      <c r="I188" s="652"/>
      <c r="J188" s="652"/>
      <c r="K188" s="298"/>
      <c r="L188" s="298"/>
      <c r="M188" s="298"/>
      <c r="N188" s="298"/>
      <c r="O188" s="298"/>
      <c r="P188" s="298"/>
      <c r="Q188" s="298"/>
      <c r="R188" s="298"/>
      <c r="S188" s="12"/>
      <c r="T188" s="12"/>
      <c r="U188" s="12"/>
      <c r="V188" s="12"/>
      <c r="W188" s="12"/>
      <c r="X188" s="12"/>
      <c r="Y188" s="12"/>
      <c r="Z188" s="12"/>
      <c r="AA188" s="12"/>
      <c r="AB188" s="12"/>
      <c r="AC188" s="12"/>
      <c r="AD188" s="12"/>
      <c r="AE188" s="6"/>
      <c r="AF188" s="6"/>
      <c r="AG188" s="6"/>
      <c r="AH188" s="6"/>
      <c r="AI188" s="12"/>
      <c r="AJ188" s="12"/>
      <c r="AK188" s="12"/>
      <c r="AL188" s="12"/>
      <c r="AM188" s="12"/>
    </row>
    <row r="189" spans="1:39" ht="15.75" customHeight="1">
      <c r="A189" s="298"/>
      <c r="B189" s="12"/>
      <c r="C189" s="298"/>
      <c r="D189" s="298"/>
      <c r="E189" s="298"/>
      <c r="F189" s="298"/>
      <c r="G189" s="298"/>
      <c r="H189" s="13"/>
      <c r="I189" s="652"/>
      <c r="J189" s="652"/>
      <c r="K189" s="298"/>
      <c r="L189" s="298"/>
      <c r="M189" s="298"/>
      <c r="N189" s="298"/>
      <c r="O189" s="298"/>
      <c r="P189" s="298"/>
      <c r="Q189" s="298"/>
      <c r="R189" s="298"/>
      <c r="S189" s="12"/>
      <c r="T189" s="12"/>
      <c r="U189" s="12"/>
      <c r="V189" s="12"/>
      <c r="W189" s="12"/>
      <c r="X189" s="12"/>
      <c r="Y189" s="12"/>
      <c r="Z189" s="12"/>
      <c r="AA189" s="12"/>
      <c r="AB189" s="12"/>
      <c r="AC189" s="12"/>
      <c r="AD189" s="12"/>
      <c r="AE189" s="6"/>
      <c r="AF189" s="6"/>
      <c r="AG189" s="6"/>
      <c r="AH189" s="6"/>
      <c r="AI189" s="12"/>
      <c r="AJ189" s="12"/>
      <c r="AK189" s="12"/>
      <c r="AL189" s="12"/>
      <c r="AM189" s="12"/>
    </row>
    <row r="190" spans="1:39" ht="15.75" customHeight="1">
      <c r="A190" s="298"/>
      <c r="B190" s="12"/>
      <c r="C190" s="298"/>
      <c r="D190" s="298"/>
      <c r="E190" s="298"/>
      <c r="F190" s="298"/>
      <c r="G190" s="298"/>
      <c r="H190" s="13"/>
      <c r="I190" s="652"/>
      <c r="J190" s="652"/>
      <c r="K190" s="298"/>
      <c r="L190" s="298"/>
      <c r="M190" s="298"/>
      <c r="N190" s="298"/>
      <c r="O190" s="298"/>
      <c r="P190" s="298"/>
      <c r="Q190" s="298"/>
      <c r="R190" s="298"/>
      <c r="S190" s="12"/>
      <c r="T190" s="12"/>
      <c r="U190" s="12"/>
      <c r="V190" s="12"/>
      <c r="W190" s="12"/>
      <c r="X190" s="12"/>
      <c r="Y190" s="12"/>
      <c r="Z190" s="12"/>
      <c r="AA190" s="12"/>
      <c r="AB190" s="12"/>
      <c r="AC190" s="12"/>
      <c r="AD190" s="12"/>
      <c r="AE190" s="6"/>
      <c r="AF190" s="6"/>
      <c r="AG190" s="6"/>
      <c r="AH190" s="6"/>
      <c r="AI190" s="12"/>
      <c r="AJ190" s="12"/>
      <c r="AK190" s="12"/>
      <c r="AL190" s="12"/>
      <c r="AM190" s="12"/>
    </row>
    <row r="191" spans="1:39" ht="15.75" customHeight="1">
      <c r="A191" s="298"/>
      <c r="B191" s="12"/>
      <c r="C191" s="298"/>
      <c r="D191" s="298"/>
      <c r="E191" s="298"/>
      <c r="F191" s="298"/>
      <c r="G191" s="298"/>
      <c r="H191" s="13"/>
      <c r="I191" s="652"/>
      <c r="J191" s="652"/>
      <c r="K191" s="298"/>
      <c r="L191" s="298"/>
      <c r="M191" s="298"/>
      <c r="N191" s="298"/>
      <c r="O191" s="298"/>
      <c r="P191" s="298"/>
      <c r="Q191" s="298"/>
      <c r="R191" s="298"/>
      <c r="S191" s="12"/>
      <c r="T191" s="12"/>
      <c r="U191" s="12"/>
      <c r="V191" s="12"/>
      <c r="W191" s="12"/>
      <c r="X191" s="12"/>
      <c r="Y191" s="12"/>
      <c r="Z191" s="12"/>
      <c r="AA191" s="12"/>
      <c r="AB191" s="12"/>
      <c r="AC191" s="12"/>
      <c r="AD191" s="12"/>
      <c r="AE191" s="6"/>
      <c r="AF191" s="6"/>
      <c r="AG191" s="6"/>
      <c r="AH191" s="6"/>
      <c r="AI191" s="12"/>
      <c r="AJ191" s="12"/>
      <c r="AK191" s="12"/>
      <c r="AL191" s="12"/>
      <c r="AM191" s="12"/>
    </row>
    <row r="192" spans="1:39" ht="15.75" customHeight="1">
      <c r="A192" s="298"/>
      <c r="B192" s="12"/>
      <c r="C192" s="298"/>
      <c r="D192" s="298"/>
      <c r="E192" s="298"/>
      <c r="F192" s="298"/>
      <c r="G192" s="298"/>
      <c r="H192" s="13"/>
      <c r="I192" s="652"/>
      <c r="J192" s="652"/>
      <c r="K192" s="298"/>
      <c r="L192" s="298"/>
      <c r="M192" s="298"/>
      <c r="N192" s="298"/>
      <c r="O192" s="298"/>
      <c r="P192" s="298"/>
      <c r="Q192" s="298"/>
      <c r="R192" s="298"/>
      <c r="S192" s="12"/>
      <c r="T192" s="12"/>
      <c r="U192" s="12"/>
      <c r="V192" s="12"/>
      <c r="W192" s="12"/>
      <c r="X192" s="12"/>
      <c r="Y192" s="12"/>
      <c r="Z192" s="12"/>
      <c r="AA192" s="12"/>
      <c r="AB192" s="12"/>
      <c r="AC192" s="12"/>
      <c r="AD192" s="12"/>
      <c r="AE192" s="6"/>
      <c r="AF192" s="6"/>
      <c r="AG192" s="6"/>
      <c r="AH192" s="6"/>
      <c r="AI192" s="12"/>
      <c r="AJ192" s="12"/>
      <c r="AK192" s="12"/>
      <c r="AL192" s="12"/>
      <c r="AM192" s="12"/>
    </row>
    <row r="193" spans="1:39" ht="15.75" customHeight="1">
      <c r="A193" s="298"/>
      <c r="B193" s="12"/>
      <c r="C193" s="298"/>
      <c r="D193" s="298"/>
      <c r="E193" s="298"/>
      <c r="F193" s="298"/>
      <c r="G193" s="298"/>
      <c r="H193" s="13"/>
      <c r="I193" s="652"/>
      <c r="J193" s="652"/>
      <c r="K193" s="298"/>
      <c r="L193" s="298"/>
      <c r="M193" s="298"/>
      <c r="N193" s="298"/>
      <c r="O193" s="298"/>
      <c r="P193" s="298"/>
      <c r="Q193" s="298"/>
      <c r="R193" s="298"/>
      <c r="S193" s="12"/>
      <c r="T193" s="12"/>
      <c r="U193" s="12"/>
      <c r="V193" s="12"/>
      <c r="W193" s="12"/>
      <c r="X193" s="12"/>
      <c r="Y193" s="12"/>
      <c r="Z193" s="12"/>
      <c r="AA193" s="12"/>
      <c r="AB193" s="12"/>
      <c r="AC193" s="12"/>
      <c r="AD193" s="12"/>
      <c r="AE193" s="6"/>
      <c r="AF193" s="6"/>
      <c r="AG193" s="6"/>
      <c r="AH193" s="6"/>
      <c r="AI193" s="12"/>
      <c r="AJ193" s="12"/>
      <c r="AK193" s="12"/>
      <c r="AL193" s="12"/>
      <c r="AM193" s="12"/>
    </row>
    <row r="194" spans="1:39" ht="15.75" customHeight="1">
      <c r="A194" s="298"/>
      <c r="B194" s="12"/>
      <c r="C194" s="298"/>
      <c r="D194" s="298"/>
      <c r="E194" s="298"/>
      <c r="F194" s="298"/>
      <c r="G194" s="298"/>
      <c r="H194" s="13"/>
      <c r="I194" s="652"/>
      <c r="J194" s="652"/>
      <c r="K194" s="298"/>
      <c r="L194" s="298"/>
      <c r="M194" s="298"/>
      <c r="N194" s="298"/>
      <c r="O194" s="298"/>
      <c r="P194" s="298"/>
      <c r="Q194" s="298"/>
      <c r="R194" s="298"/>
      <c r="S194" s="12"/>
      <c r="T194" s="12"/>
      <c r="U194" s="12"/>
      <c r="V194" s="12"/>
      <c r="W194" s="12"/>
      <c r="X194" s="12"/>
      <c r="Y194" s="12"/>
      <c r="Z194" s="12"/>
      <c r="AA194" s="12"/>
      <c r="AB194" s="12"/>
      <c r="AC194" s="12"/>
      <c r="AD194" s="12"/>
      <c r="AE194" s="6"/>
      <c r="AF194" s="6"/>
      <c r="AG194" s="6"/>
      <c r="AH194" s="6"/>
      <c r="AI194" s="12"/>
      <c r="AJ194" s="12"/>
      <c r="AK194" s="12"/>
      <c r="AL194" s="12"/>
      <c r="AM194" s="12"/>
    </row>
    <row r="195" spans="1:39" ht="15.75" customHeight="1">
      <c r="A195" s="298"/>
      <c r="B195" s="12"/>
      <c r="C195" s="298"/>
      <c r="D195" s="298"/>
      <c r="E195" s="298"/>
      <c r="F195" s="298"/>
      <c r="G195" s="298"/>
      <c r="H195" s="13"/>
      <c r="I195" s="652"/>
      <c r="J195" s="652"/>
      <c r="K195" s="298"/>
      <c r="L195" s="298"/>
      <c r="M195" s="298"/>
      <c r="N195" s="298"/>
      <c r="O195" s="298"/>
      <c r="P195" s="298"/>
      <c r="Q195" s="298"/>
      <c r="R195" s="298"/>
      <c r="S195" s="12"/>
      <c r="T195" s="12"/>
      <c r="U195" s="12"/>
      <c r="V195" s="12"/>
      <c r="W195" s="12"/>
      <c r="X195" s="12"/>
      <c r="Y195" s="12"/>
      <c r="Z195" s="12"/>
      <c r="AA195" s="12"/>
      <c r="AB195" s="12"/>
      <c r="AC195" s="12"/>
      <c r="AD195" s="12"/>
      <c r="AE195" s="6"/>
      <c r="AF195" s="6"/>
      <c r="AG195" s="6"/>
      <c r="AH195" s="6"/>
      <c r="AI195" s="12"/>
      <c r="AJ195" s="12"/>
      <c r="AK195" s="12"/>
      <c r="AL195" s="12"/>
      <c r="AM195" s="12"/>
    </row>
    <row r="196" spans="1:39" ht="15.75" customHeight="1">
      <c r="A196" s="298"/>
      <c r="B196" s="12"/>
      <c r="C196" s="298"/>
      <c r="D196" s="298"/>
      <c r="E196" s="298"/>
      <c r="F196" s="298"/>
      <c r="G196" s="298"/>
      <c r="H196" s="13"/>
      <c r="I196" s="652"/>
      <c r="J196" s="652"/>
      <c r="K196" s="298"/>
      <c r="L196" s="298"/>
      <c r="M196" s="298"/>
      <c r="N196" s="298"/>
      <c r="O196" s="298"/>
      <c r="P196" s="298"/>
      <c r="Q196" s="298"/>
      <c r="R196" s="298"/>
      <c r="S196" s="12"/>
      <c r="T196" s="12"/>
      <c r="U196" s="12"/>
      <c r="V196" s="12"/>
      <c r="W196" s="12"/>
      <c r="X196" s="12"/>
      <c r="Y196" s="12"/>
      <c r="Z196" s="12"/>
      <c r="AA196" s="12"/>
      <c r="AB196" s="12"/>
      <c r="AC196" s="12"/>
      <c r="AD196" s="12"/>
      <c r="AE196" s="6"/>
      <c r="AF196" s="6"/>
      <c r="AG196" s="6"/>
      <c r="AH196" s="6"/>
      <c r="AI196" s="12"/>
      <c r="AJ196" s="12"/>
      <c r="AK196" s="12"/>
      <c r="AL196" s="12"/>
      <c r="AM196" s="12"/>
    </row>
    <row r="197" spans="1:39" ht="15.75" customHeight="1">
      <c r="A197" s="298"/>
      <c r="B197" s="12"/>
      <c r="C197" s="298"/>
      <c r="D197" s="298"/>
      <c r="E197" s="298"/>
      <c r="F197" s="298"/>
      <c r="G197" s="298"/>
      <c r="H197" s="13"/>
      <c r="I197" s="652"/>
      <c r="J197" s="652"/>
      <c r="K197" s="298"/>
      <c r="L197" s="298"/>
      <c r="M197" s="298"/>
      <c r="N197" s="298"/>
      <c r="O197" s="298"/>
      <c r="P197" s="298"/>
      <c r="Q197" s="298"/>
      <c r="R197" s="298"/>
      <c r="S197" s="12"/>
      <c r="T197" s="12"/>
      <c r="U197" s="12"/>
      <c r="V197" s="12"/>
      <c r="W197" s="12"/>
      <c r="X197" s="12"/>
      <c r="Y197" s="12"/>
      <c r="Z197" s="12"/>
      <c r="AA197" s="12"/>
      <c r="AB197" s="12"/>
      <c r="AC197" s="12"/>
      <c r="AD197" s="12"/>
      <c r="AE197" s="6"/>
      <c r="AF197" s="6"/>
      <c r="AG197" s="6"/>
      <c r="AH197" s="6"/>
      <c r="AI197" s="12"/>
      <c r="AJ197" s="12"/>
      <c r="AK197" s="12"/>
      <c r="AL197" s="12"/>
      <c r="AM197" s="12"/>
    </row>
    <row r="198" spans="1:39" ht="15.75" customHeight="1">
      <c r="A198" s="298"/>
      <c r="B198" s="12"/>
      <c r="C198" s="298"/>
      <c r="D198" s="298"/>
      <c r="E198" s="298"/>
      <c r="F198" s="298"/>
      <c r="G198" s="298"/>
      <c r="H198" s="13"/>
      <c r="I198" s="652"/>
      <c r="J198" s="652"/>
      <c r="K198" s="298"/>
      <c r="L198" s="298"/>
      <c r="M198" s="298"/>
      <c r="N198" s="298"/>
      <c r="O198" s="298"/>
      <c r="P198" s="298"/>
      <c r="Q198" s="298"/>
      <c r="R198" s="298"/>
      <c r="S198" s="12"/>
      <c r="T198" s="12"/>
      <c r="U198" s="12"/>
      <c r="V198" s="12"/>
      <c r="W198" s="12"/>
      <c r="X198" s="12"/>
      <c r="Y198" s="12"/>
      <c r="Z198" s="12"/>
      <c r="AA198" s="12"/>
      <c r="AB198" s="12"/>
      <c r="AC198" s="12"/>
      <c r="AD198" s="12"/>
      <c r="AE198" s="6"/>
      <c r="AF198" s="6"/>
      <c r="AG198" s="6"/>
      <c r="AH198" s="6"/>
      <c r="AI198" s="12"/>
      <c r="AJ198" s="12"/>
      <c r="AK198" s="12"/>
      <c r="AL198" s="12"/>
      <c r="AM198" s="12"/>
    </row>
    <row r="199" spans="1:39" ht="15.75" customHeight="1">
      <c r="A199" s="298"/>
      <c r="B199" s="12"/>
      <c r="C199" s="298"/>
      <c r="D199" s="298"/>
      <c r="E199" s="298"/>
      <c r="F199" s="298"/>
      <c r="G199" s="298"/>
      <c r="H199" s="13"/>
      <c r="I199" s="652"/>
      <c r="J199" s="652"/>
      <c r="K199" s="298"/>
      <c r="L199" s="298"/>
      <c r="M199" s="298"/>
      <c r="N199" s="298"/>
      <c r="O199" s="298"/>
      <c r="P199" s="298"/>
      <c r="Q199" s="298"/>
      <c r="R199" s="298"/>
      <c r="S199" s="12"/>
      <c r="T199" s="12"/>
      <c r="U199" s="12"/>
      <c r="V199" s="12"/>
      <c r="W199" s="12"/>
      <c r="X199" s="12"/>
      <c r="Y199" s="12"/>
      <c r="Z199" s="12"/>
      <c r="AA199" s="12"/>
      <c r="AB199" s="12"/>
      <c r="AC199" s="12"/>
      <c r="AD199" s="12"/>
      <c r="AE199" s="6"/>
      <c r="AF199" s="6"/>
      <c r="AG199" s="6"/>
      <c r="AH199" s="6"/>
      <c r="AI199" s="12"/>
      <c r="AJ199" s="12"/>
      <c r="AK199" s="12"/>
      <c r="AL199" s="12"/>
      <c r="AM199" s="12"/>
    </row>
    <row r="200" spans="1:39" ht="15.75" customHeight="1">
      <c r="A200" s="298"/>
      <c r="B200" s="12"/>
      <c r="C200" s="298"/>
      <c r="D200" s="298"/>
      <c r="E200" s="298"/>
      <c r="F200" s="298"/>
      <c r="G200" s="298"/>
      <c r="H200" s="13"/>
      <c r="I200" s="652"/>
      <c r="J200" s="652"/>
      <c r="K200" s="298"/>
      <c r="L200" s="298"/>
      <c r="M200" s="298"/>
      <c r="N200" s="298"/>
      <c r="O200" s="298"/>
      <c r="P200" s="298"/>
      <c r="Q200" s="298"/>
      <c r="R200" s="298"/>
      <c r="S200" s="12"/>
      <c r="T200" s="12"/>
      <c r="U200" s="12"/>
      <c r="V200" s="12"/>
      <c r="W200" s="12"/>
      <c r="X200" s="12"/>
      <c r="Y200" s="12"/>
      <c r="Z200" s="12"/>
      <c r="AA200" s="12"/>
      <c r="AB200" s="12"/>
      <c r="AC200" s="12"/>
      <c r="AD200" s="12"/>
      <c r="AE200" s="6"/>
      <c r="AF200" s="6"/>
      <c r="AG200" s="6"/>
      <c r="AH200" s="6"/>
      <c r="AI200" s="12"/>
      <c r="AJ200" s="12"/>
      <c r="AK200" s="12"/>
      <c r="AL200" s="12"/>
      <c r="AM200" s="12"/>
    </row>
    <row r="201" spans="1:39" ht="15.75" customHeight="1">
      <c r="A201" s="298"/>
      <c r="B201" s="12"/>
      <c r="C201" s="298"/>
      <c r="D201" s="298"/>
      <c r="E201" s="298"/>
      <c r="F201" s="298"/>
      <c r="G201" s="298"/>
      <c r="H201" s="13"/>
      <c r="I201" s="652"/>
      <c r="J201" s="652"/>
      <c r="K201" s="298"/>
      <c r="L201" s="298"/>
      <c r="M201" s="298"/>
      <c r="N201" s="298"/>
      <c r="O201" s="298"/>
      <c r="P201" s="298"/>
      <c r="Q201" s="298"/>
      <c r="R201" s="298"/>
      <c r="S201" s="12"/>
      <c r="T201" s="12"/>
      <c r="U201" s="12"/>
      <c r="V201" s="12"/>
      <c r="W201" s="12"/>
      <c r="X201" s="12"/>
      <c r="Y201" s="12"/>
      <c r="Z201" s="12"/>
      <c r="AA201" s="12"/>
      <c r="AB201" s="12"/>
      <c r="AC201" s="12"/>
      <c r="AD201" s="12"/>
      <c r="AE201" s="6"/>
      <c r="AF201" s="6"/>
      <c r="AG201" s="6"/>
      <c r="AH201" s="6"/>
      <c r="AI201" s="12"/>
      <c r="AJ201" s="12"/>
      <c r="AK201" s="12"/>
      <c r="AL201" s="12"/>
      <c r="AM201" s="12"/>
    </row>
    <row r="202" spans="1:39" ht="15.75" customHeight="1">
      <c r="A202" s="298"/>
      <c r="B202" s="12"/>
      <c r="C202" s="298"/>
      <c r="D202" s="298"/>
      <c r="E202" s="298"/>
      <c r="F202" s="298"/>
      <c r="G202" s="298"/>
      <c r="H202" s="13"/>
      <c r="I202" s="652"/>
      <c r="J202" s="652"/>
      <c r="K202" s="298"/>
      <c r="L202" s="298"/>
      <c r="M202" s="298"/>
      <c r="N202" s="298"/>
      <c r="O202" s="298"/>
      <c r="P202" s="298"/>
      <c r="Q202" s="298"/>
      <c r="R202" s="298"/>
      <c r="S202" s="12"/>
      <c r="T202" s="12"/>
      <c r="U202" s="12"/>
      <c r="V202" s="12"/>
      <c r="W202" s="12"/>
      <c r="X202" s="12"/>
      <c r="Y202" s="12"/>
      <c r="Z202" s="12"/>
      <c r="AA202" s="12"/>
      <c r="AB202" s="12"/>
      <c r="AC202" s="12"/>
      <c r="AD202" s="12"/>
      <c r="AE202" s="6"/>
      <c r="AF202" s="6"/>
      <c r="AG202" s="6"/>
      <c r="AH202" s="6"/>
      <c r="AI202" s="12"/>
      <c r="AJ202" s="12"/>
      <c r="AK202" s="12"/>
      <c r="AL202" s="12"/>
      <c r="AM202" s="12"/>
    </row>
    <row r="203" spans="1:39" ht="15.75" customHeight="1">
      <c r="A203" s="298"/>
      <c r="B203" s="12"/>
      <c r="C203" s="298"/>
      <c r="D203" s="298"/>
      <c r="E203" s="298"/>
      <c r="F203" s="298"/>
      <c r="G203" s="298"/>
      <c r="H203" s="13"/>
      <c r="I203" s="652"/>
      <c r="J203" s="652"/>
      <c r="K203" s="298"/>
      <c r="L203" s="298"/>
      <c r="M203" s="298"/>
      <c r="N203" s="298"/>
      <c r="O203" s="298"/>
      <c r="P203" s="298"/>
      <c r="Q203" s="298"/>
      <c r="R203" s="298"/>
      <c r="S203" s="12"/>
      <c r="T203" s="12"/>
      <c r="U203" s="12"/>
      <c r="V203" s="12"/>
      <c r="W203" s="12"/>
      <c r="X203" s="12"/>
      <c r="Y203" s="12"/>
      <c r="Z203" s="12"/>
      <c r="AA203" s="12"/>
      <c r="AB203" s="12"/>
      <c r="AC203" s="12"/>
      <c r="AD203" s="12"/>
      <c r="AE203" s="6"/>
      <c r="AF203" s="6"/>
      <c r="AG203" s="6"/>
      <c r="AH203" s="6"/>
      <c r="AI203" s="12"/>
      <c r="AJ203" s="12"/>
      <c r="AK203" s="12"/>
      <c r="AL203" s="12"/>
      <c r="AM203" s="12"/>
    </row>
    <row r="204" spans="1:39" ht="15.75" customHeight="1">
      <c r="A204" s="298"/>
      <c r="B204" s="12"/>
      <c r="C204" s="298"/>
      <c r="D204" s="298"/>
      <c r="E204" s="298"/>
      <c r="F204" s="298"/>
      <c r="G204" s="298"/>
      <c r="H204" s="13"/>
      <c r="I204" s="652"/>
      <c r="J204" s="652"/>
      <c r="K204" s="298"/>
      <c r="L204" s="298"/>
      <c r="M204" s="298"/>
      <c r="N204" s="298"/>
      <c r="O204" s="298"/>
      <c r="P204" s="298"/>
      <c r="Q204" s="298"/>
      <c r="R204" s="298"/>
      <c r="S204" s="12"/>
      <c r="T204" s="12"/>
      <c r="U204" s="12"/>
      <c r="V204" s="12"/>
      <c r="W204" s="12"/>
      <c r="X204" s="12"/>
      <c r="Y204" s="12"/>
      <c r="Z204" s="12"/>
      <c r="AA204" s="12"/>
      <c r="AB204" s="12"/>
      <c r="AC204" s="12"/>
      <c r="AD204" s="12"/>
      <c r="AE204" s="6"/>
      <c r="AF204" s="6"/>
      <c r="AG204" s="6"/>
      <c r="AH204" s="6"/>
      <c r="AI204" s="12"/>
      <c r="AJ204" s="12"/>
      <c r="AK204" s="12"/>
      <c r="AL204" s="12"/>
      <c r="AM204" s="12"/>
    </row>
    <row r="205" spans="1:39" ht="15.75" customHeight="1">
      <c r="A205" s="298"/>
      <c r="B205" s="12"/>
      <c r="C205" s="298"/>
      <c r="D205" s="298"/>
      <c r="E205" s="298"/>
      <c r="F205" s="298"/>
      <c r="G205" s="298"/>
      <c r="H205" s="13"/>
      <c r="I205" s="652"/>
      <c r="J205" s="652"/>
      <c r="K205" s="298"/>
      <c r="L205" s="298"/>
      <c r="M205" s="298"/>
      <c r="N205" s="298"/>
      <c r="O205" s="298"/>
      <c r="P205" s="298"/>
      <c r="Q205" s="298"/>
      <c r="R205" s="298"/>
      <c r="S205" s="12"/>
      <c r="T205" s="12"/>
      <c r="U205" s="12"/>
      <c r="V205" s="12"/>
      <c r="W205" s="12"/>
      <c r="X205" s="12"/>
      <c r="Y205" s="12"/>
      <c r="Z205" s="12"/>
      <c r="AA205" s="12"/>
      <c r="AB205" s="12"/>
      <c r="AC205" s="12"/>
      <c r="AD205" s="12"/>
      <c r="AE205" s="6"/>
      <c r="AF205" s="6"/>
      <c r="AG205" s="6"/>
      <c r="AH205" s="6"/>
      <c r="AI205" s="12"/>
      <c r="AJ205" s="12"/>
      <c r="AK205" s="12"/>
      <c r="AL205" s="12"/>
      <c r="AM205" s="12"/>
    </row>
    <row r="206" spans="1:39" ht="15.75" customHeight="1">
      <c r="A206" s="298"/>
      <c r="B206" s="12"/>
      <c r="C206" s="298"/>
      <c r="D206" s="298"/>
      <c r="E206" s="298"/>
      <c r="F206" s="298"/>
      <c r="G206" s="298"/>
      <c r="H206" s="13"/>
      <c r="I206" s="652"/>
      <c r="J206" s="652"/>
      <c r="K206" s="298"/>
      <c r="L206" s="298"/>
      <c r="M206" s="298"/>
      <c r="N206" s="298"/>
      <c r="O206" s="298"/>
      <c r="P206" s="298"/>
      <c r="Q206" s="298"/>
      <c r="R206" s="298"/>
      <c r="S206" s="12"/>
      <c r="T206" s="12"/>
      <c r="U206" s="12"/>
      <c r="V206" s="12"/>
      <c r="W206" s="12"/>
      <c r="X206" s="12"/>
      <c r="Y206" s="12"/>
      <c r="Z206" s="12"/>
      <c r="AA206" s="12"/>
      <c r="AB206" s="12"/>
      <c r="AC206" s="12"/>
      <c r="AD206" s="12"/>
      <c r="AE206" s="6"/>
      <c r="AF206" s="6"/>
      <c r="AG206" s="6"/>
      <c r="AH206" s="6"/>
      <c r="AI206" s="12"/>
      <c r="AJ206" s="12"/>
      <c r="AK206" s="12"/>
      <c r="AL206" s="12"/>
      <c r="AM206" s="12"/>
    </row>
    <row r="207" spans="1:39" ht="15.75" customHeight="1">
      <c r="A207" s="298"/>
      <c r="B207" s="12"/>
      <c r="C207" s="298"/>
      <c r="D207" s="298"/>
      <c r="E207" s="298"/>
      <c r="F207" s="298"/>
      <c r="G207" s="298"/>
      <c r="H207" s="13"/>
      <c r="I207" s="652"/>
      <c r="J207" s="652"/>
      <c r="K207" s="298"/>
      <c r="L207" s="298"/>
      <c r="M207" s="298"/>
      <c r="N207" s="298"/>
      <c r="O207" s="298"/>
      <c r="P207" s="298"/>
      <c r="Q207" s="298"/>
      <c r="R207" s="298"/>
      <c r="S207" s="12"/>
      <c r="T207" s="12"/>
      <c r="U207" s="12"/>
      <c r="V207" s="12"/>
      <c r="W207" s="12"/>
      <c r="X207" s="12"/>
      <c r="Y207" s="12"/>
      <c r="Z207" s="12"/>
      <c r="AA207" s="12"/>
      <c r="AB207" s="12"/>
      <c r="AC207" s="12"/>
      <c r="AD207" s="12"/>
      <c r="AE207" s="6"/>
      <c r="AF207" s="6"/>
      <c r="AG207" s="6"/>
      <c r="AH207" s="6"/>
      <c r="AI207" s="12"/>
      <c r="AJ207" s="12"/>
      <c r="AK207" s="12"/>
      <c r="AL207" s="12"/>
      <c r="AM207" s="12"/>
    </row>
    <row r="208" spans="1:39" ht="15.75" customHeight="1">
      <c r="A208" s="298"/>
      <c r="B208" s="12"/>
      <c r="C208" s="298"/>
      <c r="D208" s="298"/>
      <c r="E208" s="298"/>
      <c r="F208" s="298"/>
      <c r="G208" s="298"/>
      <c r="H208" s="13"/>
      <c r="I208" s="652"/>
      <c r="J208" s="652"/>
      <c r="K208" s="298"/>
      <c r="L208" s="298"/>
      <c r="M208" s="298"/>
      <c r="N208" s="298"/>
      <c r="O208" s="298"/>
      <c r="P208" s="298"/>
      <c r="Q208" s="298"/>
      <c r="R208" s="298"/>
      <c r="S208" s="12"/>
      <c r="T208" s="12"/>
      <c r="U208" s="12"/>
      <c r="V208" s="12"/>
      <c r="W208" s="12"/>
      <c r="X208" s="12"/>
      <c r="Y208" s="12"/>
      <c r="Z208" s="12"/>
      <c r="AA208" s="12"/>
      <c r="AB208" s="12"/>
      <c r="AC208" s="12"/>
      <c r="AD208" s="12"/>
      <c r="AE208" s="6"/>
      <c r="AF208" s="6"/>
      <c r="AG208" s="6"/>
      <c r="AH208" s="6"/>
      <c r="AI208" s="12"/>
      <c r="AJ208" s="12"/>
      <c r="AK208" s="12"/>
      <c r="AL208" s="12"/>
      <c r="AM208" s="12"/>
    </row>
    <row r="209" spans="1:39" ht="15.75" customHeight="1">
      <c r="A209" s="298"/>
      <c r="B209" s="12"/>
      <c r="C209" s="298"/>
      <c r="D209" s="298"/>
      <c r="E209" s="298"/>
      <c r="F209" s="298"/>
      <c r="G209" s="298"/>
      <c r="H209" s="13"/>
      <c r="I209" s="652"/>
      <c r="J209" s="652"/>
      <c r="K209" s="298"/>
      <c r="L209" s="298"/>
      <c r="M209" s="298"/>
      <c r="N209" s="298"/>
      <c r="O209" s="298"/>
      <c r="P209" s="298"/>
      <c r="Q209" s="298"/>
      <c r="R209" s="298"/>
      <c r="S209" s="12"/>
      <c r="T209" s="12"/>
      <c r="U209" s="12"/>
      <c r="V209" s="12"/>
      <c r="W209" s="12"/>
      <c r="X209" s="12"/>
      <c r="Y209" s="12"/>
      <c r="Z209" s="12"/>
      <c r="AA209" s="12"/>
      <c r="AB209" s="12"/>
      <c r="AC209" s="12"/>
      <c r="AD209" s="12"/>
      <c r="AE209" s="6"/>
      <c r="AF209" s="6"/>
      <c r="AG209" s="6"/>
      <c r="AH209" s="6"/>
      <c r="AI209" s="12"/>
      <c r="AJ209" s="12"/>
      <c r="AK209" s="12"/>
      <c r="AL209" s="12"/>
      <c r="AM209" s="12"/>
    </row>
    <row r="210" spans="1:39" ht="15.75" customHeight="1">
      <c r="A210" s="298"/>
      <c r="B210" s="12"/>
      <c r="C210" s="298"/>
      <c r="D210" s="298"/>
      <c r="E210" s="298"/>
      <c r="F210" s="298"/>
      <c r="G210" s="298"/>
      <c r="H210" s="13"/>
      <c r="I210" s="652"/>
      <c r="J210" s="652"/>
      <c r="K210" s="298"/>
      <c r="L210" s="298"/>
      <c r="M210" s="298"/>
      <c r="N210" s="298"/>
      <c r="O210" s="298"/>
      <c r="P210" s="298"/>
      <c r="Q210" s="298"/>
      <c r="R210" s="298"/>
      <c r="S210" s="12"/>
      <c r="T210" s="12"/>
      <c r="U210" s="12"/>
      <c r="V210" s="12"/>
      <c r="W210" s="12"/>
      <c r="X210" s="12"/>
      <c r="Y210" s="12"/>
      <c r="Z210" s="12"/>
      <c r="AA210" s="12"/>
      <c r="AB210" s="12"/>
      <c r="AC210" s="12"/>
      <c r="AD210" s="12"/>
      <c r="AE210" s="6"/>
      <c r="AF210" s="6"/>
      <c r="AG210" s="6"/>
      <c r="AH210" s="6"/>
      <c r="AI210" s="12"/>
      <c r="AJ210" s="12"/>
      <c r="AK210" s="12"/>
      <c r="AL210" s="12"/>
      <c r="AM210" s="12"/>
    </row>
    <row r="211" spans="1:39" ht="15.75" customHeight="1">
      <c r="A211" s="298"/>
      <c r="B211" s="12"/>
      <c r="C211" s="298"/>
      <c r="D211" s="298"/>
      <c r="E211" s="298"/>
      <c r="F211" s="298"/>
      <c r="G211" s="298"/>
      <c r="H211" s="13"/>
      <c r="I211" s="652"/>
      <c r="J211" s="652"/>
      <c r="K211" s="298"/>
      <c r="L211" s="298"/>
      <c r="M211" s="298"/>
      <c r="N211" s="298"/>
      <c r="O211" s="298"/>
      <c r="P211" s="298"/>
      <c r="Q211" s="298"/>
      <c r="R211" s="298"/>
      <c r="S211" s="12"/>
      <c r="T211" s="12"/>
      <c r="U211" s="12"/>
      <c r="V211" s="12"/>
      <c r="W211" s="12"/>
      <c r="X211" s="12"/>
      <c r="Y211" s="12"/>
      <c r="Z211" s="12"/>
      <c r="AA211" s="12"/>
      <c r="AB211" s="12"/>
      <c r="AC211" s="12"/>
      <c r="AD211" s="12"/>
      <c r="AE211" s="6"/>
      <c r="AF211" s="6"/>
      <c r="AG211" s="6"/>
      <c r="AH211" s="6"/>
      <c r="AI211" s="12"/>
      <c r="AJ211" s="12"/>
      <c r="AK211" s="12"/>
      <c r="AL211" s="12"/>
      <c r="AM211" s="12"/>
    </row>
    <row r="212" spans="1:39" ht="15.75" customHeight="1">
      <c r="A212" s="298"/>
      <c r="B212" s="12"/>
      <c r="C212" s="298"/>
      <c r="D212" s="298"/>
      <c r="E212" s="298"/>
      <c r="F212" s="298"/>
      <c r="G212" s="298"/>
      <c r="H212" s="13"/>
      <c r="I212" s="652"/>
      <c r="J212" s="652"/>
      <c r="K212" s="298"/>
      <c r="L212" s="298"/>
      <c r="M212" s="298"/>
      <c r="N212" s="298"/>
      <c r="O212" s="298"/>
      <c r="P212" s="298"/>
      <c r="Q212" s="298"/>
      <c r="R212" s="298"/>
      <c r="S212" s="12"/>
      <c r="T212" s="12"/>
      <c r="U212" s="12"/>
      <c r="V212" s="12"/>
      <c r="W212" s="12"/>
      <c r="X212" s="12"/>
      <c r="Y212" s="12"/>
      <c r="Z212" s="12"/>
      <c r="AA212" s="12"/>
      <c r="AB212" s="12"/>
      <c r="AC212" s="12"/>
      <c r="AD212" s="12"/>
      <c r="AE212" s="6"/>
      <c r="AF212" s="6"/>
      <c r="AG212" s="6"/>
      <c r="AH212" s="6"/>
      <c r="AI212" s="12"/>
      <c r="AJ212" s="12"/>
      <c r="AK212" s="12"/>
      <c r="AL212" s="12"/>
      <c r="AM212" s="12"/>
    </row>
    <row r="213" spans="1:39" ht="15.75" customHeight="1">
      <c r="A213" s="298"/>
      <c r="B213" s="12"/>
      <c r="C213" s="298"/>
      <c r="D213" s="298"/>
      <c r="E213" s="298"/>
      <c r="F213" s="298"/>
      <c r="G213" s="298"/>
      <c r="H213" s="13"/>
      <c r="I213" s="652"/>
      <c r="J213" s="652"/>
      <c r="K213" s="298"/>
      <c r="L213" s="298"/>
      <c r="M213" s="298"/>
      <c r="N213" s="298"/>
      <c r="O213" s="298"/>
      <c r="P213" s="298"/>
      <c r="Q213" s="298"/>
      <c r="R213" s="298"/>
      <c r="S213" s="12"/>
      <c r="T213" s="12"/>
      <c r="U213" s="12"/>
      <c r="V213" s="12"/>
      <c r="W213" s="12"/>
      <c r="X213" s="12"/>
      <c r="Y213" s="12"/>
      <c r="Z213" s="12"/>
      <c r="AA213" s="12"/>
      <c r="AB213" s="12"/>
      <c r="AC213" s="12"/>
      <c r="AD213" s="12"/>
      <c r="AE213" s="6"/>
      <c r="AF213" s="6"/>
      <c r="AG213" s="6"/>
      <c r="AH213" s="6"/>
      <c r="AI213" s="12"/>
      <c r="AJ213" s="12"/>
      <c r="AK213" s="12"/>
      <c r="AL213" s="12"/>
      <c r="AM213" s="12"/>
    </row>
    <row r="214" spans="1:39" ht="15.75" customHeight="1">
      <c r="A214" s="298"/>
      <c r="B214" s="12"/>
      <c r="C214" s="298"/>
      <c r="D214" s="298"/>
      <c r="E214" s="298"/>
      <c r="F214" s="298"/>
      <c r="G214" s="298"/>
      <c r="H214" s="13"/>
      <c r="I214" s="652"/>
      <c r="J214" s="652"/>
      <c r="K214" s="298"/>
      <c r="L214" s="298"/>
      <c r="M214" s="298"/>
      <c r="N214" s="298"/>
      <c r="O214" s="298"/>
      <c r="P214" s="298"/>
      <c r="Q214" s="298"/>
      <c r="R214" s="298"/>
      <c r="S214" s="12"/>
      <c r="T214" s="12"/>
      <c r="U214" s="12"/>
      <c r="V214" s="12"/>
      <c r="W214" s="12"/>
      <c r="X214" s="12"/>
      <c r="Y214" s="12"/>
      <c r="Z214" s="12"/>
      <c r="AA214" s="12"/>
      <c r="AB214" s="12"/>
      <c r="AC214" s="12"/>
      <c r="AD214" s="12"/>
      <c r="AE214" s="6"/>
      <c r="AF214" s="6"/>
      <c r="AG214" s="6"/>
      <c r="AH214" s="6"/>
      <c r="AI214" s="12"/>
      <c r="AJ214" s="12"/>
      <c r="AK214" s="12"/>
      <c r="AL214" s="12"/>
      <c r="AM214" s="12"/>
    </row>
    <row r="215" spans="1:39" ht="15.75" customHeight="1">
      <c r="A215" s="298"/>
      <c r="B215" s="12"/>
      <c r="C215" s="298"/>
      <c r="D215" s="298"/>
      <c r="E215" s="298"/>
      <c r="F215" s="298"/>
      <c r="G215" s="298"/>
      <c r="H215" s="13"/>
      <c r="I215" s="652"/>
      <c r="J215" s="652"/>
      <c r="K215" s="298"/>
      <c r="L215" s="298"/>
      <c r="M215" s="298"/>
      <c r="N215" s="298"/>
      <c r="O215" s="298"/>
      <c r="P215" s="298"/>
      <c r="Q215" s="298"/>
      <c r="R215" s="298"/>
      <c r="S215" s="12"/>
      <c r="T215" s="12"/>
      <c r="U215" s="12"/>
      <c r="V215" s="12"/>
      <c r="W215" s="12"/>
      <c r="X215" s="12"/>
      <c r="Y215" s="12"/>
      <c r="Z215" s="12"/>
      <c r="AA215" s="12"/>
      <c r="AB215" s="12"/>
      <c r="AC215" s="12"/>
      <c r="AD215" s="12"/>
      <c r="AE215" s="6"/>
      <c r="AF215" s="6"/>
      <c r="AG215" s="6"/>
      <c r="AH215" s="6"/>
      <c r="AI215" s="12"/>
      <c r="AJ215" s="12"/>
      <c r="AK215" s="12"/>
      <c r="AL215" s="12"/>
      <c r="AM215" s="12"/>
    </row>
    <row r="216" spans="1:39" ht="15.75" customHeight="1">
      <c r="A216" s="298"/>
      <c r="B216" s="12"/>
      <c r="C216" s="298"/>
      <c r="D216" s="298"/>
      <c r="E216" s="298"/>
      <c r="F216" s="298"/>
      <c r="G216" s="298"/>
      <c r="H216" s="13"/>
      <c r="I216" s="652"/>
      <c r="J216" s="652"/>
      <c r="K216" s="298"/>
      <c r="L216" s="298"/>
      <c r="M216" s="298"/>
      <c r="N216" s="298"/>
      <c r="O216" s="298"/>
      <c r="P216" s="298"/>
      <c r="Q216" s="298"/>
      <c r="R216" s="298"/>
      <c r="S216" s="12"/>
      <c r="T216" s="12"/>
      <c r="U216" s="12"/>
      <c r="V216" s="12"/>
      <c r="W216" s="12"/>
      <c r="X216" s="12"/>
      <c r="Y216" s="12"/>
      <c r="Z216" s="12"/>
      <c r="AA216" s="12"/>
      <c r="AB216" s="12"/>
      <c r="AC216" s="12"/>
      <c r="AD216" s="12"/>
      <c r="AE216" s="6"/>
      <c r="AF216" s="6"/>
      <c r="AG216" s="6"/>
      <c r="AH216" s="6"/>
      <c r="AI216" s="12"/>
      <c r="AJ216" s="12"/>
      <c r="AK216" s="12"/>
      <c r="AL216" s="12"/>
      <c r="AM216" s="12"/>
    </row>
    <row r="217" spans="1:39" ht="15.75" customHeight="1">
      <c r="A217" s="298"/>
      <c r="B217" s="12"/>
      <c r="C217" s="298"/>
      <c r="D217" s="298"/>
      <c r="E217" s="298"/>
      <c r="F217" s="298"/>
      <c r="G217" s="298"/>
      <c r="H217" s="13"/>
      <c r="I217" s="652"/>
      <c r="J217" s="652"/>
      <c r="K217" s="298"/>
      <c r="L217" s="298"/>
      <c r="M217" s="298"/>
      <c r="N217" s="298"/>
      <c r="O217" s="298"/>
      <c r="P217" s="298"/>
      <c r="Q217" s="298"/>
      <c r="R217" s="298"/>
      <c r="S217" s="12"/>
      <c r="T217" s="12"/>
      <c r="U217" s="12"/>
      <c r="V217" s="12"/>
      <c r="W217" s="12"/>
      <c r="X217" s="12"/>
      <c r="Y217" s="12"/>
      <c r="Z217" s="12"/>
      <c r="AA217" s="12"/>
      <c r="AB217" s="12"/>
      <c r="AC217" s="12"/>
      <c r="AD217" s="12"/>
      <c r="AE217" s="6"/>
      <c r="AF217" s="6"/>
      <c r="AG217" s="6"/>
      <c r="AH217" s="6"/>
      <c r="AI217" s="12"/>
      <c r="AJ217" s="12"/>
      <c r="AK217" s="12"/>
      <c r="AL217" s="12"/>
      <c r="AM217" s="12"/>
    </row>
    <row r="218" spans="1:39" ht="15.75" customHeight="1">
      <c r="A218" s="298"/>
      <c r="B218" s="12"/>
      <c r="C218" s="298"/>
      <c r="D218" s="298"/>
      <c r="E218" s="298"/>
      <c r="F218" s="298"/>
      <c r="G218" s="298"/>
      <c r="H218" s="13"/>
      <c r="I218" s="652"/>
      <c r="J218" s="652"/>
      <c r="K218" s="298"/>
      <c r="L218" s="298"/>
      <c r="M218" s="298"/>
      <c r="N218" s="298"/>
      <c r="O218" s="298"/>
      <c r="P218" s="298"/>
      <c r="Q218" s="298"/>
      <c r="R218" s="298"/>
      <c r="S218" s="12"/>
      <c r="T218" s="12"/>
      <c r="U218" s="12"/>
      <c r="V218" s="12"/>
      <c r="W218" s="12"/>
      <c r="X218" s="12"/>
      <c r="Y218" s="12"/>
      <c r="Z218" s="12"/>
      <c r="AA218" s="12"/>
      <c r="AB218" s="12"/>
      <c r="AC218" s="12"/>
      <c r="AD218" s="12"/>
      <c r="AE218" s="6"/>
      <c r="AF218" s="6"/>
      <c r="AG218" s="6"/>
      <c r="AH218" s="6"/>
      <c r="AI218" s="12"/>
      <c r="AJ218" s="12"/>
      <c r="AK218" s="12"/>
      <c r="AL218" s="12"/>
      <c r="AM218" s="12"/>
    </row>
    <row r="219" spans="1:39" ht="15.75" customHeight="1">
      <c r="A219" s="298"/>
      <c r="B219" s="12"/>
      <c r="C219" s="298"/>
      <c r="D219" s="298"/>
      <c r="E219" s="298"/>
      <c r="F219" s="298"/>
      <c r="G219" s="298"/>
      <c r="H219" s="13"/>
      <c r="I219" s="652"/>
      <c r="J219" s="652"/>
      <c r="K219" s="298"/>
      <c r="L219" s="298"/>
      <c r="M219" s="298"/>
      <c r="N219" s="298"/>
      <c r="O219" s="298"/>
      <c r="P219" s="298"/>
      <c r="Q219" s="298"/>
      <c r="R219" s="298"/>
      <c r="S219" s="12"/>
      <c r="T219" s="12"/>
      <c r="U219" s="12"/>
      <c r="V219" s="12"/>
      <c r="W219" s="12"/>
      <c r="X219" s="12"/>
      <c r="Y219" s="12"/>
      <c r="Z219" s="12"/>
      <c r="AA219" s="12"/>
      <c r="AB219" s="12"/>
      <c r="AC219" s="12"/>
      <c r="AD219" s="12"/>
      <c r="AE219" s="6"/>
      <c r="AF219" s="6"/>
      <c r="AG219" s="6"/>
      <c r="AH219" s="6"/>
      <c r="AI219" s="12"/>
      <c r="AJ219" s="12"/>
      <c r="AK219" s="12"/>
      <c r="AL219" s="12"/>
      <c r="AM219" s="12"/>
    </row>
    <row r="220" spans="1:39" ht="15.75" customHeight="1">
      <c r="A220" s="298"/>
      <c r="B220" s="12"/>
      <c r="C220" s="298"/>
      <c r="D220" s="298"/>
      <c r="E220" s="298"/>
      <c r="F220" s="298"/>
      <c r="G220" s="298"/>
      <c r="H220" s="13"/>
      <c r="I220" s="652"/>
      <c r="J220" s="652"/>
      <c r="K220" s="298"/>
      <c r="L220" s="298"/>
      <c r="M220" s="298"/>
      <c r="N220" s="298"/>
      <c r="O220" s="298"/>
      <c r="P220" s="298"/>
      <c r="Q220" s="298"/>
      <c r="R220" s="298"/>
      <c r="S220" s="12"/>
      <c r="T220" s="12"/>
      <c r="U220" s="12"/>
      <c r="V220" s="12"/>
      <c r="W220" s="12"/>
      <c r="X220" s="12"/>
      <c r="Y220" s="12"/>
      <c r="Z220" s="12"/>
      <c r="AA220" s="12"/>
      <c r="AB220" s="12"/>
      <c r="AC220" s="12"/>
      <c r="AD220" s="12"/>
      <c r="AE220" s="6"/>
      <c r="AF220" s="6"/>
      <c r="AG220" s="6"/>
      <c r="AH220" s="6"/>
      <c r="AI220" s="12"/>
      <c r="AJ220" s="12"/>
      <c r="AK220" s="12"/>
      <c r="AL220" s="12"/>
      <c r="AM220" s="12"/>
    </row>
    <row r="221" spans="1:39" ht="15.75" customHeight="1">
      <c r="A221" s="298"/>
      <c r="B221" s="12"/>
      <c r="C221" s="298"/>
      <c r="D221" s="298"/>
      <c r="E221" s="298"/>
      <c r="F221" s="298"/>
      <c r="G221" s="298"/>
      <c r="H221" s="13"/>
      <c r="I221" s="652"/>
      <c r="J221" s="652"/>
      <c r="K221" s="298"/>
      <c r="L221" s="298"/>
      <c r="M221" s="298"/>
      <c r="N221" s="298"/>
      <c r="O221" s="298"/>
      <c r="P221" s="298"/>
      <c r="Q221" s="298"/>
      <c r="R221" s="298"/>
      <c r="S221" s="12"/>
      <c r="T221" s="12"/>
      <c r="U221" s="12"/>
      <c r="V221" s="12"/>
      <c r="W221" s="12"/>
      <c r="X221" s="12"/>
      <c r="Y221" s="12"/>
      <c r="Z221" s="12"/>
      <c r="AA221" s="12"/>
      <c r="AB221" s="12"/>
      <c r="AC221" s="12"/>
      <c r="AD221" s="12"/>
      <c r="AE221" s="6"/>
      <c r="AF221" s="6"/>
      <c r="AG221" s="6"/>
      <c r="AH221" s="6"/>
      <c r="AI221" s="12"/>
      <c r="AJ221" s="12"/>
      <c r="AK221" s="12"/>
      <c r="AL221" s="12"/>
      <c r="AM221" s="12"/>
    </row>
    <row r="222" spans="1:39" ht="15.75" customHeight="1">
      <c r="A222" s="298"/>
      <c r="B222" s="12"/>
      <c r="C222" s="298"/>
      <c r="D222" s="298"/>
      <c r="E222" s="298"/>
      <c r="F222" s="298"/>
      <c r="G222" s="298"/>
      <c r="H222" s="13"/>
      <c r="I222" s="652"/>
      <c r="J222" s="652"/>
      <c r="K222" s="298"/>
      <c r="L222" s="298"/>
      <c r="M222" s="298"/>
      <c r="N222" s="298"/>
      <c r="O222" s="298"/>
      <c r="P222" s="298"/>
      <c r="Q222" s="298"/>
      <c r="R222" s="298"/>
      <c r="S222" s="12"/>
      <c r="T222" s="12"/>
      <c r="U222" s="12"/>
      <c r="V222" s="12"/>
      <c r="W222" s="12"/>
      <c r="X222" s="12"/>
      <c r="Y222" s="12"/>
      <c r="Z222" s="12"/>
      <c r="AA222" s="12"/>
      <c r="AB222" s="12"/>
      <c r="AC222" s="12"/>
      <c r="AD222" s="12"/>
      <c r="AE222" s="6"/>
      <c r="AF222" s="6"/>
      <c r="AG222" s="6"/>
      <c r="AH222" s="6"/>
      <c r="AI222" s="12"/>
      <c r="AJ222" s="12"/>
      <c r="AK222" s="12"/>
      <c r="AL222" s="12"/>
      <c r="AM222" s="12"/>
    </row>
    <row r="223" spans="1:39" ht="15.75" customHeight="1">
      <c r="A223" s="298"/>
      <c r="B223" s="12"/>
      <c r="C223" s="298"/>
      <c r="D223" s="298"/>
      <c r="E223" s="298"/>
      <c r="F223" s="298"/>
      <c r="G223" s="298"/>
      <c r="H223" s="13"/>
      <c r="I223" s="652"/>
      <c r="J223" s="652"/>
      <c r="K223" s="298"/>
      <c r="L223" s="298"/>
      <c r="M223" s="298"/>
      <c r="N223" s="298"/>
      <c r="O223" s="298"/>
      <c r="P223" s="298"/>
      <c r="Q223" s="298"/>
      <c r="R223" s="298"/>
      <c r="S223" s="12"/>
      <c r="T223" s="12"/>
      <c r="U223" s="12"/>
      <c r="V223" s="12"/>
      <c r="W223" s="12"/>
      <c r="X223" s="12"/>
      <c r="Y223" s="12"/>
      <c r="Z223" s="12"/>
      <c r="AA223" s="12"/>
      <c r="AB223" s="12"/>
      <c r="AC223" s="12"/>
      <c r="AD223" s="12"/>
      <c r="AE223" s="6"/>
      <c r="AF223" s="6"/>
      <c r="AG223" s="6"/>
      <c r="AH223" s="6"/>
      <c r="AI223" s="12"/>
      <c r="AJ223" s="12"/>
      <c r="AK223" s="12"/>
      <c r="AL223" s="12"/>
      <c r="AM223" s="12"/>
    </row>
    <row r="224" spans="1:39" ht="15.75" customHeight="1">
      <c r="A224" s="298"/>
      <c r="B224" s="12"/>
      <c r="C224" s="298"/>
      <c r="D224" s="298"/>
      <c r="E224" s="298"/>
      <c r="F224" s="298"/>
      <c r="G224" s="298"/>
      <c r="H224" s="13"/>
      <c r="I224" s="652"/>
      <c r="J224" s="652"/>
      <c r="K224" s="298"/>
      <c r="L224" s="298"/>
      <c r="M224" s="298"/>
      <c r="N224" s="298"/>
      <c r="O224" s="298"/>
      <c r="P224" s="298"/>
      <c r="Q224" s="298"/>
      <c r="R224" s="298"/>
      <c r="S224" s="12"/>
      <c r="T224" s="12"/>
      <c r="U224" s="12"/>
      <c r="V224" s="12"/>
      <c r="W224" s="12"/>
      <c r="X224" s="12"/>
      <c r="Y224" s="12"/>
      <c r="Z224" s="12"/>
      <c r="AA224" s="12"/>
      <c r="AB224" s="12"/>
      <c r="AC224" s="12"/>
      <c r="AD224" s="12"/>
      <c r="AE224" s="6"/>
      <c r="AF224" s="6"/>
      <c r="AG224" s="6"/>
      <c r="AH224" s="6"/>
      <c r="AI224" s="12"/>
      <c r="AJ224" s="12"/>
      <c r="AK224" s="12"/>
      <c r="AL224" s="12"/>
      <c r="AM224" s="12"/>
    </row>
    <row r="225" spans="1:39" ht="15.75" customHeight="1">
      <c r="A225" s="298"/>
      <c r="B225" s="12"/>
      <c r="C225" s="298"/>
      <c r="D225" s="298"/>
      <c r="E225" s="298"/>
      <c r="F225" s="298"/>
      <c r="G225" s="298"/>
      <c r="H225" s="13"/>
      <c r="I225" s="652"/>
      <c r="J225" s="652"/>
      <c r="K225" s="298"/>
      <c r="L225" s="298"/>
      <c r="M225" s="298"/>
      <c r="N225" s="298"/>
      <c r="O225" s="298"/>
      <c r="P225" s="298"/>
      <c r="Q225" s="298"/>
      <c r="R225" s="298"/>
      <c r="S225" s="12"/>
      <c r="T225" s="12"/>
      <c r="U225" s="12"/>
      <c r="V225" s="12"/>
      <c r="W225" s="12"/>
      <c r="X225" s="12"/>
      <c r="Y225" s="12"/>
      <c r="Z225" s="12"/>
      <c r="AA225" s="12"/>
      <c r="AB225" s="12"/>
      <c r="AC225" s="12"/>
      <c r="AD225" s="12"/>
      <c r="AE225" s="6"/>
      <c r="AF225" s="6"/>
      <c r="AG225" s="6"/>
      <c r="AH225" s="6"/>
      <c r="AI225" s="12"/>
      <c r="AJ225" s="12"/>
      <c r="AK225" s="12"/>
      <c r="AL225" s="12"/>
      <c r="AM225" s="12"/>
    </row>
    <row r="226" spans="1:39" ht="15.75" customHeight="1">
      <c r="A226" s="298"/>
      <c r="B226" s="12"/>
      <c r="C226" s="298"/>
      <c r="D226" s="298"/>
      <c r="E226" s="298"/>
      <c r="F226" s="298"/>
      <c r="G226" s="298"/>
      <c r="H226" s="13"/>
      <c r="I226" s="652"/>
      <c r="J226" s="652"/>
      <c r="K226" s="298"/>
      <c r="L226" s="298"/>
      <c r="M226" s="298"/>
      <c r="N226" s="298"/>
      <c r="O226" s="298"/>
      <c r="P226" s="298"/>
      <c r="Q226" s="298"/>
      <c r="R226" s="298"/>
      <c r="S226" s="12"/>
      <c r="T226" s="12"/>
      <c r="U226" s="12"/>
      <c r="V226" s="12"/>
      <c r="W226" s="12"/>
      <c r="X226" s="12"/>
      <c r="Y226" s="12"/>
      <c r="Z226" s="12"/>
      <c r="AA226" s="12"/>
      <c r="AB226" s="12"/>
      <c r="AC226" s="12"/>
      <c r="AD226" s="12"/>
      <c r="AE226" s="6"/>
      <c r="AF226" s="6"/>
      <c r="AG226" s="6"/>
      <c r="AH226" s="6"/>
      <c r="AI226" s="12"/>
      <c r="AJ226" s="12"/>
      <c r="AK226" s="12"/>
      <c r="AL226" s="12"/>
      <c r="AM226" s="12"/>
    </row>
    <row r="227" spans="1:39" ht="15.75" customHeight="1">
      <c r="A227" s="298"/>
      <c r="B227" s="12"/>
      <c r="C227" s="298"/>
      <c r="D227" s="298"/>
      <c r="E227" s="298"/>
      <c r="F227" s="298"/>
      <c r="G227" s="298"/>
      <c r="H227" s="13"/>
      <c r="I227" s="652"/>
      <c r="J227" s="652"/>
      <c r="K227" s="298"/>
      <c r="L227" s="298"/>
      <c r="M227" s="298"/>
      <c r="N227" s="298"/>
      <c r="O227" s="298"/>
      <c r="P227" s="298"/>
      <c r="Q227" s="298"/>
      <c r="R227" s="298"/>
      <c r="S227" s="12"/>
      <c r="T227" s="12"/>
      <c r="U227" s="12"/>
      <c r="V227" s="12"/>
      <c r="W227" s="12"/>
      <c r="X227" s="12"/>
      <c r="Y227" s="12"/>
      <c r="Z227" s="12"/>
      <c r="AA227" s="12"/>
      <c r="AB227" s="12"/>
      <c r="AC227" s="12"/>
      <c r="AD227" s="12"/>
      <c r="AE227" s="6"/>
      <c r="AF227" s="6"/>
      <c r="AG227" s="6"/>
      <c r="AH227" s="6"/>
      <c r="AI227" s="12"/>
      <c r="AJ227" s="12"/>
      <c r="AK227" s="12"/>
      <c r="AL227" s="12"/>
      <c r="AM227" s="12"/>
    </row>
    <row r="228" spans="1:39" ht="15.75" customHeight="1">
      <c r="A228" s="298"/>
      <c r="B228" s="12"/>
      <c r="C228" s="298"/>
      <c r="D228" s="298"/>
      <c r="E228" s="298"/>
      <c r="F228" s="298"/>
      <c r="G228" s="298"/>
      <c r="H228" s="13"/>
      <c r="I228" s="652"/>
      <c r="J228" s="652"/>
      <c r="K228" s="298"/>
      <c r="L228" s="298"/>
      <c r="M228" s="298"/>
      <c r="N228" s="298"/>
      <c r="O228" s="298"/>
      <c r="P228" s="298"/>
      <c r="Q228" s="298"/>
      <c r="R228" s="298"/>
      <c r="S228" s="12"/>
      <c r="T228" s="12"/>
      <c r="U228" s="12"/>
      <c r="V228" s="12"/>
      <c r="W228" s="12"/>
      <c r="X228" s="12"/>
      <c r="Y228" s="12"/>
      <c r="Z228" s="12"/>
      <c r="AA228" s="12"/>
      <c r="AB228" s="12"/>
      <c r="AC228" s="12"/>
      <c r="AD228" s="12"/>
      <c r="AE228" s="6"/>
      <c r="AF228" s="6"/>
      <c r="AG228" s="6"/>
      <c r="AH228" s="6"/>
      <c r="AI228" s="12"/>
      <c r="AJ228" s="12"/>
      <c r="AK228" s="12"/>
      <c r="AL228" s="12"/>
      <c r="AM228" s="12"/>
    </row>
    <row r="229" spans="1:39" ht="15.75" customHeight="1">
      <c r="A229" s="298"/>
      <c r="B229" s="12"/>
      <c r="C229" s="298"/>
      <c r="D229" s="298"/>
      <c r="E229" s="298"/>
      <c r="F229" s="298"/>
      <c r="G229" s="298"/>
      <c r="H229" s="13"/>
      <c r="I229" s="652"/>
      <c r="J229" s="652"/>
      <c r="K229" s="298"/>
      <c r="L229" s="298"/>
      <c r="M229" s="298"/>
      <c r="N229" s="298"/>
      <c r="O229" s="298"/>
      <c r="P229" s="298"/>
      <c r="Q229" s="298"/>
      <c r="R229" s="298"/>
      <c r="S229" s="12"/>
      <c r="T229" s="12"/>
      <c r="U229" s="12"/>
      <c r="V229" s="12"/>
      <c r="W229" s="12"/>
      <c r="X229" s="12"/>
      <c r="Y229" s="12"/>
      <c r="Z229" s="12"/>
      <c r="AA229" s="12"/>
      <c r="AB229" s="12"/>
      <c r="AC229" s="12"/>
      <c r="AD229" s="12"/>
      <c r="AE229" s="6"/>
      <c r="AF229" s="6"/>
      <c r="AG229" s="6"/>
      <c r="AH229" s="6"/>
      <c r="AI229" s="12"/>
      <c r="AJ229" s="12"/>
      <c r="AK229" s="12"/>
      <c r="AL229" s="12"/>
      <c r="AM229" s="12"/>
    </row>
    <row r="230" spans="1:39" ht="15.75" customHeight="1">
      <c r="A230" s="298"/>
      <c r="B230" s="12"/>
      <c r="C230" s="298"/>
      <c r="D230" s="298"/>
      <c r="E230" s="298"/>
      <c r="F230" s="298"/>
      <c r="G230" s="298"/>
      <c r="H230" s="13"/>
      <c r="I230" s="652"/>
      <c r="J230" s="652"/>
      <c r="K230" s="298"/>
      <c r="L230" s="298"/>
      <c r="M230" s="298"/>
      <c r="N230" s="298"/>
      <c r="O230" s="298"/>
      <c r="P230" s="298"/>
      <c r="Q230" s="298"/>
      <c r="R230" s="298"/>
      <c r="S230" s="12"/>
      <c r="T230" s="12"/>
      <c r="U230" s="12"/>
      <c r="V230" s="12"/>
      <c r="W230" s="12"/>
      <c r="X230" s="12"/>
      <c r="Y230" s="12"/>
      <c r="Z230" s="12"/>
      <c r="AA230" s="12"/>
      <c r="AB230" s="12"/>
      <c r="AC230" s="12"/>
      <c r="AD230" s="12"/>
      <c r="AE230" s="6"/>
      <c r="AF230" s="6"/>
      <c r="AG230" s="6"/>
      <c r="AH230" s="6"/>
      <c r="AI230" s="12"/>
      <c r="AJ230" s="12"/>
      <c r="AK230" s="12"/>
      <c r="AL230" s="12"/>
      <c r="AM230" s="12"/>
    </row>
    <row r="231" spans="1:39" ht="15.75" customHeight="1">
      <c r="A231" s="298"/>
      <c r="B231" s="12"/>
      <c r="C231" s="298"/>
      <c r="D231" s="298"/>
      <c r="E231" s="298"/>
      <c r="F231" s="298"/>
      <c r="G231" s="298"/>
      <c r="H231" s="13"/>
      <c r="I231" s="652"/>
      <c r="J231" s="652"/>
      <c r="K231" s="298"/>
      <c r="L231" s="298"/>
      <c r="M231" s="298"/>
      <c r="N231" s="298"/>
      <c r="O231" s="298"/>
      <c r="P231" s="298"/>
      <c r="Q231" s="298"/>
      <c r="R231" s="298"/>
      <c r="S231" s="12"/>
      <c r="T231" s="12"/>
      <c r="U231" s="12"/>
      <c r="V231" s="12"/>
      <c r="W231" s="12"/>
      <c r="X231" s="12"/>
      <c r="Y231" s="12"/>
      <c r="Z231" s="12"/>
      <c r="AA231" s="12"/>
      <c r="AB231" s="12"/>
      <c r="AC231" s="12"/>
      <c r="AD231" s="12"/>
      <c r="AE231" s="6"/>
      <c r="AF231" s="6"/>
      <c r="AG231" s="6"/>
      <c r="AH231" s="6"/>
      <c r="AI231" s="12"/>
      <c r="AJ231" s="12"/>
      <c r="AK231" s="12"/>
      <c r="AL231" s="12"/>
      <c r="AM231" s="12"/>
    </row>
    <row r="232" spans="1:39" ht="15.75" customHeight="1">
      <c r="A232" s="298"/>
      <c r="B232" s="12"/>
      <c r="C232" s="298"/>
      <c r="D232" s="298"/>
      <c r="E232" s="298"/>
      <c r="F232" s="298"/>
      <c r="G232" s="298"/>
      <c r="H232" s="13"/>
      <c r="I232" s="652"/>
      <c r="J232" s="652"/>
      <c r="K232" s="298"/>
      <c r="L232" s="298"/>
      <c r="M232" s="298"/>
      <c r="N232" s="298"/>
      <c r="O232" s="298"/>
      <c r="P232" s="298"/>
      <c r="Q232" s="298"/>
      <c r="R232" s="298"/>
      <c r="S232" s="12"/>
      <c r="T232" s="12"/>
      <c r="U232" s="12"/>
      <c r="V232" s="12"/>
      <c r="W232" s="12"/>
      <c r="X232" s="12"/>
      <c r="Y232" s="12"/>
      <c r="Z232" s="12"/>
      <c r="AA232" s="12"/>
      <c r="AB232" s="12"/>
      <c r="AC232" s="12"/>
      <c r="AD232" s="12"/>
      <c r="AE232" s="6"/>
      <c r="AF232" s="6"/>
      <c r="AG232" s="6"/>
      <c r="AH232" s="6"/>
      <c r="AI232" s="12"/>
      <c r="AJ232" s="12"/>
      <c r="AK232" s="12"/>
      <c r="AL232" s="12"/>
      <c r="AM232" s="12"/>
    </row>
    <row r="233" spans="1:39" ht="15.75" customHeight="1">
      <c r="A233" s="298"/>
      <c r="B233" s="12"/>
      <c r="C233" s="298"/>
      <c r="D233" s="298"/>
      <c r="E233" s="298"/>
      <c r="F233" s="298"/>
      <c r="G233" s="298"/>
      <c r="H233" s="13"/>
      <c r="I233" s="652"/>
      <c r="J233" s="652"/>
      <c r="K233" s="298"/>
      <c r="L233" s="298"/>
      <c r="M233" s="298"/>
      <c r="N233" s="298"/>
      <c r="O233" s="298"/>
      <c r="P233" s="298"/>
      <c r="Q233" s="298"/>
      <c r="R233" s="298"/>
      <c r="S233" s="12"/>
      <c r="T233" s="12"/>
      <c r="U233" s="12"/>
      <c r="V233" s="12"/>
      <c r="W233" s="12"/>
      <c r="X233" s="12"/>
      <c r="Y233" s="12"/>
      <c r="Z233" s="12"/>
      <c r="AA233" s="12"/>
      <c r="AB233" s="12"/>
      <c r="AC233" s="12"/>
      <c r="AD233" s="12"/>
      <c r="AE233" s="6"/>
      <c r="AF233" s="6"/>
      <c r="AG233" s="6"/>
      <c r="AH233" s="6"/>
      <c r="AI233" s="12"/>
      <c r="AJ233" s="12"/>
      <c r="AK233" s="12"/>
      <c r="AL233" s="12"/>
      <c r="AM233" s="12"/>
    </row>
    <row r="234" spans="1:39" ht="15.75" customHeight="1">
      <c r="A234" s="298"/>
      <c r="B234" s="12"/>
      <c r="C234" s="298"/>
      <c r="D234" s="298"/>
      <c r="E234" s="298"/>
      <c r="F234" s="298"/>
      <c r="G234" s="298"/>
      <c r="H234" s="13"/>
      <c r="I234" s="652"/>
      <c r="J234" s="652"/>
      <c r="K234" s="298"/>
      <c r="L234" s="298"/>
      <c r="M234" s="298"/>
      <c r="N234" s="298"/>
      <c r="O234" s="298"/>
      <c r="P234" s="298"/>
      <c r="Q234" s="298"/>
      <c r="R234" s="298"/>
      <c r="S234" s="12"/>
      <c r="T234" s="12"/>
      <c r="U234" s="12"/>
      <c r="V234" s="12"/>
      <c r="W234" s="12"/>
      <c r="X234" s="12"/>
      <c r="Y234" s="12"/>
      <c r="Z234" s="12"/>
      <c r="AA234" s="12"/>
      <c r="AB234" s="12"/>
      <c r="AC234" s="12"/>
      <c r="AD234" s="12"/>
      <c r="AE234" s="6"/>
      <c r="AF234" s="6"/>
      <c r="AG234" s="6"/>
      <c r="AH234" s="6"/>
      <c r="AI234" s="12"/>
      <c r="AJ234" s="12"/>
      <c r="AK234" s="12"/>
      <c r="AL234" s="12"/>
      <c r="AM234" s="12"/>
    </row>
    <row r="235" spans="1:39" ht="15.75" customHeight="1">
      <c r="A235" s="298"/>
      <c r="B235" s="12"/>
      <c r="C235" s="298"/>
      <c r="D235" s="298"/>
      <c r="E235" s="298"/>
      <c r="F235" s="298"/>
      <c r="G235" s="298"/>
      <c r="H235" s="13"/>
      <c r="I235" s="652"/>
      <c r="J235" s="652"/>
      <c r="K235" s="298"/>
      <c r="L235" s="298"/>
      <c r="M235" s="298"/>
      <c r="N235" s="298"/>
      <c r="O235" s="298"/>
      <c r="P235" s="298"/>
      <c r="Q235" s="298"/>
      <c r="R235" s="298"/>
      <c r="S235" s="12"/>
      <c r="T235" s="12"/>
      <c r="U235" s="12"/>
      <c r="V235" s="12"/>
      <c r="W235" s="12"/>
      <c r="X235" s="12"/>
      <c r="Y235" s="12"/>
      <c r="Z235" s="12"/>
      <c r="AA235" s="12"/>
      <c r="AB235" s="12"/>
      <c r="AC235" s="12"/>
      <c r="AD235" s="12"/>
      <c r="AE235" s="6"/>
      <c r="AF235" s="6"/>
      <c r="AG235" s="6"/>
      <c r="AH235" s="6"/>
      <c r="AI235" s="12"/>
      <c r="AJ235" s="12"/>
      <c r="AK235" s="12"/>
      <c r="AL235" s="12"/>
      <c r="AM235" s="12"/>
    </row>
    <row r="236" spans="1:39" ht="15.75" customHeight="1">
      <c r="A236" s="298"/>
      <c r="B236" s="12"/>
      <c r="C236" s="298"/>
      <c r="D236" s="298"/>
      <c r="E236" s="298"/>
      <c r="F236" s="298"/>
      <c r="G236" s="298"/>
      <c r="H236" s="13"/>
      <c r="I236" s="652"/>
      <c r="J236" s="652"/>
      <c r="K236" s="298"/>
      <c r="L236" s="298"/>
      <c r="M236" s="298"/>
      <c r="N236" s="298"/>
      <c r="O236" s="298"/>
      <c r="P236" s="298"/>
      <c r="Q236" s="298"/>
      <c r="R236" s="298"/>
      <c r="S236" s="12"/>
      <c r="T236" s="12"/>
      <c r="U236" s="12"/>
      <c r="V236" s="12"/>
      <c r="W236" s="12"/>
      <c r="X236" s="12"/>
      <c r="Y236" s="12"/>
      <c r="Z236" s="12"/>
      <c r="AA236" s="12"/>
      <c r="AB236" s="12"/>
      <c r="AC236" s="12"/>
      <c r="AD236" s="12"/>
      <c r="AE236" s="6"/>
      <c r="AF236" s="6"/>
      <c r="AG236" s="6"/>
      <c r="AH236" s="6"/>
      <c r="AI236" s="12"/>
      <c r="AJ236" s="12"/>
      <c r="AK236" s="12"/>
      <c r="AL236" s="12"/>
      <c r="AM236" s="12"/>
    </row>
    <row r="237" spans="1:39" ht="15.75" customHeight="1">
      <c r="A237" s="298"/>
      <c r="B237" s="12"/>
      <c r="C237" s="298"/>
      <c r="D237" s="298"/>
      <c r="E237" s="298"/>
      <c r="F237" s="298"/>
      <c r="G237" s="298"/>
      <c r="H237" s="13"/>
      <c r="I237" s="652"/>
      <c r="J237" s="652"/>
      <c r="K237" s="298"/>
      <c r="L237" s="298"/>
      <c r="M237" s="298"/>
      <c r="N237" s="298"/>
      <c r="O237" s="298"/>
      <c r="P237" s="298"/>
      <c r="Q237" s="298"/>
      <c r="R237" s="298"/>
      <c r="S237" s="12"/>
      <c r="T237" s="12"/>
      <c r="U237" s="12"/>
      <c r="V237" s="12"/>
      <c r="W237" s="12"/>
      <c r="X237" s="12"/>
      <c r="Y237" s="12"/>
      <c r="Z237" s="12"/>
      <c r="AA237" s="12"/>
      <c r="AB237" s="12"/>
      <c r="AC237" s="12"/>
      <c r="AD237" s="12"/>
      <c r="AE237" s="6"/>
      <c r="AF237" s="6"/>
      <c r="AG237" s="6"/>
      <c r="AH237" s="6"/>
      <c r="AI237" s="12"/>
      <c r="AJ237" s="12"/>
      <c r="AK237" s="12"/>
      <c r="AL237" s="12"/>
      <c r="AM237" s="12"/>
    </row>
    <row r="238" spans="1:39" ht="15.75" customHeight="1">
      <c r="A238" s="298"/>
      <c r="B238" s="12"/>
      <c r="C238" s="298"/>
      <c r="D238" s="298"/>
      <c r="E238" s="298"/>
      <c r="F238" s="298"/>
      <c r="G238" s="298"/>
      <c r="H238" s="13"/>
      <c r="I238" s="652"/>
      <c r="J238" s="652"/>
      <c r="K238" s="298"/>
      <c r="L238" s="298"/>
      <c r="M238" s="298"/>
      <c r="N238" s="298"/>
      <c r="O238" s="298"/>
      <c r="P238" s="298"/>
      <c r="Q238" s="298"/>
      <c r="R238" s="298"/>
      <c r="S238" s="12"/>
      <c r="T238" s="12"/>
      <c r="U238" s="12"/>
      <c r="V238" s="12"/>
      <c r="W238" s="12"/>
      <c r="X238" s="12"/>
      <c r="Y238" s="12"/>
      <c r="Z238" s="12"/>
      <c r="AA238" s="12"/>
      <c r="AB238" s="12"/>
      <c r="AC238" s="12"/>
      <c r="AD238" s="12"/>
      <c r="AE238" s="6"/>
      <c r="AF238" s="6"/>
      <c r="AG238" s="6"/>
      <c r="AH238" s="6"/>
      <c r="AI238" s="12"/>
      <c r="AJ238" s="12"/>
      <c r="AK238" s="12"/>
      <c r="AL238" s="12"/>
      <c r="AM238" s="12"/>
    </row>
    <row r="239" spans="1:39" ht="15.75" customHeight="1">
      <c r="A239" s="298"/>
      <c r="B239" s="12"/>
      <c r="C239" s="298"/>
      <c r="D239" s="298"/>
      <c r="E239" s="298"/>
      <c r="F239" s="298"/>
      <c r="G239" s="298"/>
      <c r="H239" s="13"/>
      <c r="I239" s="652"/>
      <c r="J239" s="652"/>
      <c r="K239" s="298"/>
      <c r="L239" s="298"/>
      <c r="M239" s="298"/>
      <c r="N239" s="298"/>
      <c r="O239" s="298"/>
      <c r="P239" s="298"/>
      <c r="Q239" s="298"/>
      <c r="R239" s="298"/>
      <c r="S239" s="12"/>
      <c r="T239" s="12"/>
      <c r="U239" s="12"/>
      <c r="V239" s="12"/>
      <c r="W239" s="12"/>
      <c r="X239" s="12"/>
      <c r="Y239" s="12"/>
      <c r="Z239" s="12"/>
      <c r="AA239" s="12"/>
      <c r="AB239" s="12"/>
      <c r="AC239" s="12"/>
      <c r="AD239" s="12"/>
      <c r="AE239" s="6"/>
      <c r="AF239" s="6"/>
      <c r="AG239" s="6"/>
      <c r="AH239" s="6"/>
      <c r="AI239" s="12"/>
      <c r="AJ239" s="12"/>
      <c r="AK239" s="12"/>
      <c r="AL239" s="12"/>
      <c r="AM239" s="12"/>
    </row>
    <row r="240" spans="1:39" ht="15.75" customHeight="1">
      <c r="A240" s="298"/>
      <c r="B240" s="12"/>
      <c r="C240" s="298"/>
      <c r="D240" s="298"/>
      <c r="E240" s="298"/>
      <c r="F240" s="298"/>
      <c r="G240" s="298"/>
      <c r="H240" s="13"/>
      <c r="I240" s="652"/>
      <c r="J240" s="652"/>
      <c r="K240" s="298"/>
      <c r="L240" s="298"/>
      <c r="M240" s="298"/>
      <c r="N240" s="298"/>
      <c r="O240" s="298"/>
      <c r="P240" s="298"/>
      <c r="Q240" s="298"/>
      <c r="R240" s="298"/>
      <c r="S240" s="12"/>
      <c r="T240" s="12"/>
      <c r="U240" s="12"/>
      <c r="V240" s="12"/>
      <c r="W240" s="12"/>
      <c r="X240" s="12"/>
      <c r="Y240" s="12"/>
      <c r="Z240" s="12"/>
      <c r="AA240" s="12"/>
      <c r="AB240" s="12"/>
      <c r="AC240" s="12"/>
      <c r="AD240" s="12"/>
      <c r="AE240" s="6"/>
      <c r="AF240" s="6"/>
      <c r="AG240" s="6"/>
      <c r="AH240" s="6"/>
      <c r="AI240" s="12"/>
      <c r="AJ240" s="12"/>
      <c r="AK240" s="12"/>
      <c r="AL240" s="12"/>
      <c r="AM240" s="12"/>
    </row>
    <row r="241" spans="1:39" ht="15.75" customHeight="1">
      <c r="A241" s="298"/>
      <c r="B241" s="12"/>
      <c r="C241" s="298"/>
      <c r="D241" s="298"/>
      <c r="E241" s="298"/>
      <c r="F241" s="298"/>
      <c r="G241" s="298"/>
      <c r="H241" s="13"/>
      <c r="I241" s="652"/>
      <c r="J241" s="652"/>
      <c r="K241" s="298"/>
      <c r="L241" s="298"/>
      <c r="M241" s="298"/>
      <c r="N241" s="298"/>
      <c r="O241" s="298"/>
      <c r="P241" s="298"/>
      <c r="Q241" s="298"/>
      <c r="R241" s="298"/>
      <c r="S241" s="12"/>
      <c r="T241" s="12"/>
      <c r="U241" s="12"/>
      <c r="V241" s="12"/>
      <c r="W241" s="12"/>
      <c r="X241" s="12"/>
      <c r="Y241" s="12"/>
      <c r="Z241" s="12"/>
      <c r="AA241" s="12"/>
      <c r="AB241" s="12"/>
      <c r="AC241" s="12"/>
      <c r="AD241" s="12"/>
      <c r="AE241" s="6"/>
      <c r="AF241" s="6"/>
      <c r="AG241" s="6"/>
      <c r="AH241" s="6"/>
      <c r="AI241" s="12"/>
      <c r="AJ241" s="12"/>
      <c r="AK241" s="12"/>
      <c r="AL241" s="12"/>
      <c r="AM241" s="12"/>
    </row>
    <row r="242" spans="1:39" ht="15.75" customHeight="1">
      <c r="A242" s="298"/>
      <c r="B242" s="12"/>
      <c r="C242" s="298"/>
      <c r="D242" s="298"/>
      <c r="E242" s="298"/>
      <c r="F242" s="298"/>
      <c r="G242" s="298"/>
      <c r="H242" s="13"/>
      <c r="I242" s="652"/>
      <c r="J242" s="652"/>
      <c r="K242" s="298"/>
      <c r="L242" s="298"/>
      <c r="M242" s="298"/>
      <c r="N242" s="298"/>
      <c r="O242" s="298"/>
      <c r="P242" s="298"/>
      <c r="Q242" s="298"/>
      <c r="R242" s="298"/>
      <c r="S242" s="12"/>
      <c r="T242" s="12"/>
      <c r="U242" s="12"/>
      <c r="V242" s="12"/>
      <c r="W242" s="12"/>
      <c r="X242" s="12"/>
      <c r="Y242" s="12"/>
      <c r="Z242" s="12"/>
      <c r="AA242" s="12"/>
      <c r="AB242" s="12"/>
      <c r="AC242" s="12"/>
      <c r="AD242" s="12"/>
      <c r="AE242" s="6"/>
      <c r="AF242" s="6"/>
      <c r="AG242" s="6"/>
      <c r="AH242" s="6"/>
      <c r="AI242" s="12"/>
      <c r="AJ242" s="12"/>
      <c r="AK242" s="12"/>
      <c r="AL242" s="12"/>
      <c r="AM242" s="12"/>
    </row>
    <row r="243" spans="1:39" ht="15.75" customHeight="1">
      <c r="A243" s="298"/>
      <c r="B243" s="12"/>
      <c r="C243" s="298"/>
      <c r="D243" s="298"/>
      <c r="E243" s="298"/>
      <c r="F243" s="298"/>
      <c r="G243" s="298"/>
      <c r="H243" s="13"/>
      <c r="I243" s="652"/>
      <c r="J243" s="652"/>
      <c r="K243" s="298"/>
      <c r="L243" s="298"/>
      <c r="M243" s="298"/>
      <c r="N243" s="298"/>
      <c r="O243" s="298"/>
      <c r="P243" s="298"/>
      <c r="Q243" s="298"/>
      <c r="R243" s="298"/>
      <c r="S243" s="12"/>
      <c r="T243" s="12"/>
      <c r="U243" s="12"/>
      <c r="V243" s="12"/>
      <c r="W243" s="12"/>
      <c r="X243" s="12"/>
      <c r="Y243" s="12"/>
      <c r="Z243" s="12"/>
      <c r="AA243" s="12"/>
      <c r="AB243" s="12"/>
      <c r="AC243" s="12"/>
      <c r="AD243" s="12"/>
      <c r="AE243" s="6"/>
      <c r="AF243" s="6"/>
      <c r="AG243" s="6"/>
      <c r="AH243" s="6"/>
      <c r="AI243" s="12"/>
      <c r="AJ243" s="12"/>
      <c r="AK243" s="12"/>
      <c r="AL243" s="12"/>
      <c r="AM243" s="12"/>
    </row>
    <row r="244" spans="1:39" ht="15.75" customHeight="1">
      <c r="A244" s="298"/>
      <c r="B244" s="12"/>
      <c r="C244" s="298"/>
      <c r="D244" s="298"/>
      <c r="E244" s="298"/>
      <c r="F244" s="298"/>
      <c r="G244" s="298"/>
      <c r="H244" s="13"/>
      <c r="I244" s="652"/>
      <c r="J244" s="652"/>
      <c r="K244" s="298"/>
      <c r="L244" s="298"/>
      <c r="M244" s="298"/>
      <c r="N244" s="298"/>
      <c r="O244" s="298"/>
      <c r="P244" s="298"/>
      <c r="Q244" s="298"/>
      <c r="R244" s="298"/>
      <c r="S244" s="12"/>
      <c r="T244" s="12"/>
      <c r="U244" s="12"/>
      <c r="V244" s="12"/>
      <c r="W244" s="12"/>
      <c r="X244" s="12"/>
      <c r="Y244" s="12"/>
      <c r="Z244" s="12"/>
      <c r="AA244" s="12"/>
      <c r="AB244" s="12"/>
      <c r="AC244" s="12"/>
      <c r="AD244" s="12"/>
      <c r="AE244" s="6"/>
      <c r="AF244" s="6"/>
      <c r="AG244" s="6"/>
      <c r="AH244" s="6"/>
      <c r="AI244" s="12"/>
      <c r="AJ244" s="12"/>
      <c r="AK244" s="12"/>
      <c r="AL244" s="12"/>
      <c r="AM244" s="12"/>
    </row>
    <row r="245" spans="1:39" ht="15.75" customHeight="1">
      <c r="A245" s="298"/>
      <c r="B245" s="12"/>
      <c r="C245" s="298"/>
      <c r="D245" s="298"/>
      <c r="E245" s="298"/>
      <c r="F245" s="298"/>
      <c r="G245" s="298"/>
      <c r="H245" s="13"/>
      <c r="I245" s="652"/>
      <c r="J245" s="652"/>
      <c r="K245" s="298"/>
      <c r="L245" s="298"/>
      <c r="M245" s="298"/>
      <c r="N245" s="298"/>
      <c r="O245" s="298"/>
      <c r="P245" s="298"/>
      <c r="Q245" s="298"/>
      <c r="R245" s="298"/>
      <c r="S245" s="12"/>
      <c r="T245" s="12"/>
      <c r="U245" s="12"/>
      <c r="V245" s="12"/>
      <c r="W245" s="12"/>
      <c r="X245" s="12"/>
      <c r="Y245" s="12"/>
      <c r="Z245" s="12"/>
      <c r="AA245" s="12"/>
      <c r="AB245" s="12"/>
      <c r="AC245" s="12"/>
      <c r="AD245" s="12"/>
      <c r="AE245" s="6"/>
      <c r="AF245" s="6"/>
      <c r="AG245" s="6"/>
      <c r="AH245" s="6"/>
      <c r="AI245" s="12"/>
      <c r="AJ245" s="12"/>
      <c r="AK245" s="12"/>
      <c r="AL245" s="12"/>
      <c r="AM245" s="12"/>
    </row>
    <row r="246" spans="1:39" ht="15.75" customHeight="1">
      <c r="A246" s="298"/>
      <c r="B246" s="12"/>
      <c r="C246" s="298"/>
      <c r="D246" s="298"/>
      <c r="E246" s="298"/>
      <c r="F246" s="298"/>
      <c r="G246" s="298"/>
      <c r="H246" s="13"/>
      <c r="I246" s="652"/>
      <c r="J246" s="652"/>
      <c r="K246" s="298"/>
      <c r="L246" s="298"/>
      <c r="M246" s="298"/>
      <c r="N246" s="298"/>
      <c r="O246" s="298"/>
      <c r="P246" s="298"/>
      <c r="Q246" s="298"/>
      <c r="R246" s="298"/>
      <c r="S246" s="12"/>
      <c r="T246" s="12"/>
      <c r="U246" s="12"/>
      <c r="V246" s="12"/>
      <c r="W246" s="12"/>
      <c r="X246" s="12"/>
      <c r="Y246" s="12"/>
      <c r="Z246" s="12"/>
      <c r="AA246" s="12"/>
      <c r="AB246" s="12"/>
      <c r="AC246" s="12"/>
      <c r="AD246" s="12"/>
      <c r="AE246" s="6"/>
      <c r="AF246" s="6"/>
      <c r="AG246" s="6"/>
      <c r="AH246" s="6"/>
      <c r="AI246" s="12"/>
      <c r="AJ246" s="12"/>
      <c r="AK246" s="12"/>
      <c r="AL246" s="12"/>
      <c r="AM246" s="12"/>
    </row>
    <row r="247" spans="1:39" ht="15.75" customHeight="1">
      <c r="A247" s="298"/>
      <c r="B247" s="12"/>
      <c r="C247" s="298"/>
      <c r="D247" s="298"/>
      <c r="E247" s="298"/>
      <c r="F247" s="298"/>
      <c r="G247" s="298"/>
      <c r="H247" s="13"/>
      <c r="I247" s="652"/>
      <c r="J247" s="652"/>
      <c r="K247" s="298"/>
      <c r="L247" s="298"/>
      <c r="M247" s="298"/>
      <c r="N247" s="298"/>
      <c r="O247" s="298"/>
      <c r="P247" s="298"/>
      <c r="Q247" s="298"/>
      <c r="R247" s="298"/>
      <c r="S247" s="12"/>
      <c r="T247" s="12"/>
      <c r="U247" s="12"/>
      <c r="V247" s="12"/>
      <c r="W247" s="12"/>
      <c r="X247" s="12"/>
      <c r="Y247" s="12"/>
      <c r="Z247" s="12"/>
      <c r="AA247" s="12"/>
      <c r="AB247" s="12"/>
      <c r="AC247" s="12"/>
      <c r="AD247" s="12"/>
      <c r="AE247" s="6"/>
      <c r="AF247" s="6"/>
      <c r="AG247" s="6"/>
      <c r="AH247" s="6"/>
      <c r="AI247" s="12"/>
      <c r="AJ247" s="12"/>
      <c r="AK247" s="12"/>
      <c r="AL247" s="12"/>
      <c r="AM247" s="12"/>
    </row>
    <row r="248" spans="1:39" ht="15.75" customHeight="1">
      <c r="A248" s="298"/>
      <c r="B248" s="12"/>
      <c r="C248" s="298"/>
      <c r="D248" s="298"/>
      <c r="E248" s="298"/>
      <c r="F248" s="298"/>
      <c r="G248" s="298"/>
      <c r="H248" s="13"/>
      <c r="I248" s="652"/>
      <c r="J248" s="652"/>
      <c r="K248" s="298"/>
      <c r="L248" s="298"/>
      <c r="M248" s="298"/>
      <c r="N248" s="298"/>
      <c r="O248" s="298"/>
      <c r="P248" s="298"/>
      <c r="Q248" s="298"/>
      <c r="R248" s="298"/>
      <c r="S248" s="12"/>
      <c r="T248" s="12"/>
      <c r="U248" s="12"/>
      <c r="V248" s="12"/>
      <c r="W248" s="12"/>
      <c r="X248" s="12"/>
      <c r="Y248" s="12"/>
      <c r="Z248" s="12"/>
      <c r="AA248" s="12"/>
      <c r="AB248" s="12"/>
      <c r="AC248" s="12"/>
      <c r="AD248" s="12"/>
      <c r="AE248" s="6"/>
      <c r="AF248" s="6"/>
      <c r="AG248" s="6"/>
      <c r="AH248" s="6"/>
      <c r="AI248" s="12"/>
      <c r="AJ248" s="12"/>
      <c r="AK248" s="12"/>
      <c r="AL248" s="12"/>
      <c r="AM248" s="12"/>
    </row>
    <row r="249" spans="1:39" ht="15.75" customHeight="1">
      <c r="A249" s="298"/>
      <c r="B249" s="12"/>
      <c r="C249" s="298"/>
      <c r="D249" s="298"/>
      <c r="E249" s="298"/>
      <c r="F249" s="298"/>
      <c r="G249" s="298"/>
      <c r="H249" s="13"/>
      <c r="I249" s="652"/>
      <c r="J249" s="652"/>
      <c r="K249" s="298"/>
      <c r="L249" s="298"/>
      <c r="M249" s="298"/>
      <c r="N249" s="298"/>
      <c r="O249" s="298"/>
      <c r="P249" s="298"/>
      <c r="Q249" s="298"/>
      <c r="R249" s="298"/>
      <c r="S249" s="12"/>
      <c r="T249" s="12"/>
      <c r="U249" s="12"/>
      <c r="V249" s="12"/>
      <c r="W249" s="12"/>
      <c r="X249" s="12"/>
      <c r="Y249" s="12"/>
      <c r="Z249" s="12"/>
      <c r="AA249" s="12"/>
      <c r="AB249" s="12"/>
      <c r="AC249" s="12"/>
      <c r="AD249" s="12"/>
      <c r="AE249" s="6"/>
      <c r="AF249" s="6"/>
      <c r="AG249" s="6"/>
      <c r="AH249" s="6"/>
      <c r="AI249" s="12"/>
      <c r="AJ249" s="12"/>
      <c r="AK249" s="12"/>
      <c r="AL249" s="12"/>
      <c r="AM249" s="12"/>
    </row>
    <row r="250" spans="1:39" ht="15.75" customHeight="1">
      <c r="A250" s="298"/>
      <c r="B250" s="12"/>
      <c r="C250" s="298"/>
      <c r="D250" s="298"/>
      <c r="E250" s="298"/>
      <c r="F250" s="298"/>
      <c r="G250" s="298"/>
      <c r="H250" s="13"/>
      <c r="I250" s="652"/>
      <c r="J250" s="652"/>
      <c r="K250" s="298"/>
      <c r="L250" s="298"/>
      <c r="M250" s="298"/>
      <c r="N250" s="298"/>
      <c r="O250" s="298"/>
      <c r="P250" s="298"/>
      <c r="Q250" s="298"/>
      <c r="R250" s="298"/>
      <c r="S250" s="12"/>
      <c r="T250" s="12"/>
      <c r="U250" s="12"/>
      <c r="V250" s="12"/>
      <c r="W250" s="12"/>
      <c r="X250" s="12"/>
      <c r="Y250" s="12"/>
      <c r="Z250" s="12"/>
      <c r="AA250" s="12"/>
      <c r="AB250" s="12"/>
      <c r="AC250" s="12"/>
      <c r="AD250" s="12"/>
      <c r="AE250" s="6"/>
      <c r="AF250" s="6"/>
      <c r="AG250" s="6"/>
      <c r="AH250" s="6"/>
      <c r="AI250" s="12"/>
      <c r="AJ250" s="12"/>
      <c r="AK250" s="12"/>
      <c r="AL250" s="12"/>
      <c r="AM250" s="12"/>
    </row>
    <row r="251" spans="1:39" ht="15.75" customHeight="1">
      <c r="A251" s="298"/>
      <c r="B251" s="12"/>
      <c r="C251" s="298"/>
      <c r="D251" s="298"/>
      <c r="E251" s="298"/>
      <c r="F251" s="298"/>
      <c r="G251" s="298"/>
      <c r="H251" s="13"/>
      <c r="I251" s="652"/>
      <c r="J251" s="652"/>
      <c r="K251" s="298"/>
      <c r="L251" s="298"/>
      <c r="M251" s="298"/>
      <c r="N251" s="298"/>
      <c r="O251" s="298"/>
      <c r="P251" s="298"/>
      <c r="Q251" s="298"/>
      <c r="R251" s="298"/>
      <c r="S251" s="12"/>
      <c r="T251" s="12"/>
      <c r="U251" s="12"/>
      <c r="V251" s="12"/>
      <c r="W251" s="12"/>
      <c r="X251" s="12"/>
      <c r="Y251" s="12"/>
      <c r="Z251" s="12"/>
      <c r="AA251" s="12"/>
      <c r="AB251" s="12"/>
      <c r="AC251" s="12"/>
      <c r="AD251" s="12"/>
      <c r="AE251" s="6"/>
      <c r="AF251" s="6"/>
      <c r="AG251" s="6"/>
      <c r="AH251" s="6"/>
      <c r="AI251" s="12"/>
      <c r="AJ251" s="12"/>
      <c r="AK251" s="12"/>
      <c r="AL251" s="12"/>
      <c r="AM251" s="12"/>
    </row>
    <row r="252" spans="1:39" ht="15.75" customHeight="1">
      <c r="A252" s="298"/>
      <c r="B252" s="12"/>
      <c r="C252" s="298"/>
      <c r="D252" s="298"/>
      <c r="E252" s="298"/>
      <c r="F252" s="298"/>
      <c r="G252" s="298"/>
      <c r="H252" s="13"/>
      <c r="I252" s="652"/>
      <c r="J252" s="652"/>
      <c r="K252" s="298"/>
      <c r="L252" s="298"/>
      <c r="M252" s="298"/>
      <c r="N252" s="298"/>
      <c r="O252" s="298"/>
      <c r="P252" s="298"/>
      <c r="Q252" s="298"/>
      <c r="R252" s="298"/>
      <c r="S252" s="12"/>
      <c r="T252" s="12"/>
      <c r="U252" s="12"/>
      <c r="V252" s="12"/>
      <c r="W252" s="12"/>
      <c r="X252" s="12"/>
      <c r="Y252" s="12"/>
      <c r="Z252" s="12"/>
      <c r="AA252" s="12"/>
      <c r="AB252" s="12"/>
      <c r="AC252" s="12"/>
      <c r="AD252" s="12"/>
      <c r="AE252" s="6"/>
      <c r="AF252" s="6"/>
      <c r="AG252" s="6"/>
      <c r="AH252" s="6"/>
      <c r="AI252" s="12"/>
      <c r="AJ252" s="12"/>
      <c r="AK252" s="12"/>
      <c r="AL252" s="12"/>
      <c r="AM252" s="12"/>
    </row>
    <row r="253" spans="1:39" ht="15.75" customHeight="1">
      <c r="A253" s="298"/>
      <c r="B253" s="12"/>
      <c r="C253" s="298"/>
      <c r="D253" s="298"/>
      <c r="E253" s="298"/>
      <c r="F253" s="298"/>
      <c r="G253" s="298"/>
      <c r="H253" s="13"/>
      <c r="I253" s="652"/>
      <c r="J253" s="652"/>
      <c r="K253" s="298"/>
      <c r="L253" s="298"/>
      <c r="M253" s="298"/>
      <c r="N253" s="298"/>
      <c r="O253" s="298"/>
      <c r="P253" s="298"/>
      <c r="Q253" s="298"/>
      <c r="R253" s="298"/>
      <c r="S253" s="12"/>
      <c r="T253" s="12"/>
      <c r="U253" s="12"/>
      <c r="V253" s="12"/>
      <c r="W253" s="12"/>
      <c r="X253" s="12"/>
      <c r="Y253" s="12"/>
      <c r="Z253" s="12"/>
      <c r="AA253" s="12"/>
      <c r="AB253" s="12"/>
      <c r="AC253" s="12"/>
      <c r="AD253" s="12"/>
      <c r="AE253" s="6"/>
      <c r="AF253" s="6"/>
      <c r="AG253" s="6"/>
      <c r="AH253" s="6"/>
      <c r="AI253" s="12"/>
      <c r="AJ253" s="12"/>
      <c r="AK253" s="12"/>
      <c r="AL253" s="12"/>
      <c r="AM253" s="12"/>
    </row>
    <row r="254" spans="1:39" ht="15.75" customHeight="1">
      <c r="A254" s="298"/>
      <c r="B254" s="12"/>
      <c r="C254" s="298"/>
      <c r="D254" s="298"/>
      <c r="E254" s="298"/>
      <c r="F254" s="298"/>
      <c r="G254" s="298"/>
      <c r="H254" s="13"/>
      <c r="I254" s="652"/>
      <c r="J254" s="652"/>
      <c r="K254" s="298"/>
      <c r="L254" s="298"/>
      <c r="M254" s="298"/>
      <c r="N254" s="298"/>
      <c r="O254" s="298"/>
      <c r="P254" s="298"/>
      <c r="Q254" s="298"/>
      <c r="R254" s="298"/>
      <c r="S254" s="12"/>
      <c r="T254" s="12"/>
      <c r="U254" s="12"/>
      <c r="V254" s="12"/>
      <c r="W254" s="12"/>
      <c r="X254" s="12"/>
      <c r="Y254" s="12"/>
      <c r="Z254" s="12"/>
      <c r="AA254" s="12"/>
      <c r="AB254" s="12"/>
      <c r="AC254" s="12"/>
      <c r="AD254" s="12"/>
      <c r="AE254" s="6"/>
      <c r="AF254" s="6"/>
      <c r="AG254" s="6"/>
      <c r="AH254" s="6"/>
      <c r="AI254" s="12"/>
      <c r="AJ254" s="12"/>
      <c r="AK254" s="12"/>
      <c r="AL254" s="12"/>
      <c r="AM254" s="12"/>
    </row>
    <row r="255" spans="1:39" ht="15.75" customHeight="1">
      <c r="A255" s="298"/>
      <c r="B255" s="12"/>
      <c r="C255" s="298"/>
      <c r="D255" s="298"/>
      <c r="E255" s="298"/>
      <c r="F255" s="298"/>
      <c r="G255" s="298"/>
      <c r="H255" s="13"/>
      <c r="I255" s="652"/>
      <c r="J255" s="652"/>
      <c r="K255" s="298"/>
      <c r="L255" s="298"/>
      <c r="M255" s="298"/>
      <c r="N255" s="298"/>
      <c r="O255" s="298"/>
      <c r="P255" s="298"/>
      <c r="Q255" s="298"/>
      <c r="R255" s="298"/>
      <c r="S255" s="12"/>
      <c r="T255" s="12"/>
      <c r="U255" s="12"/>
      <c r="V255" s="12"/>
      <c r="W255" s="12"/>
      <c r="X255" s="12"/>
      <c r="Y255" s="12"/>
      <c r="Z255" s="12"/>
      <c r="AA255" s="12"/>
      <c r="AB255" s="12"/>
      <c r="AC255" s="12"/>
      <c r="AD255" s="12"/>
      <c r="AE255" s="6"/>
      <c r="AF255" s="6"/>
      <c r="AG255" s="6"/>
      <c r="AH255" s="6"/>
      <c r="AI255" s="12"/>
      <c r="AJ255" s="12"/>
      <c r="AK255" s="12"/>
      <c r="AL255" s="12"/>
      <c r="AM255" s="12"/>
    </row>
    <row r="256" spans="1:39" ht="15.75" customHeight="1">
      <c r="A256" s="298"/>
      <c r="B256" s="12"/>
      <c r="C256" s="298"/>
      <c r="D256" s="298"/>
      <c r="E256" s="298"/>
      <c r="F256" s="298"/>
      <c r="G256" s="298"/>
      <c r="H256" s="13"/>
      <c r="I256" s="652"/>
      <c r="J256" s="652"/>
      <c r="K256" s="298"/>
      <c r="L256" s="298"/>
      <c r="M256" s="298"/>
      <c r="N256" s="298"/>
      <c r="O256" s="298"/>
      <c r="P256" s="298"/>
      <c r="Q256" s="298"/>
      <c r="R256" s="298"/>
      <c r="S256" s="12"/>
      <c r="T256" s="12"/>
      <c r="U256" s="12"/>
      <c r="V256" s="12"/>
      <c r="W256" s="12"/>
      <c r="X256" s="12"/>
      <c r="Y256" s="12"/>
      <c r="Z256" s="12"/>
      <c r="AA256" s="12"/>
      <c r="AB256" s="12"/>
      <c r="AC256" s="12"/>
      <c r="AD256" s="12"/>
      <c r="AE256" s="6"/>
      <c r="AF256" s="6"/>
      <c r="AG256" s="6"/>
      <c r="AH256" s="6"/>
      <c r="AI256" s="12"/>
      <c r="AJ256" s="12"/>
      <c r="AK256" s="12"/>
      <c r="AL256" s="12"/>
      <c r="AM256" s="12"/>
    </row>
    <row r="257" spans="1:39" ht="15.75" customHeight="1">
      <c r="A257" s="298"/>
      <c r="B257" s="12"/>
      <c r="C257" s="298"/>
      <c r="D257" s="298"/>
      <c r="E257" s="298"/>
      <c r="F257" s="298"/>
      <c r="G257" s="298"/>
      <c r="H257" s="13"/>
      <c r="I257" s="652"/>
      <c r="J257" s="652"/>
      <c r="K257" s="298"/>
      <c r="L257" s="298"/>
      <c r="M257" s="298"/>
      <c r="N257" s="298"/>
      <c r="O257" s="298"/>
      <c r="P257" s="298"/>
      <c r="Q257" s="298"/>
      <c r="R257" s="298"/>
      <c r="S257" s="12"/>
      <c r="T257" s="12"/>
      <c r="U257" s="12"/>
      <c r="V257" s="12"/>
      <c r="W257" s="12"/>
      <c r="X257" s="12"/>
      <c r="Y257" s="12"/>
      <c r="Z257" s="12"/>
      <c r="AA257" s="12"/>
      <c r="AB257" s="12"/>
      <c r="AC257" s="12"/>
      <c r="AD257" s="12"/>
      <c r="AE257" s="6"/>
      <c r="AF257" s="6"/>
      <c r="AG257" s="6"/>
      <c r="AH257" s="6"/>
      <c r="AI257" s="12"/>
      <c r="AJ257" s="12"/>
      <c r="AK257" s="12"/>
      <c r="AL257" s="12"/>
      <c r="AM257" s="12"/>
    </row>
    <row r="258" spans="1:39" ht="15.75" customHeight="1">
      <c r="A258" s="298"/>
      <c r="B258" s="12"/>
      <c r="C258" s="298"/>
      <c r="D258" s="298"/>
      <c r="E258" s="298"/>
      <c r="F258" s="298"/>
      <c r="G258" s="298"/>
      <c r="H258" s="13"/>
      <c r="I258" s="652"/>
      <c r="J258" s="652"/>
      <c r="K258" s="298"/>
      <c r="L258" s="298"/>
      <c r="M258" s="298"/>
      <c r="N258" s="298"/>
      <c r="O258" s="298"/>
      <c r="P258" s="298"/>
      <c r="Q258" s="298"/>
      <c r="R258" s="298"/>
      <c r="S258" s="12"/>
      <c r="T258" s="12"/>
      <c r="U258" s="12"/>
      <c r="V258" s="12"/>
      <c r="W258" s="12"/>
      <c r="X258" s="12"/>
      <c r="Y258" s="12"/>
      <c r="Z258" s="12"/>
      <c r="AA258" s="12"/>
      <c r="AB258" s="12"/>
      <c r="AC258" s="12"/>
      <c r="AD258" s="12"/>
      <c r="AE258" s="6"/>
      <c r="AF258" s="6"/>
      <c r="AG258" s="6"/>
      <c r="AH258" s="6"/>
      <c r="AI258" s="12"/>
      <c r="AJ258" s="12"/>
      <c r="AK258" s="12"/>
      <c r="AL258" s="12"/>
      <c r="AM258" s="12"/>
    </row>
    <row r="259" spans="1:39" ht="15.75" customHeight="1">
      <c r="A259" s="298"/>
      <c r="B259" s="12"/>
      <c r="C259" s="298"/>
      <c r="D259" s="298"/>
      <c r="E259" s="298"/>
      <c r="F259" s="298"/>
      <c r="G259" s="298"/>
      <c r="H259" s="13"/>
      <c r="I259" s="652"/>
      <c r="J259" s="652"/>
      <c r="K259" s="298"/>
      <c r="L259" s="298"/>
      <c r="M259" s="298"/>
      <c r="N259" s="298"/>
      <c r="O259" s="298"/>
      <c r="P259" s="298"/>
      <c r="Q259" s="298"/>
      <c r="R259" s="298"/>
      <c r="S259" s="12"/>
      <c r="T259" s="12"/>
      <c r="U259" s="12"/>
      <c r="V259" s="12"/>
      <c r="W259" s="12"/>
      <c r="X259" s="12"/>
      <c r="Y259" s="12"/>
      <c r="Z259" s="12"/>
      <c r="AA259" s="12"/>
      <c r="AB259" s="12"/>
      <c r="AC259" s="12"/>
      <c r="AD259" s="12"/>
      <c r="AE259" s="6"/>
      <c r="AF259" s="6"/>
      <c r="AG259" s="6"/>
      <c r="AH259" s="6"/>
      <c r="AI259" s="12"/>
      <c r="AJ259" s="12"/>
      <c r="AK259" s="12"/>
      <c r="AL259" s="12"/>
      <c r="AM259" s="12"/>
    </row>
    <row r="260" spans="1:39" ht="15.75" customHeight="1">
      <c r="A260" s="298"/>
      <c r="B260" s="12"/>
      <c r="C260" s="298"/>
      <c r="D260" s="298"/>
      <c r="E260" s="298"/>
      <c r="F260" s="298"/>
      <c r="G260" s="298"/>
      <c r="H260" s="13"/>
      <c r="I260" s="652"/>
      <c r="J260" s="652"/>
      <c r="K260" s="298"/>
      <c r="L260" s="298"/>
      <c r="M260" s="298"/>
      <c r="N260" s="298"/>
      <c r="O260" s="298"/>
      <c r="P260" s="298"/>
      <c r="Q260" s="298"/>
      <c r="R260" s="298"/>
      <c r="S260" s="12"/>
      <c r="T260" s="12"/>
      <c r="U260" s="12"/>
      <c r="V260" s="12"/>
      <c r="W260" s="12"/>
      <c r="X260" s="12"/>
      <c r="Y260" s="12"/>
      <c r="Z260" s="12"/>
      <c r="AA260" s="12"/>
      <c r="AB260" s="12"/>
      <c r="AC260" s="12"/>
      <c r="AD260" s="12"/>
      <c r="AE260" s="6"/>
      <c r="AF260" s="6"/>
      <c r="AG260" s="6"/>
      <c r="AH260" s="6"/>
      <c r="AI260" s="12"/>
      <c r="AJ260" s="12"/>
      <c r="AK260" s="12"/>
      <c r="AL260" s="12"/>
      <c r="AM260" s="12"/>
    </row>
    <row r="261" spans="1:39" ht="15.75" customHeight="1">
      <c r="A261" s="298"/>
      <c r="B261" s="12"/>
      <c r="C261" s="298"/>
      <c r="D261" s="298"/>
      <c r="E261" s="298"/>
      <c r="F261" s="298"/>
      <c r="G261" s="298"/>
      <c r="H261" s="13"/>
      <c r="I261" s="652"/>
      <c r="J261" s="652"/>
      <c r="K261" s="298"/>
      <c r="L261" s="298"/>
      <c r="M261" s="298"/>
      <c r="N261" s="298"/>
      <c r="O261" s="298"/>
      <c r="P261" s="298"/>
      <c r="Q261" s="298"/>
      <c r="R261" s="298"/>
      <c r="S261" s="12"/>
      <c r="T261" s="12"/>
      <c r="U261" s="12"/>
      <c r="V261" s="12"/>
      <c r="W261" s="12"/>
      <c r="X261" s="12"/>
      <c r="Y261" s="12"/>
      <c r="Z261" s="12"/>
      <c r="AA261" s="12"/>
      <c r="AB261" s="12"/>
      <c r="AC261" s="12"/>
      <c r="AD261" s="12"/>
      <c r="AE261" s="6"/>
      <c r="AF261" s="6"/>
      <c r="AG261" s="6"/>
      <c r="AH261" s="6"/>
      <c r="AI261" s="12"/>
      <c r="AJ261" s="12"/>
      <c r="AK261" s="12"/>
      <c r="AL261" s="12"/>
      <c r="AM261" s="12"/>
    </row>
    <row r="262" spans="1:39" ht="15.75" customHeight="1">
      <c r="A262" s="298"/>
      <c r="B262" s="12"/>
      <c r="C262" s="298"/>
      <c r="D262" s="298"/>
      <c r="E262" s="298"/>
      <c r="F262" s="298"/>
      <c r="G262" s="298"/>
      <c r="H262" s="13"/>
      <c r="I262" s="652"/>
      <c r="J262" s="652"/>
      <c r="K262" s="298"/>
      <c r="L262" s="298"/>
      <c r="M262" s="298"/>
      <c r="N262" s="298"/>
      <c r="O262" s="298"/>
      <c r="P262" s="298"/>
      <c r="Q262" s="298"/>
      <c r="R262" s="298"/>
      <c r="S262" s="12"/>
      <c r="T262" s="12"/>
      <c r="U262" s="12"/>
      <c r="V262" s="12"/>
      <c r="W262" s="12"/>
      <c r="X262" s="12"/>
      <c r="Y262" s="12"/>
      <c r="Z262" s="12"/>
      <c r="AA262" s="12"/>
      <c r="AB262" s="12"/>
      <c r="AC262" s="12"/>
      <c r="AD262" s="12"/>
      <c r="AE262" s="6"/>
      <c r="AF262" s="6"/>
      <c r="AG262" s="6"/>
      <c r="AH262" s="6"/>
      <c r="AI262" s="12"/>
      <c r="AJ262" s="12"/>
      <c r="AK262" s="12"/>
      <c r="AL262" s="12"/>
      <c r="AM262" s="12"/>
    </row>
    <row r="263" spans="1:39" ht="15.75" customHeight="1">
      <c r="A263" s="298"/>
      <c r="B263" s="12"/>
      <c r="C263" s="298"/>
      <c r="D263" s="298"/>
      <c r="E263" s="298"/>
      <c r="F263" s="298"/>
      <c r="G263" s="298"/>
      <c r="H263" s="13"/>
      <c r="I263" s="652"/>
      <c r="J263" s="652"/>
      <c r="K263" s="298"/>
      <c r="L263" s="298"/>
      <c r="M263" s="298"/>
      <c r="N263" s="298"/>
      <c r="O263" s="298"/>
      <c r="P263" s="298"/>
      <c r="Q263" s="298"/>
      <c r="R263" s="298"/>
      <c r="S263" s="12"/>
      <c r="T263" s="12"/>
      <c r="U263" s="12"/>
      <c r="V263" s="12"/>
      <c r="W263" s="12"/>
      <c r="X263" s="12"/>
      <c r="Y263" s="12"/>
      <c r="Z263" s="12"/>
      <c r="AA263" s="12"/>
      <c r="AB263" s="12"/>
      <c r="AC263" s="12"/>
      <c r="AD263" s="12"/>
      <c r="AE263" s="6"/>
      <c r="AF263" s="6"/>
      <c r="AG263" s="6"/>
      <c r="AH263" s="6"/>
      <c r="AI263" s="12"/>
      <c r="AJ263" s="12"/>
      <c r="AK263" s="12"/>
      <c r="AL263" s="12"/>
      <c r="AM263" s="12"/>
    </row>
    <row r="264" spans="1:39" ht="15.75" customHeight="1">
      <c r="A264" s="298"/>
      <c r="B264" s="12"/>
      <c r="C264" s="298"/>
      <c r="D264" s="298"/>
      <c r="E264" s="298"/>
      <c r="F264" s="298"/>
      <c r="G264" s="298"/>
      <c r="H264" s="13"/>
      <c r="I264" s="652"/>
      <c r="J264" s="652"/>
      <c r="K264" s="298"/>
      <c r="L264" s="298"/>
      <c r="M264" s="298"/>
      <c r="N264" s="298"/>
      <c r="O264" s="298"/>
      <c r="P264" s="298"/>
      <c r="Q264" s="298"/>
      <c r="R264" s="298"/>
      <c r="S264" s="12"/>
      <c r="T264" s="12"/>
      <c r="U264" s="12"/>
      <c r="V264" s="12"/>
      <c r="W264" s="12"/>
      <c r="X264" s="12"/>
      <c r="Y264" s="12"/>
      <c r="Z264" s="12"/>
      <c r="AA264" s="12"/>
      <c r="AB264" s="12"/>
      <c r="AC264" s="12"/>
      <c r="AD264" s="12"/>
      <c r="AE264" s="6"/>
      <c r="AF264" s="6"/>
      <c r="AG264" s="6"/>
      <c r="AH264" s="6"/>
      <c r="AI264" s="12"/>
      <c r="AJ264" s="12"/>
      <c r="AK264" s="12"/>
      <c r="AL264" s="12"/>
      <c r="AM264" s="12"/>
    </row>
    <row r="265" spans="1:39" ht="15.75" customHeight="1">
      <c r="A265" s="298"/>
      <c r="B265" s="12"/>
      <c r="C265" s="298"/>
      <c r="D265" s="298"/>
      <c r="E265" s="298"/>
      <c r="F265" s="298"/>
      <c r="G265" s="298"/>
      <c r="H265" s="13"/>
      <c r="I265" s="652"/>
      <c r="J265" s="652"/>
      <c r="K265" s="298"/>
      <c r="L265" s="298"/>
      <c r="M265" s="298"/>
      <c r="N265" s="298"/>
      <c r="O265" s="298"/>
      <c r="P265" s="298"/>
      <c r="Q265" s="298"/>
      <c r="R265" s="298"/>
      <c r="S265" s="12"/>
      <c r="T265" s="12"/>
      <c r="U265" s="12"/>
      <c r="V265" s="12"/>
      <c r="W265" s="12"/>
      <c r="X265" s="12"/>
      <c r="Y265" s="12"/>
      <c r="Z265" s="12"/>
      <c r="AA265" s="12"/>
      <c r="AB265" s="12"/>
      <c r="AC265" s="12"/>
      <c r="AD265" s="12"/>
      <c r="AE265" s="6"/>
      <c r="AF265" s="6"/>
      <c r="AG265" s="6"/>
      <c r="AH265" s="6"/>
      <c r="AI265" s="12"/>
      <c r="AJ265" s="12"/>
      <c r="AK265" s="12"/>
      <c r="AL265" s="12"/>
      <c r="AM265" s="12"/>
    </row>
    <row r="266" spans="1:39" ht="15.75" customHeight="1">
      <c r="A266" s="298"/>
      <c r="B266" s="12"/>
      <c r="C266" s="298"/>
      <c r="D266" s="298"/>
      <c r="E266" s="298"/>
      <c r="F266" s="298"/>
      <c r="G266" s="298"/>
      <c r="H266" s="13"/>
      <c r="I266" s="652"/>
      <c r="J266" s="652"/>
      <c r="K266" s="298"/>
      <c r="L266" s="298"/>
      <c r="M266" s="298"/>
      <c r="N266" s="298"/>
      <c r="O266" s="298"/>
      <c r="P266" s="298"/>
      <c r="Q266" s="298"/>
      <c r="R266" s="298"/>
      <c r="S266" s="12"/>
      <c r="T266" s="12"/>
      <c r="U266" s="12"/>
      <c r="V266" s="12"/>
      <c r="W266" s="12"/>
      <c r="X266" s="12"/>
      <c r="Y266" s="12"/>
      <c r="Z266" s="12"/>
      <c r="AA266" s="12"/>
      <c r="AB266" s="12"/>
      <c r="AC266" s="12"/>
      <c r="AD266" s="12"/>
      <c r="AE266" s="6"/>
      <c r="AF266" s="6"/>
      <c r="AG266" s="6"/>
      <c r="AH266" s="6"/>
      <c r="AI266" s="12"/>
      <c r="AJ266" s="12"/>
      <c r="AK266" s="12"/>
      <c r="AL266" s="12"/>
      <c r="AM266" s="12"/>
    </row>
    <row r="267" spans="1:39" ht="15.75" customHeight="1">
      <c r="A267" s="298"/>
      <c r="B267" s="12"/>
      <c r="C267" s="298"/>
      <c r="D267" s="298"/>
      <c r="E267" s="298"/>
      <c r="F267" s="298"/>
      <c r="G267" s="298"/>
      <c r="H267" s="13"/>
      <c r="I267" s="652"/>
      <c r="J267" s="652"/>
      <c r="K267" s="298"/>
      <c r="L267" s="298"/>
      <c r="M267" s="298"/>
      <c r="N267" s="298"/>
      <c r="O267" s="298"/>
      <c r="P267" s="298"/>
      <c r="Q267" s="298"/>
      <c r="R267" s="298"/>
      <c r="S267" s="12"/>
      <c r="T267" s="12"/>
      <c r="U267" s="12"/>
      <c r="V267" s="12"/>
      <c r="W267" s="12"/>
      <c r="X267" s="12"/>
      <c r="Y267" s="12"/>
      <c r="Z267" s="12"/>
      <c r="AA267" s="12"/>
      <c r="AB267" s="12"/>
      <c r="AC267" s="12"/>
      <c r="AD267" s="12"/>
      <c r="AE267" s="6"/>
      <c r="AF267" s="6"/>
      <c r="AG267" s="6"/>
      <c r="AH267" s="6"/>
      <c r="AI267" s="12"/>
      <c r="AJ267" s="12"/>
      <c r="AK267" s="12"/>
      <c r="AL267" s="12"/>
      <c r="AM267" s="12"/>
    </row>
    <row r="268" spans="1:39" ht="15.75" customHeight="1">
      <c r="A268" s="298"/>
      <c r="B268" s="12"/>
      <c r="C268" s="298"/>
      <c r="D268" s="298"/>
      <c r="E268" s="298"/>
      <c r="F268" s="298"/>
      <c r="G268" s="298"/>
      <c r="H268" s="13"/>
      <c r="I268" s="652"/>
      <c r="J268" s="652"/>
      <c r="K268" s="298"/>
      <c r="L268" s="298"/>
      <c r="M268" s="298"/>
      <c r="N268" s="298"/>
      <c r="O268" s="298"/>
      <c r="P268" s="298"/>
      <c r="Q268" s="298"/>
      <c r="R268" s="298"/>
      <c r="S268" s="12"/>
      <c r="T268" s="12"/>
      <c r="U268" s="12"/>
      <c r="V268" s="12"/>
      <c r="W268" s="12"/>
      <c r="X268" s="12"/>
      <c r="Y268" s="12"/>
      <c r="Z268" s="12"/>
      <c r="AA268" s="12"/>
      <c r="AB268" s="12"/>
      <c r="AC268" s="12"/>
      <c r="AD268" s="12"/>
      <c r="AE268" s="6"/>
      <c r="AF268" s="6"/>
      <c r="AG268" s="6"/>
      <c r="AH268" s="6"/>
      <c r="AI268" s="12"/>
      <c r="AJ268" s="12"/>
      <c r="AK268" s="12"/>
      <c r="AL268" s="12"/>
      <c r="AM268" s="12"/>
    </row>
    <row r="269" spans="1:39" ht="15.75" customHeight="1">
      <c r="A269" s="298"/>
      <c r="B269" s="12"/>
      <c r="C269" s="298"/>
      <c r="D269" s="298"/>
      <c r="E269" s="298"/>
      <c r="F269" s="298"/>
      <c r="G269" s="298"/>
      <c r="H269" s="13"/>
      <c r="I269" s="652"/>
      <c r="J269" s="652"/>
      <c r="K269" s="298"/>
      <c r="L269" s="298"/>
      <c r="M269" s="298"/>
      <c r="N269" s="298"/>
      <c r="O269" s="298"/>
      <c r="P269" s="298"/>
      <c r="Q269" s="298"/>
      <c r="R269" s="298"/>
      <c r="S269" s="12"/>
      <c r="T269" s="12"/>
      <c r="U269" s="12"/>
      <c r="V269" s="12"/>
      <c r="W269" s="12"/>
      <c r="X269" s="12"/>
      <c r="Y269" s="12"/>
      <c r="Z269" s="12"/>
      <c r="AA269" s="12"/>
      <c r="AB269" s="12"/>
      <c r="AC269" s="12"/>
      <c r="AD269" s="12"/>
      <c r="AE269" s="6"/>
      <c r="AF269" s="6"/>
      <c r="AG269" s="6"/>
      <c r="AH269" s="6"/>
      <c r="AI269" s="12"/>
      <c r="AJ269" s="12"/>
      <c r="AK269" s="12"/>
      <c r="AL269" s="12"/>
      <c r="AM269" s="12"/>
    </row>
    <row r="270" spans="1:39" ht="15.75" customHeight="1">
      <c r="A270" s="298"/>
      <c r="B270" s="12"/>
      <c r="C270" s="298"/>
      <c r="D270" s="298"/>
      <c r="E270" s="298"/>
      <c r="F270" s="298"/>
      <c r="G270" s="298"/>
      <c r="H270" s="13"/>
      <c r="I270" s="652"/>
      <c r="J270" s="652"/>
      <c r="K270" s="298"/>
      <c r="L270" s="298"/>
      <c r="M270" s="298"/>
      <c r="N270" s="298"/>
      <c r="O270" s="298"/>
      <c r="P270" s="298"/>
      <c r="Q270" s="298"/>
      <c r="R270" s="298"/>
      <c r="S270" s="12"/>
      <c r="T270" s="12"/>
      <c r="U270" s="12"/>
      <c r="V270" s="12"/>
      <c r="W270" s="12"/>
      <c r="X270" s="12"/>
      <c r="Y270" s="12"/>
      <c r="Z270" s="12"/>
      <c r="AA270" s="12"/>
      <c r="AB270" s="12"/>
      <c r="AC270" s="12"/>
      <c r="AD270" s="12"/>
      <c r="AE270" s="6"/>
      <c r="AF270" s="6"/>
      <c r="AG270" s="6"/>
      <c r="AH270" s="6"/>
      <c r="AI270" s="12"/>
      <c r="AJ270" s="12"/>
      <c r="AK270" s="12"/>
      <c r="AL270" s="12"/>
      <c r="AM270" s="12"/>
    </row>
    <row r="271" spans="1:39" ht="15.75" customHeight="1">
      <c r="A271" s="298"/>
      <c r="B271" s="12"/>
      <c r="C271" s="298"/>
      <c r="D271" s="298"/>
      <c r="E271" s="298"/>
      <c r="F271" s="298"/>
      <c r="G271" s="298"/>
      <c r="H271" s="13"/>
      <c r="I271" s="652"/>
      <c r="J271" s="652"/>
      <c r="K271" s="298"/>
      <c r="L271" s="298"/>
      <c r="M271" s="298"/>
      <c r="N271" s="298"/>
      <c r="O271" s="298"/>
      <c r="P271" s="298"/>
      <c r="Q271" s="298"/>
      <c r="R271" s="298"/>
      <c r="S271" s="12"/>
      <c r="T271" s="12"/>
      <c r="U271" s="12"/>
      <c r="V271" s="12"/>
      <c r="W271" s="12"/>
      <c r="X271" s="12"/>
      <c r="Y271" s="12"/>
      <c r="Z271" s="12"/>
      <c r="AA271" s="12"/>
      <c r="AB271" s="12"/>
      <c r="AC271" s="12"/>
      <c r="AD271" s="12"/>
      <c r="AE271" s="6"/>
      <c r="AF271" s="6"/>
      <c r="AG271" s="6"/>
      <c r="AH271" s="6"/>
      <c r="AI271" s="12"/>
      <c r="AJ271" s="12"/>
      <c r="AK271" s="12"/>
      <c r="AL271" s="12"/>
      <c r="AM271" s="12"/>
    </row>
    <row r="272" spans="1:39" ht="15.75" customHeight="1">
      <c r="A272" s="298"/>
      <c r="B272" s="12"/>
      <c r="C272" s="298"/>
      <c r="D272" s="298"/>
      <c r="E272" s="298"/>
      <c r="F272" s="298"/>
      <c r="G272" s="298"/>
      <c r="H272" s="13"/>
      <c r="I272" s="652"/>
      <c r="J272" s="652"/>
      <c r="K272" s="298"/>
      <c r="L272" s="298"/>
      <c r="M272" s="298"/>
      <c r="N272" s="298"/>
      <c r="O272" s="298"/>
      <c r="P272" s="298"/>
      <c r="Q272" s="298"/>
      <c r="R272" s="298"/>
      <c r="S272" s="12"/>
      <c r="T272" s="12"/>
      <c r="U272" s="12"/>
      <c r="V272" s="12"/>
      <c r="W272" s="12"/>
      <c r="X272" s="12"/>
      <c r="Y272" s="12"/>
      <c r="Z272" s="12"/>
      <c r="AA272" s="12"/>
      <c r="AB272" s="12"/>
      <c r="AC272" s="12"/>
      <c r="AD272" s="12"/>
      <c r="AE272" s="6"/>
      <c r="AF272" s="6"/>
      <c r="AG272" s="6"/>
      <c r="AH272" s="6"/>
      <c r="AI272" s="12"/>
      <c r="AJ272" s="12"/>
      <c r="AK272" s="12"/>
      <c r="AL272" s="12"/>
      <c r="AM272" s="12"/>
    </row>
    <row r="273" spans="1:39" ht="15.75" customHeight="1">
      <c r="A273" s="298"/>
      <c r="B273" s="12"/>
      <c r="C273" s="298"/>
      <c r="D273" s="298"/>
      <c r="E273" s="298"/>
      <c r="F273" s="298"/>
      <c r="G273" s="298"/>
      <c r="H273" s="13"/>
      <c r="I273" s="652"/>
      <c r="J273" s="652"/>
      <c r="K273" s="298"/>
      <c r="L273" s="298"/>
      <c r="M273" s="298"/>
      <c r="N273" s="298"/>
      <c r="O273" s="298"/>
      <c r="P273" s="298"/>
      <c r="Q273" s="298"/>
      <c r="R273" s="298"/>
      <c r="S273" s="12"/>
      <c r="T273" s="12"/>
      <c r="U273" s="12"/>
      <c r="V273" s="12"/>
      <c r="W273" s="12"/>
      <c r="X273" s="12"/>
      <c r="Y273" s="12"/>
      <c r="Z273" s="12"/>
      <c r="AA273" s="12"/>
      <c r="AB273" s="12"/>
      <c r="AC273" s="12"/>
      <c r="AD273" s="12"/>
      <c r="AE273" s="6"/>
      <c r="AF273" s="6"/>
      <c r="AG273" s="6"/>
      <c r="AH273" s="6"/>
      <c r="AI273" s="12"/>
      <c r="AJ273" s="12"/>
      <c r="AK273" s="12"/>
      <c r="AL273" s="12"/>
      <c r="AM273" s="12"/>
    </row>
    <row r="274" spans="1:39" ht="15.75" customHeight="1">
      <c r="A274" s="298"/>
      <c r="B274" s="12"/>
      <c r="C274" s="298"/>
      <c r="D274" s="298"/>
      <c r="E274" s="298"/>
      <c r="F274" s="298"/>
      <c r="G274" s="298"/>
      <c r="H274" s="13"/>
      <c r="I274" s="652"/>
      <c r="J274" s="652"/>
      <c r="K274" s="298"/>
      <c r="L274" s="298"/>
      <c r="M274" s="298"/>
      <c r="N274" s="298"/>
      <c r="O274" s="298"/>
      <c r="P274" s="298"/>
      <c r="Q274" s="298"/>
      <c r="R274" s="298"/>
      <c r="S274" s="12"/>
      <c r="T274" s="12"/>
      <c r="U274" s="12"/>
      <c r="V274" s="12"/>
      <c r="W274" s="12"/>
      <c r="X274" s="12"/>
      <c r="Y274" s="12"/>
      <c r="Z274" s="12"/>
      <c r="AA274" s="12"/>
      <c r="AB274" s="12"/>
      <c r="AC274" s="12"/>
      <c r="AD274" s="12"/>
      <c r="AE274" s="6"/>
      <c r="AF274" s="6"/>
      <c r="AG274" s="6"/>
      <c r="AH274" s="6"/>
      <c r="AI274" s="12"/>
      <c r="AJ274" s="12"/>
      <c r="AK274" s="12"/>
      <c r="AL274" s="12"/>
      <c r="AM274" s="12"/>
    </row>
    <row r="275" spans="1:39" ht="15.75" customHeight="1">
      <c r="A275" s="298"/>
      <c r="B275" s="12"/>
      <c r="C275" s="298"/>
      <c r="D275" s="298"/>
      <c r="E275" s="298"/>
      <c r="F275" s="298"/>
      <c r="G275" s="298"/>
      <c r="H275" s="13"/>
      <c r="I275" s="652"/>
      <c r="J275" s="652"/>
      <c r="K275" s="298"/>
      <c r="L275" s="298"/>
      <c r="M275" s="298"/>
      <c r="N275" s="298"/>
      <c r="O275" s="298"/>
      <c r="P275" s="298"/>
      <c r="Q275" s="298"/>
      <c r="R275" s="298"/>
      <c r="S275" s="12"/>
      <c r="T275" s="12"/>
      <c r="U275" s="12"/>
      <c r="V275" s="12"/>
      <c r="W275" s="12"/>
      <c r="X275" s="12"/>
      <c r="Y275" s="12"/>
      <c r="Z275" s="12"/>
      <c r="AA275" s="12"/>
      <c r="AB275" s="12"/>
      <c r="AC275" s="12"/>
      <c r="AD275" s="12"/>
      <c r="AE275" s="6"/>
      <c r="AF275" s="6"/>
      <c r="AG275" s="6"/>
      <c r="AH275" s="6"/>
      <c r="AI275" s="12"/>
      <c r="AJ275" s="12"/>
      <c r="AK275" s="12"/>
      <c r="AL275" s="12"/>
      <c r="AM275" s="12"/>
    </row>
    <row r="276" spans="1:39" ht="15.75" customHeight="1">
      <c r="A276" s="298"/>
      <c r="B276" s="12"/>
      <c r="C276" s="298"/>
      <c r="D276" s="298"/>
      <c r="E276" s="298"/>
      <c r="F276" s="298"/>
      <c r="G276" s="298"/>
      <c r="H276" s="13"/>
      <c r="I276" s="652"/>
      <c r="J276" s="652"/>
      <c r="K276" s="298"/>
      <c r="L276" s="298"/>
      <c r="M276" s="298"/>
      <c r="N276" s="298"/>
      <c r="O276" s="298"/>
      <c r="P276" s="298"/>
      <c r="Q276" s="298"/>
      <c r="R276" s="298"/>
      <c r="S276" s="12"/>
      <c r="T276" s="12"/>
      <c r="U276" s="12"/>
      <c r="V276" s="12"/>
      <c r="W276" s="12"/>
      <c r="X276" s="12"/>
      <c r="Y276" s="12"/>
      <c r="Z276" s="12"/>
      <c r="AA276" s="12"/>
      <c r="AB276" s="12"/>
      <c r="AC276" s="12"/>
      <c r="AD276" s="12"/>
      <c r="AE276" s="6"/>
      <c r="AF276" s="6"/>
      <c r="AG276" s="6"/>
      <c r="AH276" s="6"/>
      <c r="AI276" s="12"/>
      <c r="AJ276" s="12"/>
      <c r="AK276" s="12"/>
      <c r="AL276" s="12"/>
      <c r="AM276" s="12"/>
    </row>
    <row r="277" spans="1:39" ht="15.75" customHeight="1">
      <c r="A277" s="298"/>
      <c r="B277" s="12"/>
      <c r="C277" s="298"/>
      <c r="D277" s="298"/>
      <c r="E277" s="298"/>
      <c r="F277" s="298"/>
      <c r="G277" s="298"/>
      <c r="H277" s="13"/>
      <c r="I277" s="652"/>
      <c r="J277" s="652"/>
      <c r="K277" s="298"/>
      <c r="L277" s="298"/>
      <c r="M277" s="298"/>
      <c r="N277" s="298"/>
      <c r="O277" s="298"/>
      <c r="P277" s="298"/>
      <c r="Q277" s="298"/>
      <c r="R277" s="298"/>
      <c r="S277" s="12"/>
      <c r="T277" s="12"/>
      <c r="U277" s="12"/>
      <c r="V277" s="12"/>
      <c r="W277" s="12"/>
      <c r="X277" s="12"/>
      <c r="Y277" s="12"/>
      <c r="Z277" s="12"/>
      <c r="AA277" s="12"/>
      <c r="AB277" s="12"/>
      <c r="AC277" s="12"/>
      <c r="AD277" s="12"/>
      <c r="AE277" s="6"/>
      <c r="AF277" s="6"/>
      <c r="AG277" s="6"/>
      <c r="AH277" s="6"/>
      <c r="AI277" s="12"/>
      <c r="AJ277" s="12"/>
      <c r="AK277" s="12"/>
      <c r="AL277" s="12"/>
      <c r="AM277" s="12"/>
    </row>
    <row r="278" spans="1:39" ht="15.75" customHeight="1">
      <c r="A278" s="298"/>
      <c r="B278" s="12"/>
      <c r="C278" s="298"/>
      <c r="D278" s="298"/>
      <c r="E278" s="298"/>
      <c r="F278" s="298"/>
      <c r="G278" s="298"/>
      <c r="H278" s="13"/>
      <c r="I278" s="652"/>
      <c r="J278" s="652"/>
      <c r="K278" s="298"/>
      <c r="L278" s="298"/>
      <c r="M278" s="298"/>
      <c r="N278" s="298"/>
      <c r="O278" s="298"/>
      <c r="P278" s="298"/>
      <c r="Q278" s="298"/>
      <c r="R278" s="298"/>
      <c r="S278" s="12"/>
      <c r="T278" s="12"/>
      <c r="U278" s="12"/>
      <c r="V278" s="12"/>
      <c r="W278" s="12"/>
      <c r="X278" s="12"/>
      <c r="Y278" s="12"/>
      <c r="Z278" s="12"/>
      <c r="AA278" s="12"/>
      <c r="AB278" s="12"/>
      <c r="AC278" s="12"/>
      <c r="AD278" s="12"/>
      <c r="AE278" s="6"/>
      <c r="AF278" s="6"/>
      <c r="AG278" s="6"/>
      <c r="AH278" s="6"/>
      <c r="AI278" s="12"/>
      <c r="AJ278" s="12"/>
      <c r="AK278" s="12"/>
      <c r="AL278" s="12"/>
      <c r="AM278" s="12"/>
    </row>
    <row r="279" spans="1:39" ht="15.75" customHeight="1">
      <c r="A279" s="298"/>
      <c r="B279" s="12"/>
      <c r="C279" s="298"/>
      <c r="D279" s="298"/>
      <c r="E279" s="298"/>
      <c r="F279" s="298"/>
      <c r="G279" s="298"/>
      <c r="H279" s="13"/>
      <c r="I279" s="652"/>
      <c r="J279" s="652"/>
      <c r="K279" s="298"/>
      <c r="L279" s="298"/>
      <c r="M279" s="298"/>
      <c r="N279" s="298"/>
      <c r="O279" s="298"/>
      <c r="P279" s="298"/>
      <c r="Q279" s="298"/>
      <c r="R279" s="298"/>
      <c r="S279" s="12"/>
      <c r="T279" s="12"/>
      <c r="U279" s="12"/>
      <c r="V279" s="12"/>
      <c r="W279" s="12"/>
      <c r="X279" s="12"/>
      <c r="Y279" s="12"/>
      <c r="Z279" s="12"/>
      <c r="AA279" s="12"/>
      <c r="AB279" s="12"/>
      <c r="AC279" s="12"/>
      <c r="AD279" s="12"/>
      <c r="AE279" s="6"/>
      <c r="AF279" s="6"/>
      <c r="AG279" s="6"/>
      <c r="AH279" s="6"/>
      <c r="AI279" s="12"/>
      <c r="AJ279" s="12"/>
      <c r="AK279" s="12"/>
      <c r="AL279" s="12"/>
      <c r="AM279" s="12"/>
    </row>
    <row r="280" spans="1:39" ht="15.75" customHeight="1">
      <c r="A280" s="298"/>
      <c r="B280" s="12"/>
      <c r="C280" s="298"/>
      <c r="D280" s="298"/>
      <c r="E280" s="298"/>
      <c r="F280" s="298"/>
      <c r="G280" s="298"/>
      <c r="H280" s="13"/>
      <c r="I280" s="652"/>
      <c r="J280" s="652"/>
      <c r="K280" s="298"/>
      <c r="L280" s="298"/>
      <c r="M280" s="298"/>
      <c r="N280" s="298"/>
      <c r="O280" s="298"/>
      <c r="P280" s="298"/>
      <c r="Q280" s="298"/>
      <c r="R280" s="298"/>
      <c r="S280" s="12"/>
      <c r="T280" s="12"/>
      <c r="U280" s="12"/>
      <c r="V280" s="12"/>
      <c r="W280" s="12"/>
      <c r="X280" s="12"/>
      <c r="Y280" s="12"/>
      <c r="Z280" s="12"/>
      <c r="AA280" s="12"/>
      <c r="AB280" s="12"/>
      <c r="AC280" s="12"/>
      <c r="AD280" s="12"/>
      <c r="AE280" s="6"/>
      <c r="AF280" s="6"/>
      <c r="AG280" s="6"/>
      <c r="AH280" s="6"/>
      <c r="AI280" s="12"/>
      <c r="AJ280" s="12"/>
      <c r="AK280" s="12"/>
      <c r="AL280" s="12"/>
      <c r="AM280" s="12"/>
    </row>
    <row r="281" spans="1:39" ht="15.75" customHeight="1">
      <c r="A281" s="298"/>
      <c r="B281" s="12"/>
      <c r="C281" s="298"/>
      <c r="D281" s="298"/>
      <c r="E281" s="298"/>
      <c r="F281" s="298"/>
      <c r="G281" s="298"/>
      <c r="H281" s="13"/>
      <c r="I281" s="652"/>
      <c r="J281" s="652"/>
      <c r="K281" s="298"/>
      <c r="L281" s="298"/>
      <c r="M281" s="298"/>
      <c r="N281" s="298"/>
      <c r="O281" s="298"/>
      <c r="P281" s="298"/>
      <c r="Q281" s="298"/>
      <c r="R281" s="298"/>
      <c r="S281" s="12"/>
      <c r="T281" s="12"/>
      <c r="U281" s="12"/>
      <c r="V281" s="12"/>
      <c r="W281" s="12"/>
      <c r="X281" s="12"/>
      <c r="Y281" s="12"/>
      <c r="Z281" s="12"/>
      <c r="AA281" s="12"/>
      <c r="AB281" s="12"/>
      <c r="AC281" s="12"/>
      <c r="AD281" s="12"/>
      <c r="AE281" s="6"/>
      <c r="AF281" s="6"/>
      <c r="AG281" s="6"/>
      <c r="AH281" s="6"/>
      <c r="AI281" s="12"/>
      <c r="AJ281" s="12"/>
      <c r="AK281" s="12"/>
      <c r="AL281" s="12"/>
      <c r="AM281" s="12"/>
    </row>
    <row r="282" spans="1:39" ht="15.75" customHeight="1">
      <c r="A282" s="298"/>
      <c r="B282" s="12"/>
      <c r="C282" s="298"/>
      <c r="D282" s="298"/>
      <c r="E282" s="298"/>
      <c r="F282" s="298"/>
      <c r="G282" s="298"/>
      <c r="H282" s="13"/>
      <c r="I282" s="652"/>
      <c r="J282" s="652"/>
      <c r="K282" s="298"/>
      <c r="L282" s="298"/>
      <c r="M282" s="298"/>
      <c r="N282" s="298"/>
      <c r="O282" s="298"/>
      <c r="P282" s="298"/>
      <c r="Q282" s="298"/>
      <c r="R282" s="298"/>
      <c r="S282" s="12"/>
      <c r="T282" s="12"/>
      <c r="U282" s="12"/>
      <c r="V282" s="12"/>
      <c r="W282" s="12"/>
      <c r="X282" s="12"/>
      <c r="Y282" s="12"/>
      <c r="Z282" s="12"/>
      <c r="AA282" s="12"/>
      <c r="AB282" s="12"/>
      <c r="AC282" s="12"/>
      <c r="AD282" s="12"/>
      <c r="AE282" s="6"/>
      <c r="AF282" s="6"/>
      <c r="AG282" s="6"/>
      <c r="AH282" s="6"/>
      <c r="AI282" s="12"/>
      <c r="AJ282" s="12"/>
      <c r="AK282" s="12"/>
      <c r="AL282" s="12"/>
      <c r="AM282" s="12"/>
    </row>
    <row r="283" spans="1:39" ht="15.75" customHeight="1">
      <c r="A283" s="298"/>
      <c r="B283" s="12"/>
      <c r="C283" s="298"/>
      <c r="D283" s="298"/>
      <c r="E283" s="298"/>
      <c r="F283" s="298"/>
      <c r="G283" s="298"/>
      <c r="H283" s="13"/>
      <c r="I283" s="652"/>
      <c r="J283" s="652"/>
      <c r="K283" s="298"/>
      <c r="L283" s="298"/>
      <c r="M283" s="298"/>
      <c r="N283" s="298"/>
      <c r="O283" s="298"/>
      <c r="P283" s="298"/>
      <c r="Q283" s="298"/>
      <c r="R283" s="298"/>
      <c r="S283" s="12"/>
      <c r="T283" s="12"/>
      <c r="U283" s="12"/>
      <c r="V283" s="12"/>
      <c r="W283" s="12"/>
      <c r="X283" s="12"/>
      <c r="Y283" s="12"/>
      <c r="Z283" s="12"/>
      <c r="AA283" s="12"/>
      <c r="AB283" s="12"/>
      <c r="AC283" s="12"/>
      <c r="AD283" s="12"/>
      <c r="AE283" s="6"/>
      <c r="AF283" s="6"/>
      <c r="AG283" s="6"/>
      <c r="AH283" s="6"/>
      <c r="AI283" s="12"/>
      <c r="AJ283" s="12"/>
      <c r="AK283" s="12"/>
      <c r="AL283" s="12"/>
      <c r="AM283" s="12"/>
    </row>
    <row r="284" spans="1:39" ht="15.75" customHeight="1">
      <c r="A284" s="298"/>
      <c r="B284" s="12"/>
      <c r="C284" s="298"/>
      <c r="D284" s="298"/>
      <c r="E284" s="298"/>
      <c r="F284" s="298"/>
      <c r="G284" s="298"/>
      <c r="H284" s="13"/>
      <c r="I284" s="652"/>
      <c r="J284" s="652"/>
      <c r="K284" s="298"/>
      <c r="L284" s="298"/>
      <c r="M284" s="298"/>
      <c r="N284" s="298"/>
      <c r="O284" s="298"/>
      <c r="P284" s="298"/>
      <c r="Q284" s="298"/>
      <c r="R284" s="298"/>
      <c r="S284" s="12"/>
      <c r="T284" s="12"/>
      <c r="U284" s="12"/>
      <c r="V284" s="12"/>
      <c r="W284" s="12"/>
      <c r="X284" s="12"/>
      <c r="Y284" s="12"/>
      <c r="Z284" s="12"/>
      <c r="AA284" s="12"/>
      <c r="AB284" s="12"/>
      <c r="AC284" s="12"/>
      <c r="AD284" s="12"/>
      <c r="AE284" s="6"/>
      <c r="AF284" s="6"/>
      <c r="AG284" s="6"/>
      <c r="AH284" s="6"/>
      <c r="AI284" s="12"/>
      <c r="AJ284" s="12"/>
      <c r="AK284" s="12"/>
      <c r="AL284" s="12"/>
      <c r="AM284" s="12"/>
    </row>
    <row r="285" spans="1:39" ht="15.75" customHeight="1">
      <c r="A285" s="298"/>
      <c r="B285" s="12"/>
      <c r="C285" s="298"/>
      <c r="D285" s="298"/>
      <c r="E285" s="298"/>
      <c r="F285" s="298"/>
      <c r="G285" s="298"/>
      <c r="H285" s="13"/>
      <c r="I285" s="652"/>
      <c r="J285" s="652"/>
      <c r="K285" s="298"/>
      <c r="L285" s="298"/>
      <c r="M285" s="298"/>
      <c r="N285" s="298"/>
      <c r="O285" s="298"/>
      <c r="P285" s="298"/>
      <c r="Q285" s="298"/>
      <c r="R285" s="298"/>
      <c r="S285" s="12"/>
      <c r="T285" s="12"/>
      <c r="U285" s="12"/>
      <c r="V285" s="12"/>
      <c r="W285" s="12"/>
      <c r="X285" s="12"/>
      <c r="Y285" s="12"/>
      <c r="Z285" s="12"/>
      <c r="AA285" s="12"/>
      <c r="AB285" s="12"/>
      <c r="AC285" s="12"/>
      <c r="AD285" s="12"/>
      <c r="AE285" s="6"/>
      <c r="AF285" s="6"/>
      <c r="AG285" s="6"/>
      <c r="AH285" s="6"/>
      <c r="AI285" s="12"/>
      <c r="AJ285" s="12"/>
      <c r="AK285" s="12"/>
      <c r="AL285" s="12"/>
      <c r="AM285" s="12"/>
    </row>
    <row r="286" spans="1:39" ht="15.75" customHeight="1">
      <c r="A286" s="298"/>
      <c r="B286" s="12"/>
      <c r="C286" s="298"/>
      <c r="D286" s="298"/>
      <c r="E286" s="298"/>
      <c r="F286" s="298"/>
      <c r="G286" s="298"/>
      <c r="H286" s="13"/>
      <c r="I286" s="652"/>
      <c r="J286" s="652"/>
      <c r="K286" s="298"/>
      <c r="L286" s="298"/>
      <c r="M286" s="298"/>
      <c r="N286" s="298"/>
      <c r="O286" s="298"/>
      <c r="P286" s="298"/>
      <c r="Q286" s="298"/>
      <c r="R286" s="298"/>
      <c r="S286" s="12"/>
      <c r="T286" s="12"/>
      <c r="U286" s="12"/>
      <c r="V286" s="12"/>
      <c r="W286" s="12"/>
      <c r="X286" s="12"/>
      <c r="Y286" s="12"/>
      <c r="Z286" s="12"/>
      <c r="AA286" s="12"/>
      <c r="AB286" s="12"/>
      <c r="AC286" s="12"/>
      <c r="AD286" s="12"/>
      <c r="AE286" s="6"/>
      <c r="AF286" s="6"/>
      <c r="AG286" s="6"/>
      <c r="AH286" s="6"/>
      <c r="AI286" s="12"/>
      <c r="AJ286" s="12"/>
      <c r="AK286" s="12"/>
      <c r="AL286" s="12"/>
      <c r="AM286" s="12"/>
    </row>
    <row r="287" spans="1:39" ht="15.75" customHeight="1">
      <c r="A287" s="298"/>
      <c r="B287" s="12"/>
      <c r="C287" s="298"/>
      <c r="D287" s="298"/>
      <c r="E287" s="298"/>
      <c r="F287" s="298"/>
      <c r="G287" s="298"/>
      <c r="H287" s="13"/>
      <c r="I287" s="652"/>
      <c r="J287" s="652"/>
      <c r="K287" s="298"/>
      <c r="L287" s="298"/>
      <c r="M287" s="298"/>
      <c r="N287" s="298"/>
      <c r="O287" s="298"/>
      <c r="P287" s="298"/>
      <c r="Q287" s="298"/>
      <c r="R287" s="298"/>
      <c r="S287" s="12"/>
      <c r="T287" s="12"/>
      <c r="U287" s="12"/>
      <c r="V287" s="12"/>
      <c r="W287" s="12"/>
      <c r="X287" s="12"/>
      <c r="Y287" s="12"/>
      <c r="Z287" s="12"/>
      <c r="AA287" s="12"/>
      <c r="AB287" s="12"/>
      <c r="AC287" s="12"/>
      <c r="AD287" s="12"/>
      <c r="AE287" s="6"/>
      <c r="AF287" s="6"/>
      <c r="AG287" s="6"/>
      <c r="AH287" s="6"/>
      <c r="AI287" s="12"/>
      <c r="AJ287" s="12"/>
      <c r="AK287" s="12"/>
      <c r="AL287" s="12"/>
      <c r="AM287" s="12"/>
    </row>
    <row r="288" spans="1:39" ht="15.75" customHeight="1">
      <c r="A288" s="298"/>
      <c r="B288" s="12"/>
      <c r="C288" s="298"/>
      <c r="D288" s="298"/>
      <c r="E288" s="298"/>
      <c r="F288" s="298"/>
      <c r="G288" s="298"/>
      <c r="H288" s="13"/>
      <c r="I288" s="652"/>
      <c r="J288" s="652"/>
      <c r="K288" s="298"/>
      <c r="L288" s="298"/>
      <c r="M288" s="298"/>
      <c r="N288" s="298"/>
      <c r="O288" s="298"/>
      <c r="P288" s="298"/>
      <c r="Q288" s="298"/>
      <c r="R288" s="298"/>
      <c r="S288" s="12"/>
      <c r="T288" s="12"/>
      <c r="U288" s="12"/>
      <c r="V288" s="12"/>
      <c r="W288" s="12"/>
      <c r="X288" s="12"/>
      <c r="Y288" s="12"/>
      <c r="Z288" s="12"/>
      <c r="AA288" s="12"/>
      <c r="AB288" s="12"/>
      <c r="AC288" s="12"/>
      <c r="AD288" s="12"/>
      <c r="AE288" s="6"/>
      <c r="AF288" s="6"/>
      <c r="AG288" s="6"/>
      <c r="AH288" s="6"/>
      <c r="AI288" s="12"/>
      <c r="AJ288" s="12"/>
      <c r="AK288" s="12"/>
      <c r="AL288" s="12"/>
      <c r="AM288" s="12"/>
    </row>
    <row r="289" spans="1:39" ht="15.75" customHeight="1">
      <c r="A289" s="298"/>
      <c r="B289" s="12"/>
      <c r="C289" s="298"/>
      <c r="D289" s="298"/>
      <c r="E289" s="298"/>
      <c r="F289" s="298"/>
      <c r="G289" s="298"/>
      <c r="H289" s="13"/>
      <c r="I289" s="652"/>
      <c r="J289" s="652"/>
      <c r="K289" s="298"/>
      <c r="L289" s="298"/>
      <c r="M289" s="298"/>
      <c r="N289" s="298"/>
      <c r="O289" s="298"/>
      <c r="P289" s="298"/>
      <c r="Q289" s="298"/>
      <c r="R289" s="298"/>
      <c r="S289" s="12"/>
      <c r="T289" s="12"/>
      <c r="U289" s="12"/>
      <c r="V289" s="12"/>
      <c r="W289" s="12"/>
      <c r="X289" s="12"/>
      <c r="Y289" s="12"/>
      <c r="Z289" s="12"/>
      <c r="AA289" s="12"/>
      <c r="AB289" s="12"/>
      <c r="AC289" s="12"/>
      <c r="AD289" s="12"/>
      <c r="AE289" s="6"/>
      <c r="AF289" s="6"/>
      <c r="AG289" s="6"/>
      <c r="AH289" s="6"/>
      <c r="AI289" s="12"/>
      <c r="AJ289" s="12"/>
      <c r="AK289" s="12"/>
      <c r="AL289" s="12"/>
      <c r="AM289" s="12"/>
    </row>
    <row r="290" spans="1:39" ht="15.75" customHeight="1">
      <c r="A290" s="298"/>
      <c r="B290" s="12"/>
      <c r="C290" s="298"/>
      <c r="D290" s="298"/>
      <c r="E290" s="298"/>
      <c r="F290" s="298"/>
      <c r="G290" s="298"/>
      <c r="H290" s="13"/>
      <c r="I290" s="652"/>
      <c r="J290" s="652"/>
      <c r="K290" s="298"/>
      <c r="L290" s="298"/>
      <c r="M290" s="298"/>
      <c r="N290" s="298"/>
      <c r="O290" s="298"/>
      <c r="P290" s="298"/>
      <c r="Q290" s="298"/>
      <c r="R290" s="298"/>
      <c r="S290" s="12"/>
      <c r="T290" s="12"/>
      <c r="U290" s="12"/>
      <c r="V290" s="12"/>
      <c r="W290" s="12"/>
      <c r="X290" s="12"/>
      <c r="Y290" s="12"/>
      <c r="Z290" s="12"/>
      <c r="AA290" s="12"/>
      <c r="AB290" s="12"/>
      <c r="AC290" s="12"/>
      <c r="AD290" s="12"/>
      <c r="AE290" s="6"/>
      <c r="AF290" s="6"/>
      <c r="AG290" s="6"/>
      <c r="AH290" s="6"/>
      <c r="AI290" s="12"/>
      <c r="AJ290" s="12"/>
      <c r="AK290" s="12"/>
      <c r="AL290" s="12"/>
      <c r="AM290" s="12"/>
    </row>
    <row r="291" spans="1:39" ht="15.75" customHeight="1">
      <c r="A291" s="298"/>
      <c r="B291" s="12"/>
      <c r="C291" s="298"/>
      <c r="D291" s="298"/>
      <c r="E291" s="298"/>
      <c r="F291" s="298"/>
      <c r="G291" s="298"/>
      <c r="H291" s="13"/>
      <c r="I291" s="652"/>
      <c r="J291" s="652"/>
      <c r="K291" s="298"/>
      <c r="L291" s="298"/>
      <c r="M291" s="298"/>
      <c r="N291" s="298"/>
      <c r="O291" s="298"/>
      <c r="P291" s="298"/>
      <c r="Q291" s="298"/>
      <c r="R291" s="298"/>
      <c r="S291" s="12"/>
      <c r="T291" s="12"/>
      <c r="U291" s="12"/>
      <c r="V291" s="12"/>
      <c r="W291" s="12"/>
      <c r="X291" s="12"/>
      <c r="Y291" s="12"/>
      <c r="Z291" s="12"/>
      <c r="AA291" s="12"/>
      <c r="AB291" s="12"/>
      <c r="AC291" s="12"/>
      <c r="AD291" s="12"/>
      <c r="AE291" s="6"/>
      <c r="AF291" s="6"/>
      <c r="AG291" s="6"/>
      <c r="AH291" s="6"/>
      <c r="AI291" s="12"/>
      <c r="AJ291" s="12"/>
      <c r="AK291" s="12"/>
      <c r="AL291" s="12"/>
      <c r="AM291" s="12"/>
    </row>
    <row r="292" spans="1:39" ht="15.75" customHeight="1">
      <c r="A292" s="298"/>
      <c r="B292" s="12"/>
      <c r="C292" s="298"/>
      <c r="D292" s="298"/>
      <c r="E292" s="298"/>
      <c r="F292" s="298"/>
      <c r="G292" s="298"/>
      <c r="H292" s="13"/>
      <c r="I292" s="652"/>
      <c r="J292" s="652"/>
      <c r="K292" s="298"/>
      <c r="L292" s="298"/>
      <c r="M292" s="298"/>
      <c r="N292" s="298"/>
      <c r="O292" s="298"/>
      <c r="P292" s="298"/>
      <c r="Q292" s="298"/>
      <c r="R292" s="298"/>
      <c r="S292" s="12"/>
      <c r="T292" s="12"/>
      <c r="U292" s="12"/>
      <c r="V292" s="12"/>
      <c r="W292" s="12"/>
      <c r="X292" s="12"/>
      <c r="Y292" s="12"/>
      <c r="Z292" s="12"/>
      <c r="AA292" s="12"/>
      <c r="AB292" s="12"/>
      <c r="AC292" s="12"/>
      <c r="AD292" s="12"/>
      <c r="AE292" s="6"/>
      <c r="AF292" s="6"/>
      <c r="AG292" s="6"/>
      <c r="AH292" s="6"/>
      <c r="AI292" s="12"/>
      <c r="AJ292" s="12"/>
      <c r="AK292" s="12"/>
      <c r="AL292" s="12"/>
      <c r="AM292" s="12"/>
    </row>
    <row r="293" spans="1:39" ht="15.75" customHeight="1">
      <c r="A293" s="298"/>
      <c r="B293" s="12"/>
      <c r="C293" s="298"/>
      <c r="D293" s="298"/>
      <c r="E293" s="298"/>
      <c r="F293" s="298"/>
      <c r="G293" s="298"/>
      <c r="H293" s="13"/>
      <c r="I293" s="652"/>
      <c r="J293" s="652"/>
      <c r="K293" s="298"/>
      <c r="L293" s="298"/>
      <c r="M293" s="298"/>
      <c r="N293" s="298"/>
      <c r="O293" s="298"/>
      <c r="P293" s="298"/>
      <c r="Q293" s="298"/>
      <c r="R293" s="298"/>
      <c r="S293" s="12"/>
      <c r="T293" s="12"/>
      <c r="U293" s="12"/>
      <c r="V293" s="12"/>
      <c r="W293" s="12"/>
      <c r="X293" s="12"/>
      <c r="Y293" s="12"/>
      <c r="Z293" s="12"/>
      <c r="AA293" s="12"/>
      <c r="AB293" s="12"/>
      <c r="AC293" s="12"/>
      <c r="AD293" s="12"/>
      <c r="AE293" s="6"/>
      <c r="AF293" s="6"/>
      <c r="AG293" s="6"/>
      <c r="AH293" s="6"/>
      <c r="AI293" s="12"/>
      <c r="AJ293" s="12"/>
      <c r="AK293" s="12"/>
      <c r="AL293" s="12"/>
      <c r="AM293" s="12"/>
    </row>
    <row r="294" spans="1:39" ht="15.75" customHeight="1">
      <c r="A294" s="298"/>
      <c r="B294" s="12"/>
      <c r="C294" s="298"/>
      <c r="D294" s="298"/>
      <c r="E294" s="298"/>
      <c r="F294" s="298"/>
      <c r="G294" s="298"/>
      <c r="H294" s="13"/>
      <c r="I294" s="652"/>
      <c r="J294" s="652"/>
      <c r="K294" s="298"/>
      <c r="L294" s="298"/>
      <c r="M294" s="298"/>
      <c r="N294" s="298"/>
      <c r="O294" s="298"/>
      <c r="P294" s="298"/>
      <c r="Q294" s="298"/>
      <c r="R294" s="298"/>
      <c r="S294" s="12"/>
      <c r="T294" s="12"/>
      <c r="U294" s="12"/>
      <c r="V294" s="12"/>
      <c r="W294" s="12"/>
      <c r="X294" s="12"/>
      <c r="Y294" s="12"/>
      <c r="Z294" s="12"/>
      <c r="AA294" s="12"/>
      <c r="AB294" s="12"/>
      <c r="AC294" s="12"/>
      <c r="AD294" s="12"/>
      <c r="AE294" s="6"/>
      <c r="AF294" s="6"/>
      <c r="AG294" s="6"/>
      <c r="AH294" s="6"/>
      <c r="AI294" s="12"/>
      <c r="AJ294" s="12"/>
      <c r="AK294" s="12"/>
      <c r="AL294" s="12"/>
      <c r="AM294" s="12"/>
    </row>
    <row r="295" spans="1:39" ht="15.75" customHeight="1">
      <c r="A295" s="298"/>
      <c r="B295" s="12"/>
      <c r="C295" s="298"/>
      <c r="D295" s="298"/>
      <c r="E295" s="298"/>
      <c r="F295" s="298"/>
      <c r="G295" s="298"/>
      <c r="H295" s="13"/>
      <c r="I295" s="652"/>
      <c r="J295" s="652"/>
      <c r="K295" s="298"/>
      <c r="L295" s="298"/>
      <c r="M295" s="298"/>
      <c r="N295" s="298"/>
      <c r="O295" s="298"/>
      <c r="P295" s="298"/>
      <c r="Q295" s="298"/>
      <c r="R295" s="298"/>
      <c r="S295" s="12"/>
      <c r="T295" s="12"/>
      <c r="U295" s="12"/>
      <c r="V295" s="12"/>
      <c r="W295" s="12"/>
      <c r="X295" s="12"/>
      <c r="Y295" s="12"/>
      <c r="Z295" s="12"/>
      <c r="AA295" s="12"/>
      <c r="AB295" s="12"/>
      <c r="AC295" s="12"/>
      <c r="AD295" s="12"/>
      <c r="AE295" s="6"/>
      <c r="AF295" s="6"/>
      <c r="AG295" s="6"/>
      <c r="AH295" s="6"/>
      <c r="AI295" s="12"/>
      <c r="AJ295" s="12"/>
      <c r="AK295" s="12"/>
      <c r="AL295" s="12"/>
      <c r="AM295" s="12"/>
    </row>
    <row r="296" spans="1:39" ht="15.75" customHeight="1">
      <c r="A296" s="298"/>
      <c r="B296" s="12"/>
      <c r="C296" s="298"/>
      <c r="D296" s="298"/>
      <c r="E296" s="298"/>
      <c r="F296" s="298"/>
      <c r="G296" s="298"/>
      <c r="H296" s="13"/>
      <c r="I296" s="652"/>
      <c r="J296" s="652"/>
      <c r="K296" s="298"/>
      <c r="L296" s="298"/>
      <c r="M296" s="298"/>
      <c r="N296" s="298"/>
      <c r="O296" s="298"/>
      <c r="P296" s="298"/>
      <c r="Q296" s="298"/>
      <c r="R296" s="298"/>
      <c r="S296" s="12"/>
      <c r="T296" s="12"/>
      <c r="U296" s="12"/>
      <c r="V296" s="12"/>
      <c r="W296" s="12"/>
      <c r="X296" s="12"/>
      <c r="Y296" s="12"/>
      <c r="Z296" s="12"/>
      <c r="AA296" s="12"/>
      <c r="AB296" s="12"/>
      <c r="AC296" s="12"/>
      <c r="AD296" s="12"/>
      <c r="AE296" s="6"/>
      <c r="AF296" s="6"/>
      <c r="AG296" s="6"/>
      <c r="AH296" s="6"/>
      <c r="AI296" s="12"/>
      <c r="AJ296" s="12"/>
      <c r="AK296" s="12"/>
      <c r="AL296" s="12"/>
      <c r="AM296" s="12"/>
    </row>
    <row r="297" spans="1:39" ht="15.75" customHeight="1">
      <c r="A297" s="298"/>
      <c r="B297" s="12"/>
      <c r="C297" s="298"/>
      <c r="D297" s="298"/>
      <c r="E297" s="298"/>
      <c r="F297" s="298"/>
      <c r="G297" s="298"/>
      <c r="H297" s="13"/>
      <c r="I297" s="652"/>
      <c r="J297" s="652"/>
      <c r="K297" s="298"/>
      <c r="L297" s="298"/>
      <c r="M297" s="298"/>
      <c r="N297" s="298"/>
      <c r="O297" s="298"/>
      <c r="P297" s="298"/>
      <c r="Q297" s="298"/>
      <c r="R297" s="298"/>
      <c r="S297" s="12"/>
      <c r="T297" s="12"/>
      <c r="U297" s="12"/>
      <c r="V297" s="12"/>
      <c r="W297" s="12"/>
      <c r="X297" s="12"/>
      <c r="Y297" s="12"/>
      <c r="Z297" s="12"/>
      <c r="AA297" s="12"/>
      <c r="AB297" s="12"/>
      <c r="AC297" s="12"/>
      <c r="AD297" s="12"/>
      <c r="AE297" s="6"/>
      <c r="AF297" s="6"/>
      <c r="AG297" s="6"/>
      <c r="AH297" s="6"/>
      <c r="AI297" s="12"/>
      <c r="AJ297" s="12"/>
      <c r="AK297" s="12"/>
      <c r="AL297" s="12"/>
      <c r="AM297" s="12"/>
    </row>
    <row r="298" spans="1:39" ht="15.75" customHeight="1">
      <c r="A298" s="298"/>
      <c r="B298" s="12"/>
      <c r="C298" s="298"/>
      <c r="D298" s="298"/>
      <c r="E298" s="298"/>
      <c r="F298" s="298"/>
      <c r="G298" s="298"/>
      <c r="H298" s="13"/>
      <c r="I298" s="652"/>
      <c r="J298" s="652"/>
      <c r="K298" s="298"/>
      <c r="L298" s="298"/>
      <c r="M298" s="298"/>
      <c r="N298" s="298"/>
      <c r="O298" s="298"/>
      <c r="P298" s="298"/>
      <c r="Q298" s="298"/>
      <c r="R298" s="298"/>
      <c r="S298" s="12"/>
      <c r="T298" s="12"/>
      <c r="U298" s="12"/>
      <c r="V298" s="12"/>
      <c r="W298" s="12"/>
      <c r="X298" s="12"/>
      <c r="Y298" s="12"/>
      <c r="Z298" s="12"/>
      <c r="AA298" s="12"/>
      <c r="AB298" s="12"/>
      <c r="AC298" s="12"/>
      <c r="AD298" s="12"/>
      <c r="AE298" s="6"/>
      <c r="AF298" s="6"/>
      <c r="AG298" s="6"/>
      <c r="AH298" s="6"/>
      <c r="AI298" s="12"/>
      <c r="AJ298" s="12"/>
      <c r="AK298" s="12"/>
      <c r="AL298" s="12"/>
      <c r="AM298" s="12"/>
    </row>
    <row r="299" spans="1:39" ht="15.75" customHeight="1">
      <c r="A299" s="298"/>
      <c r="B299" s="12"/>
      <c r="C299" s="298"/>
      <c r="D299" s="298"/>
      <c r="E299" s="298"/>
      <c r="F299" s="298"/>
      <c r="G299" s="298"/>
      <c r="H299" s="13"/>
      <c r="I299" s="652"/>
      <c r="J299" s="652"/>
      <c r="K299" s="298"/>
      <c r="L299" s="298"/>
      <c r="M299" s="298"/>
      <c r="N299" s="298"/>
      <c r="O299" s="298"/>
      <c r="P299" s="298"/>
      <c r="Q299" s="298"/>
      <c r="R299" s="298"/>
      <c r="S299" s="12"/>
      <c r="T299" s="12"/>
      <c r="U299" s="12"/>
      <c r="V299" s="12"/>
      <c r="W299" s="12"/>
      <c r="X299" s="12"/>
      <c r="Y299" s="12"/>
      <c r="Z299" s="12"/>
      <c r="AA299" s="12"/>
      <c r="AB299" s="12"/>
      <c r="AC299" s="12"/>
      <c r="AD299" s="12"/>
      <c r="AE299" s="6"/>
      <c r="AF299" s="6"/>
      <c r="AG299" s="6"/>
      <c r="AH299" s="6"/>
      <c r="AI299" s="12"/>
      <c r="AJ299" s="12"/>
      <c r="AK299" s="12"/>
      <c r="AL299" s="12"/>
      <c r="AM299" s="12"/>
    </row>
    <row r="300" spans="1:39" ht="15.75" customHeight="1">
      <c r="A300" s="298"/>
      <c r="B300" s="12"/>
      <c r="C300" s="298"/>
      <c r="D300" s="298"/>
      <c r="E300" s="298"/>
      <c r="F300" s="298"/>
      <c r="G300" s="298"/>
      <c r="H300" s="13"/>
      <c r="I300" s="652"/>
      <c r="J300" s="652"/>
      <c r="K300" s="298"/>
      <c r="L300" s="298"/>
      <c r="M300" s="298"/>
      <c r="N300" s="298"/>
      <c r="O300" s="298"/>
      <c r="P300" s="298"/>
      <c r="Q300" s="298"/>
      <c r="R300" s="298"/>
      <c r="S300" s="12"/>
      <c r="T300" s="12"/>
      <c r="U300" s="12"/>
      <c r="V300" s="12"/>
      <c r="W300" s="12"/>
      <c r="X300" s="12"/>
      <c r="Y300" s="12"/>
      <c r="Z300" s="12"/>
      <c r="AA300" s="12"/>
      <c r="AB300" s="12"/>
      <c r="AC300" s="12"/>
      <c r="AD300" s="12"/>
      <c r="AE300" s="6"/>
      <c r="AF300" s="6"/>
      <c r="AG300" s="6"/>
      <c r="AH300" s="6"/>
      <c r="AI300" s="12"/>
      <c r="AJ300" s="12"/>
      <c r="AK300" s="12"/>
      <c r="AL300" s="12"/>
      <c r="AM300" s="12"/>
    </row>
    <row r="301" spans="1:39" ht="15.75" customHeight="1">
      <c r="A301" s="298"/>
      <c r="B301" s="12"/>
      <c r="C301" s="298"/>
      <c r="D301" s="298"/>
      <c r="E301" s="298"/>
      <c r="F301" s="298"/>
      <c r="G301" s="298"/>
      <c r="H301" s="13"/>
      <c r="I301" s="652"/>
      <c r="J301" s="652"/>
      <c r="K301" s="298"/>
      <c r="L301" s="298"/>
      <c r="M301" s="298"/>
      <c r="N301" s="298"/>
      <c r="O301" s="298"/>
      <c r="P301" s="298"/>
      <c r="Q301" s="298"/>
      <c r="R301" s="298"/>
      <c r="S301" s="12"/>
      <c r="T301" s="12"/>
      <c r="U301" s="12"/>
      <c r="V301" s="12"/>
      <c r="W301" s="12"/>
      <c r="X301" s="12"/>
      <c r="Y301" s="12"/>
      <c r="Z301" s="12"/>
      <c r="AA301" s="12"/>
      <c r="AB301" s="12"/>
      <c r="AC301" s="12"/>
      <c r="AD301" s="12"/>
      <c r="AE301" s="6"/>
      <c r="AF301" s="6"/>
      <c r="AG301" s="6"/>
      <c r="AH301" s="6"/>
      <c r="AI301" s="12"/>
      <c r="AJ301" s="12"/>
      <c r="AK301" s="12"/>
      <c r="AL301" s="12"/>
      <c r="AM301" s="12"/>
    </row>
    <row r="302" spans="1:39" ht="15.75" customHeight="1">
      <c r="A302" s="298"/>
      <c r="B302" s="12"/>
      <c r="C302" s="298"/>
      <c r="D302" s="298"/>
      <c r="E302" s="298"/>
      <c r="F302" s="298"/>
      <c r="G302" s="298"/>
      <c r="H302" s="13"/>
      <c r="I302" s="652"/>
      <c r="J302" s="652"/>
      <c r="K302" s="298"/>
      <c r="L302" s="298"/>
      <c r="M302" s="298"/>
      <c r="N302" s="298"/>
      <c r="O302" s="298"/>
      <c r="P302" s="298"/>
      <c r="Q302" s="298"/>
      <c r="R302" s="298"/>
      <c r="S302" s="12"/>
      <c r="T302" s="12"/>
      <c r="U302" s="12"/>
      <c r="V302" s="12"/>
      <c r="W302" s="12"/>
      <c r="X302" s="12"/>
      <c r="Y302" s="12"/>
      <c r="Z302" s="12"/>
      <c r="AA302" s="12"/>
      <c r="AB302" s="12"/>
      <c r="AC302" s="12"/>
      <c r="AD302" s="12"/>
      <c r="AE302" s="6"/>
      <c r="AF302" s="6"/>
      <c r="AG302" s="6"/>
      <c r="AH302" s="6"/>
      <c r="AI302" s="12"/>
      <c r="AJ302" s="12"/>
      <c r="AK302" s="12"/>
      <c r="AL302" s="12"/>
      <c r="AM302" s="12"/>
    </row>
    <row r="303" spans="1:39" ht="15.75" customHeight="1">
      <c r="A303" s="298"/>
      <c r="B303" s="12"/>
      <c r="C303" s="298"/>
      <c r="D303" s="298"/>
      <c r="E303" s="298"/>
      <c r="F303" s="298"/>
      <c r="G303" s="298"/>
      <c r="H303" s="13"/>
      <c r="I303" s="652"/>
      <c r="J303" s="652"/>
      <c r="K303" s="298"/>
      <c r="L303" s="298"/>
      <c r="M303" s="298"/>
      <c r="N303" s="298"/>
      <c r="O303" s="298"/>
      <c r="P303" s="298"/>
      <c r="Q303" s="298"/>
      <c r="R303" s="298"/>
      <c r="S303" s="12"/>
      <c r="T303" s="12"/>
      <c r="U303" s="12"/>
      <c r="V303" s="12"/>
      <c r="W303" s="12"/>
      <c r="X303" s="12"/>
      <c r="Y303" s="12"/>
      <c r="Z303" s="12"/>
      <c r="AA303" s="12"/>
      <c r="AB303" s="12"/>
      <c r="AC303" s="12"/>
      <c r="AD303" s="12"/>
      <c r="AE303" s="6"/>
      <c r="AF303" s="6"/>
      <c r="AG303" s="6"/>
      <c r="AH303" s="6"/>
      <c r="AI303" s="12"/>
      <c r="AJ303" s="12"/>
      <c r="AK303" s="12"/>
      <c r="AL303" s="12"/>
      <c r="AM303" s="12"/>
    </row>
    <row r="304" spans="1:39" ht="15.75" customHeight="1">
      <c r="A304" s="298"/>
      <c r="B304" s="12"/>
      <c r="C304" s="298"/>
      <c r="D304" s="298"/>
      <c r="E304" s="298"/>
      <c r="F304" s="298"/>
      <c r="G304" s="298"/>
      <c r="H304" s="13"/>
      <c r="I304" s="652"/>
      <c r="J304" s="652"/>
      <c r="K304" s="298"/>
      <c r="L304" s="298"/>
      <c r="M304" s="298"/>
      <c r="N304" s="298"/>
      <c r="O304" s="298"/>
      <c r="P304" s="298"/>
      <c r="Q304" s="298"/>
      <c r="R304" s="298"/>
      <c r="S304" s="12"/>
      <c r="T304" s="12"/>
      <c r="U304" s="12"/>
      <c r="V304" s="12"/>
      <c r="W304" s="12"/>
      <c r="X304" s="12"/>
      <c r="Y304" s="12"/>
      <c r="Z304" s="12"/>
      <c r="AA304" s="12"/>
      <c r="AB304" s="12"/>
      <c r="AC304" s="12"/>
      <c r="AD304" s="12"/>
      <c r="AE304" s="6"/>
      <c r="AF304" s="6"/>
      <c r="AG304" s="6"/>
      <c r="AH304" s="6"/>
      <c r="AI304" s="12"/>
      <c r="AJ304" s="12"/>
      <c r="AK304" s="12"/>
      <c r="AL304" s="12"/>
      <c r="AM304" s="12"/>
    </row>
    <row r="305" spans="1:39" ht="15.75" customHeight="1">
      <c r="A305" s="298"/>
      <c r="B305" s="12"/>
      <c r="C305" s="298"/>
      <c r="D305" s="298"/>
      <c r="E305" s="298"/>
      <c r="F305" s="298"/>
      <c r="G305" s="298"/>
      <c r="H305" s="13"/>
      <c r="I305" s="652"/>
      <c r="J305" s="652"/>
      <c r="K305" s="298"/>
      <c r="L305" s="298"/>
      <c r="M305" s="298"/>
      <c r="N305" s="298"/>
      <c r="O305" s="298"/>
      <c r="P305" s="298"/>
      <c r="Q305" s="298"/>
      <c r="R305" s="298"/>
      <c r="S305" s="12"/>
      <c r="T305" s="12"/>
      <c r="U305" s="12"/>
      <c r="V305" s="12"/>
      <c r="W305" s="12"/>
      <c r="X305" s="12"/>
      <c r="Y305" s="12"/>
      <c r="Z305" s="12"/>
      <c r="AA305" s="12"/>
      <c r="AB305" s="12"/>
      <c r="AC305" s="12"/>
      <c r="AD305" s="12"/>
      <c r="AE305" s="6"/>
      <c r="AF305" s="6"/>
      <c r="AG305" s="6"/>
      <c r="AH305" s="6"/>
      <c r="AI305" s="12"/>
      <c r="AJ305" s="12"/>
      <c r="AK305" s="12"/>
      <c r="AL305" s="12"/>
      <c r="AM305" s="12"/>
    </row>
    <row r="306" spans="1:39" ht="15.75" customHeight="1">
      <c r="A306" s="298"/>
      <c r="B306" s="12"/>
      <c r="C306" s="298"/>
      <c r="D306" s="298"/>
      <c r="E306" s="298"/>
      <c r="F306" s="298"/>
      <c r="G306" s="298"/>
      <c r="H306" s="13"/>
      <c r="I306" s="652"/>
      <c r="J306" s="652"/>
      <c r="K306" s="298"/>
      <c r="L306" s="298"/>
      <c r="M306" s="298"/>
      <c r="N306" s="298"/>
      <c r="O306" s="298"/>
      <c r="P306" s="298"/>
      <c r="Q306" s="298"/>
      <c r="R306" s="298"/>
      <c r="S306" s="12"/>
      <c r="T306" s="12"/>
      <c r="U306" s="12"/>
      <c r="V306" s="12"/>
      <c r="W306" s="12"/>
      <c r="X306" s="12"/>
      <c r="Y306" s="12"/>
      <c r="Z306" s="12"/>
      <c r="AA306" s="12"/>
      <c r="AB306" s="12"/>
      <c r="AC306" s="12"/>
      <c r="AD306" s="12"/>
      <c r="AE306" s="6"/>
      <c r="AF306" s="6"/>
      <c r="AG306" s="6"/>
      <c r="AH306" s="6"/>
      <c r="AI306" s="12"/>
      <c r="AJ306" s="12"/>
      <c r="AK306" s="12"/>
      <c r="AL306" s="12"/>
      <c r="AM306" s="12"/>
    </row>
    <row r="307" spans="1:39" ht="15.75" customHeight="1"/>
    <row r="308" spans="1:39" ht="15.75" customHeight="1"/>
    <row r="309" spans="1:39" ht="15.75" customHeight="1"/>
    <row r="310" spans="1:39" ht="15.75" customHeight="1"/>
    <row r="311" spans="1:39" ht="15.75" customHeight="1"/>
    <row r="312" spans="1:39" ht="15.75" customHeight="1"/>
    <row r="313" spans="1:39" ht="15.75" customHeight="1"/>
    <row r="314" spans="1:39" ht="15.75" customHeight="1"/>
    <row r="315" spans="1:39" ht="15.75" customHeight="1"/>
    <row r="316" spans="1:39" ht="15.75" customHeight="1"/>
    <row r="317" spans="1:39" ht="15.75" customHeight="1"/>
    <row r="318" spans="1:39" ht="15.75" customHeight="1"/>
    <row r="319" spans="1:39" ht="15.75" customHeight="1"/>
    <row r="320" spans="1:39"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4">
    <mergeCell ref="O85:P85"/>
    <mergeCell ref="O86:P86"/>
    <mergeCell ref="A1:G2"/>
    <mergeCell ref="I1:N1"/>
    <mergeCell ref="AI1:AM2"/>
    <mergeCell ref="I2:N2"/>
    <mergeCell ref="O2:S2"/>
    <mergeCell ref="AE3:AH3"/>
    <mergeCell ref="A4:G4"/>
    <mergeCell ref="H4:N4"/>
    <mergeCell ref="O4:S4"/>
    <mergeCell ref="I5:M5"/>
    <mergeCell ref="O83:P83"/>
    <mergeCell ref="O84:P84"/>
  </mergeCells>
  <dataValidations count="3">
    <dataValidation type="list" allowBlank="1" showErrorMessage="1" sqref="D5:D82 AA4:AA82 AL4:AL82" xr:uid="{00000000-0002-0000-0800-000000000000}">
      <formula1>"Kỳ  1,Kỳ 2,Kỳ 3,Kỳ 4,Kỳ 5,Kỳ 6,Kỳ 7,Kỳ 8,Kỳ 9"</formula1>
    </dataValidation>
    <dataValidation type="list" allowBlank="1" showErrorMessage="1" sqref="E5:E82 AB4:AB82 AM4:AM82" xr:uid="{00000000-0002-0000-0800-000001000000}">
      <formula1>"Giáo dục Đại cương,Cơ sở khối ngành,Cơ sở ngành,Chuyên ngành,Kiến thức bổ trợ,Tốt nghiệp"</formula1>
    </dataValidation>
    <dataValidation type="list" allowBlank="1" showErrorMessage="1" sqref="G5:G82 AD4:AD82" xr:uid="{00000000-0002-0000-0800-000002000000}">
      <formula1>"Bắt buộc,Lựa chọn bắt buộc,Lựa chọn tự do,Chọn 1 trong 2"</formula1>
    </dataValidation>
  </dataValidations>
  <hyperlinks>
    <hyperlink ref="I2" r:id="rId1" xr:uid="{00000000-0004-0000-0800-000000000000}"/>
  </hyperlinks>
  <pageMargins left="0.7" right="0.7" top="0.75" bottom="0.75" header="0" footer="0"/>
  <pageSetup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T1000"/>
  <sheetViews>
    <sheetView workbookViewId="0">
      <pane ySplit="4" topLeftCell="A5" activePane="bottomLeft" state="frozen"/>
      <selection pane="bottomLeft" activeCell="B6" sqref="B6"/>
    </sheetView>
  </sheetViews>
  <sheetFormatPr defaultColWidth="14.42578125" defaultRowHeight="15" customHeight="1"/>
  <cols>
    <col min="1" max="1" width="5.85546875" customWidth="1"/>
    <col min="2" max="2" width="10" customWidth="1"/>
    <col min="3" max="3" width="19.140625" customWidth="1"/>
    <col min="4" max="4" width="9.5703125" customWidth="1"/>
    <col min="5" max="5" width="17.42578125" customWidth="1"/>
    <col min="6" max="6" width="4.7109375" customWidth="1"/>
    <col min="8" max="8" width="13.5703125" customWidth="1"/>
    <col min="9" max="9" width="9.5703125" customWidth="1"/>
    <col min="10" max="10" width="10.42578125" customWidth="1"/>
    <col min="11" max="11" width="18.7109375" customWidth="1"/>
    <col min="12" max="12" width="7.28515625" customWidth="1"/>
    <col min="13" max="13" width="16.28515625" customWidth="1"/>
    <col min="15" max="15" width="20" customWidth="1"/>
    <col min="16" max="16" width="9.5703125" customWidth="1"/>
    <col min="18" max="18" width="34.85546875" customWidth="1"/>
    <col min="19" max="19" width="38.85546875" customWidth="1"/>
  </cols>
  <sheetData>
    <row r="1" spans="1:20">
      <c r="A1" s="853"/>
      <c r="B1" s="785"/>
      <c r="C1" s="785"/>
      <c r="D1" s="785"/>
      <c r="E1" s="785"/>
      <c r="F1" s="785"/>
      <c r="G1" s="785"/>
      <c r="H1" s="486"/>
      <c r="I1" s="486"/>
      <c r="J1" s="879"/>
      <c r="K1" s="787"/>
      <c r="L1" s="787"/>
      <c r="M1" s="787"/>
      <c r="N1" s="787"/>
      <c r="O1" s="788"/>
      <c r="P1" s="443"/>
      <c r="Q1" s="443"/>
      <c r="R1" s="443"/>
      <c r="S1" s="443"/>
      <c r="T1" s="443"/>
    </row>
    <row r="2" spans="1:20" ht="21.75">
      <c r="A2" s="785"/>
      <c r="B2" s="785"/>
      <c r="C2" s="785"/>
      <c r="D2" s="785"/>
      <c r="E2" s="785"/>
      <c r="F2" s="785"/>
      <c r="G2" s="785"/>
      <c r="H2" s="487"/>
      <c r="I2" s="3"/>
      <c r="J2" s="888" t="s">
        <v>2320</v>
      </c>
      <c r="K2" s="881"/>
      <c r="L2" s="881"/>
      <c r="M2" s="881"/>
      <c r="N2" s="881"/>
      <c r="O2" s="882"/>
      <c r="P2" s="883" t="s">
        <v>2255</v>
      </c>
      <c r="Q2" s="881"/>
      <c r="R2" s="881"/>
      <c r="S2" s="881"/>
      <c r="T2" s="881"/>
    </row>
    <row r="3" spans="1:20" ht="45.75" customHeight="1">
      <c r="A3" s="489" t="s">
        <v>25</v>
      </c>
      <c r="B3" s="489" t="s">
        <v>26</v>
      </c>
      <c r="C3" s="489" t="s">
        <v>27</v>
      </c>
      <c r="D3" s="489" t="s">
        <v>28</v>
      </c>
      <c r="E3" s="489" t="s">
        <v>29</v>
      </c>
      <c r="F3" s="489" t="s">
        <v>31</v>
      </c>
      <c r="G3" s="489" t="s">
        <v>33</v>
      </c>
      <c r="H3" s="489" t="s">
        <v>2268</v>
      </c>
      <c r="I3" s="489" t="s">
        <v>25</v>
      </c>
      <c r="J3" s="489" t="s">
        <v>26</v>
      </c>
      <c r="K3" s="490" t="s">
        <v>27</v>
      </c>
      <c r="L3" s="489" t="s">
        <v>28</v>
      </c>
      <c r="M3" s="489" t="s">
        <v>29</v>
      </c>
      <c r="N3" s="489" t="s">
        <v>2321</v>
      </c>
      <c r="O3" s="489" t="s">
        <v>2268</v>
      </c>
      <c r="P3" s="451" t="s">
        <v>25</v>
      </c>
      <c r="Q3" s="451" t="s">
        <v>2270</v>
      </c>
      <c r="R3" s="451" t="s">
        <v>2322</v>
      </c>
      <c r="S3" s="451" t="s">
        <v>2272</v>
      </c>
      <c r="T3" s="451" t="s">
        <v>2268</v>
      </c>
    </row>
    <row r="4" spans="1:20" ht="21.75">
      <c r="A4" s="886" t="s">
        <v>2272</v>
      </c>
      <c r="B4" s="812"/>
      <c r="C4" s="812"/>
      <c r="D4" s="812"/>
      <c r="E4" s="812"/>
      <c r="F4" s="812"/>
      <c r="G4" s="813"/>
      <c r="H4" s="491"/>
      <c r="I4" s="875" t="s">
        <v>2322</v>
      </c>
      <c r="J4" s="812"/>
      <c r="K4" s="812"/>
      <c r="L4" s="812"/>
      <c r="M4" s="812"/>
      <c r="N4" s="812"/>
      <c r="O4" s="813"/>
      <c r="P4" s="876"/>
      <c r="Q4" s="812"/>
      <c r="R4" s="812"/>
      <c r="S4" s="812"/>
      <c r="T4" s="813"/>
    </row>
    <row r="5" spans="1:20" ht="43.5">
      <c r="A5" s="114">
        <v>1</v>
      </c>
      <c r="B5" s="475"/>
      <c r="C5" s="460" t="s">
        <v>75</v>
      </c>
      <c r="D5" s="461" t="s">
        <v>104</v>
      </c>
      <c r="E5" s="460" t="s">
        <v>78</v>
      </c>
      <c r="F5" s="66">
        <v>3</v>
      </c>
      <c r="G5" s="63" t="s">
        <v>80</v>
      </c>
      <c r="H5" s="492"/>
      <c r="I5" s="471"/>
      <c r="J5" s="471"/>
      <c r="K5" s="493"/>
      <c r="L5" s="471"/>
      <c r="M5" s="471"/>
      <c r="N5" s="471"/>
      <c r="O5" s="471"/>
      <c r="P5" s="463">
        <v>1</v>
      </c>
      <c r="Q5" s="463" t="s">
        <v>2294</v>
      </c>
      <c r="R5" s="466" t="s">
        <v>2295</v>
      </c>
      <c r="S5" s="466" t="s">
        <v>2296</v>
      </c>
      <c r="T5" s="114"/>
    </row>
    <row r="6" spans="1:20" ht="87">
      <c r="A6" s="114">
        <v>2</v>
      </c>
      <c r="B6" s="475"/>
      <c r="C6" s="460" t="s">
        <v>99</v>
      </c>
      <c r="D6" s="461" t="s">
        <v>104</v>
      </c>
      <c r="E6" s="460" t="s">
        <v>78</v>
      </c>
      <c r="F6" s="66">
        <v>3</v>
      </c>
      <c r="G6" s="63" t="s">
        <v>80</v>
      </c>
      <c r="H6" s="492"/>
      <c r="I6" s="471"/>
      <c r="J6" s="471"/>
      <c r="K6" s="493"/>
      <c r="L6" s="471"/>
      <c r="M6" s="471"/>
      <c r="N6" s="471"/>
      <c r="O6" s="471"/>
      <c r="P6" s="463">
        <v>2</v>
      </c>
      <c r="Q6" s="463" t="s">
        <v>2299</v>
      </c>
      <c r="R6" s="466" t="s">
        <v>2323</v>
      </c>
      <c r="S6" s="466" t="s">
        <v>2301</v>
      </c>
      <c r="T6" s="114"/>
    </row>
    <row r="7" spans="1:20" ht="43.5">
      <c r="A7" s="114">
        <v>3</v>
      </c>
      <c r="B7" s="475"/>
      <c r="C7" s="460" t="s">
        <v>109</v>
      </c>
      <c r="D7" s="461" t="s">
        <v>104</v>
      </c>
      <c r="E7" s="460" t="s">
        <v>78</v>
      </c>
      <c r="F7" s="66">
        <v>2</v>
      </c>
      <c r="G7" s="63" t="s">
        <v>80</v>
      </c>
      <c r="H7" s="492"/>
      <c r="I7" s="471"/>
      <c r="J7" s="471"/>
      <c r="K7" s="493"/>
      <c r="L7" s="471"/>
      <c r="M7" s="471"/>
      <c r="N7" s="471"/>
      <c r="O7" s="471"/>
      <c r="P7" s="463">
        <v>3</v>
      </c>
      <c r="Q7" s="463" t="s">
        <v>31</v>
      </c>
      <c r="R7" s="466" t="s">
        <v>2325</v>
      </c>
      <c r="S7" s="114" t="s">
        <v>2303</v>
      </c>
      <c r="T7" s="497" t="s">
        <v>2326</v>
      </c>
    </row>
    <row r="8" spans="1:20" ht="49.5" customHeight="1">
      <c r="A8" s="114">
        <v>4</v>
      </c>
      <c r="B8" s="475"/>
      <c r="C8" s="460" t="s">
        <v>140</v>
      </c>
      <c r="D8" s="461" t="s">
        <v>104</v>
      </c>
      <c r="E8" s="460" t="s">
        <v>78</v>
      </c>
      <c r="F8" s="66">
        <v>3</v>
      </c>
      <c r="G8" s="63" t="s">
        <v>80</v>
      </c>
      <c r="H8" s="492" t="s">
        <v>2327</v>
      </c>
      <c r="I8" s="463"/>
      <c r="J8" s="498" t="s">
        <v>2328</v>
      </c>
      <c r="K8" s="498" t="s">
        <v>2329</v>
      </c>
      <c r="L8" s="114"/>
      <c r="M8" s="114" t="s">
        <v>2330</v>
      </c>
      <c r="N8" s="114" t="s">
        <v>559</v>
      </c>
      <c r="O8" s="497" t="s">
        <v>2331</v>
      </c>
      <c r="P8" s="463">
        <v>4</v>
      </c>
      <c r="Q8" s="463" t="s">
        <v>2305</v>
      </c>
      <c r="R8" s="466" t="s">
        <v>2332</v>
      </c>
      <c r="S8" s="466" t="s">
        <v>2307</v>
      </c>
      <c r="T8" s="114"/>
    </row>
    <row r="9" spans="1:20" ht="43.5">
      <c r="A9" s="114">
        <v>5</v>
      </c>
      <c r="B9" s="475"/>
      <c r="C9" s="460" t="s">
        <v>154</v>
      </c>
      <c r="D9" s="461" t="s">
        <v>104</v>
      </c>
      <c r="E9" s="460" t="s">
        <v>78</v>
      </c>
      <c r="F9" s="475"/>
      <c r="G9" s="63" t="s">
        <v>80</v>
      </c>
      <c r="H9" s="492"/>
      <c r="I9" s="471"/>
      <c r="J9" s="471"/>
      <c r="K9" s="493"/>
      <c r="L9" s="471"/>
      <c r="M9" s="471"/>
      <c r="N9" s="471"/>
      <c r="O9" s="471"/>
      <c r="P9" s="476">
        <v>5</v>
      </c>
      <c r="Q9" s="476" t="s">
        <v>2310</v>
      </c>
      <c r="R9" s="476">
        <v>38</v>
      </c>
      <c r="S9" s="476">
        <v>51</v>
      </c>
      <c r="T9" s="497" t="s">
        <v>2333</v>
      </c>
    </row>
    <row r="10" spans="1:20" ht="43.5">
      <c r="A10" s="114">
        <v>6</v>
      </c>
      <c r="B10" s="475"/>
      <c r="C10" s="460" t="s">
        <v>157</v>
      </c>
      <c r="D10" s="461" t="s">
        <v>104</v>
      </c>
      <c r="E10" s="460" t="s">
        <v>78</v>
      </c>
      <c r="F10" s="475"/>
      <c r="G10" s="63" t="s">
        <v>80</v>
      </c>
      <c r="H10" s="492"/>
      <c r="I10" s="471"/>
      <c r="J10" s="471"/>
      <c r="K10" s="493"/>
      <c r="L10" s="471"/>
      <c r="M10" s="471"/>
      <c r="N10" s="471"/>
      <c r="O10" s="471"/>
      <c r="P10" s="463"/>
      <c r="Q10" s="463"/>
      <c r="R10" s="114"/>
      <c r="S10" s="114"/>
      <c r="T10" s="114"/>
    </row>
    <row r="11" spans="1:20" ht="43.5">
      <c r="A11" s="114">
        <v>7</v>
      </c>
      <c r="B11" s="475"/>
      <c r="C11" s="460" t="s">
        <v>158</v>
      </c>
      <c r="D11" s="461" t="s">
        <v>159</v>
      </c>
      <c r="E11" s="460" t="s">
        <v>78</v>
      </c>
      <c r="F11" s="66">
        <v>2</v>
      </c>
      <c r="G11" s="63" t="s">
        <v>80</v>
      </c>
      <c r="H11" s="492"/>
      <c r="I11" s="471"/>
      <c r="J11" s="471"/>
      <c r="K11" s="493"/>
      <c r="L11" s="471"/>
      <c r="M11" s="471"/>
      <c r="N11" s="471"/>
      <c r="O11" s="471"/>
      <c r="P11" s="500"/>
      <c r="Q11" s="502"/>
      <c r="R11" s="503"/>
      <c r="S11" s="503"/>
      <c r="T11" s="503"/>
    </row>
    <row r="12" spans="1:20" ht="43.5">
      <c r="A12" s="114">
        <v>8</v>
      </c>
      <c r="B12" s="475"/>
      <c r="C12" s="460" t="s">
        <v>162</v>
      </c>
      <c r="D12" s="461" t="s">
        <v>159</v>
      </c>
      <c r="E12" s="460" t="s">
        <v>78</v>
      </c>
      <c r="F12" s="66">
        <v>4</v>
      </c>
      <c r="G12" s="63" t="s">
        <v>80</v>
      </c>
      <c r="H12" s="492"/>
      <c r="I12" s="471"/>
      <c r="J12" s="471"/>
      <c r="K12" s="493"/>
      <c r="L12" s="471"/>
      <c r="M12" s="471"/>
      <c r="N12" s="471"/>
      <c r="O12" s="471"/>
      <c r="P12" s="478"/>
      <c r="Q12" s="479"/>
      <c r="R12" s="480"/>
      <c r="S12" s="480"/>
      <c r="T12" s="480"/>
    </row>
    <row r="13" spans="1:20" ht="43.5">
      <c r="A13" s="114">
        <v>9</v>
      </c>
      <c r="B13" s="475"/>
      <c r="C13" s="460" t="s">
        <v>168</v>
      </c>
      <c r="D13" s="461" t="s">
        <v>159</v>
      </c>
      <c r="E13" s="460" t="s">
        <v>78</v>
      </c>
      <c r="F13" s="66">
        <v>3</v>
      </c>
      <c r="G13" s="63" t="s">
        <v>80</v>
      </c>
      <c r="H13" s="492"/>
      <c r="I13" s="471"/>
      <c r="J13" s="471"/>
      <c r="K13" s="493"/>
      <c r="L13" s="471"/>
      <c r="M13" s="471"/>
      <c r="N13" s="471"/>
      <c r="O13" s="471"/>
      <c r="P13" s="478"/>
      <c r="Q13" s="479"/>
      <c r="R13" s="480"/>
      <c r="S13" s="480"/>
      <c r="T13" s="480"/>
    </row>
    <row r="14" spans="1:20" ht="43.5">
      <c r="A14" s="114">
        <v>10</v>
      </c>
      <c r="B14" s="475"/>
      <c r="C14" s="460" t="s">
        <v>174</v>
      </c>
      <c r="D14" s="461" t="s">
        <v>159</v>
      </c>
      <c r="E14" s="460" t="s">
        <v>78</v>
      </c>
      <c r="F14" s="66">
        <v>4</v>
      </c>
      <c r="G14" s="63" t="s">
        <v>80</v>
      </c>
      <c r="H14" s="492"/>
      <c r="I14" s="471"/>
      <c r="J14" s="471"/>
      <c r="K14" s="493"/>
      <c r="L14" s="471"/>
      <c r="M14" s="471"/>
      <c r="N14" s="471"/>
      <c r="O14" s="471"/>
      <c r="P14" s="478"/>
      <c r="Q14" s="479"/>
      <c r="R14" s="480"/>
      <c r="S14" s="480"/>
      <c r="T14" s="480"/>
    </row>
    <row r="15" spans="1:20" ht="43.5">
      <c r="A15" s="114">
        <v>11</v>
      </c>
      <c r="B15" s="460" t="s">
        <v>175</v>
      </c>
      <c r="C15" s="460" t="s">
        <v>176</v>
      </c>
      <c r="D15" s="461" t="s">
        <v>159</v>
      </c>
      <c r="E15" s="460" t="s">
        <v>78</v>
      </c>
      <c r="F15" s="66">
        <v>2</v>
      </c>
      <c r="G15" s="63" t="s">
        <v>80</v>
      </c>
      <c r="H15" s="492"/>
      <c r="I15" s="471"/>
      <c r="J15" s="471"/>
      <c r="K15" s="493"/>
      <c r="L15" s="471"/>
      <c r="M15" s="471"/>
      <c r="N15" s="471"/>
      <c r="O15" s="471"/>
      <c r="P15" s="484"/>
      <c r="Q15" s="485"/>
      <c r="R15" s="480"/>
      <c r="S15" s="480"/>
      <c r="T15" s="480"/>
    </row>
    <row r="16" spans="1:20" ht="43.5">
      <c r="A16" s="114">
        <v>12</v>
      </c>
      <c r="B16" s="475"/>
      <c r="C16" s="460" t="s">
        <v>188</v>
      </c>
      <c r="D16" s="461" t="s">
        <v>159</v>
      </c>
      <c r="E16" s="460" t="s">
        <v>78</v>
      </c>
      <c r="F16" s="66">
        <v>2</v>
      </c>
      <c r="G16" s="63" t="s">
        <v>80</v>
      </c>
      <c r="H16" s="492"/>
      <c r="I16" s="471"/>
      <c r="J16" s="471"/>
      <c r="K16" s="493"/>
      <c r="L16" s="471"/>
      <c r="M16" s="471"/>
      <c r="N16" s="471"/>
      <c r="O16" s="471"/>
      <c r="P16" s="484"/>
      <c r="Q16" s="485"/>
      <c r="R16" s="480"/>
      <c r="S16" s="480"/>
      <c r="T16" s="480"/>
    </row>
    <row r="17" spans="1:20" ht="43.5">
      <c r="A17" s="114">
        <v>13</v>
      </c>
      <c r="B17" s="475"/>
      <c r="C17" s="460" t="s">
        <v>197</v>
      </c>
      <c r="D17" s="461" t="s">
        <v>159</v>
      </c>
      <c r="E17" s="460" t="s">
        <v>78</v>
      </c>
      <c r="F17" s="66">
        <v>2</v>
      </c>
      <c r="G17" s="63" t="s">
        <v>80</v>
      </c>
      <c r="H17" s="492"/>
      <c r="I17" s="471"/>
      <c r="J17" s="471"/>
      <c r="K17" s="493"/>
      <c r="L17" s="471"/>
      <c r="M17" s="471"/>
      <c r="N17" s="471"/>
      <c r="O17" s="471"/>
      <c r="P17" s="484"/>
      <c r="Q17" s="485"/>
      <c r="R17" s="480"/>
      <c r="S17" s="480"/>
      <c r="T17" s="480"/>
    </row>
    <row r="18" spans="1:20" ht="43.5">
      <c r="A18" s="114">
        <v>14</v>
      </c>
      <c r="B18" s="475"/>
      <c r="C18" s="460" t="s">
        <v>204</v>
      </c>
      <c r="D18" s="461" t="s">
        <v>159</v>
      </c>
      <c r="E18" s="460" t="s">
        <v>78</v>
      </c>
      <c r="F18" s="475"/>
      <c r="G18" s="63" t="s">
        <v>80</v>
      </c>
      <c r="H18" s="492"/>
      <c r="I18" s="471"/>
      <c r="J18" s="471"/>
      <c r="K18" s="493"/>
      <c r="L18" s="471"/>
      <c r="M18" s="471"/>
      <c r="N18" s="471"/>
      <c r="O18" s="471"/>
      <c r="P18" s="484"/>
      <c r="Q18" s="485"/>
      <c r="R18" s="480"/>
      <c r="S18" s="480"/>
      <c r="T18" s="480"/>
    </row>
    <row r="19" spans="1:20" ht="43.5">
      <c r="A19" s="494"/>
      <c r="B19" s="509"/>
      <c r="C19" s="460" t="s">
        <v>209</v>
      </c>
      <c r="D19" s="461" t="s">
        <v>211</v>
      </c>
      <c r="E19" s="460" t="s">
        <v>78</v>
      </c>
      <c r="F19" s="63">
        <v>2</v>
      </c>
      <c r="G19" s="63" t="s">
        <v>80</v>
      </c>
      <c r="H19" s="492"/>
      <c r="I19" s="471"/>
      <c r="J19" s="471"/>
      <c r="K19" s="493"/>
      <c r="L19" s="471"/>
      <c r="M19" s="471"/>
      <c r="N19" s="471"/>
      <c r="O19" s="471"/>
      <c r="P19" s="484"/>
      <c r="Q19" s="485"/>
      <c r="R19" s="480"/>
      <c r="S19" s="480"/>
      <c r="T19" s="480"/>
    </row>
    <row r="20" spans="1:20" ht="43.5">
      <c r="A20" s="494"/>
      <c r="B20" s="509"/>
      <c r="C20" s="460" t="s">
        <v>213</v>
      </c>
      <c r="D20" s="461" t="s">
        <v>211</v>
      </c>
      <c r="E20" s="460" t="s">
        <v>78</v>
      </c>
      <c r="F20" s="63">
        <v>4</v>
      </c>
      <c r="G20" s="63" t="s">
        <v>80</v>
      </c>
      <c r="H20" s="492"/>
      <c r="I20" s="471"/>
      <c r="J20" s="471"/>
      <c r="K20" s="493"/>
      <c r="L20" s="471"/>
      <c r="M20" s="471"/>
      <c r="N20" s="471"/>
      <c r="O20" s="471"/>
      <c r="P20" s="484"/>
      <c r="Q20" s="485"/>
      <c r="R20" s="480"/>
      <c r="S20" s="480"/>
      <c r="T20" s="480"/>
    </row>
    <row r="21" spans="1:20" ht="52.5" customHeight="1">
      <c r="A21" s="114">
        <v>15</v>
      </c>
      <c r="B21" s="114" t="s">
        <v>216</v>
      </c>
      <c r="C21" s="460" t="s">
        <v>217</v>
      </c>
      <c r="D21" s="461" t="s">
        <v>211</v>
      </c>
      <c r="E21" s="460" t="s">
        <v>218</v>
      </c>
      <c r="F21" s="63">
        <v>3</v>
      </c>
      <c r="G21" s="63" t="s">
        <v>80</v>
      </c>
      <c r="H21" s="511" t="s">
        <v>2350</v>
      </c>
      <c r="I21" s="463"/>
      <c r="J21" s="463" t="s">
        <v>2351</v>
      </c>
      <c r="K21" s="498" t="s">
        <v>2352</v>
      </c>
      <c r="L21" s="114"/>
      <c r="M21" s="114"/>
      <c r="N21" s="114" t="s">
        <v>80</v>
      </c>
      <c r="O21" s="497" t="s">
        <v>2353</v>
      </c>
      <c r="P21" s="484"/>
      <c r="Q21" s="485"/>
      <c r="R21" s="480"/>
      <c r="S21" s="480"/>
      <c r="T21" s="480"/>
    </row>
    <row r="22" spans="1:20" ht="61.5" customHeight="1">
      <c r="A22" s="114">
        <v>16</v>
      </c>
      <c r="B22" s="509"/>
      <c r="C22" s="460" t="s">
        <v>225</v>
      </c>
      <c r="D22" s="461" t="s">
        <v>211</v>
      </c>
      <c r="E22" s="460" t="s">
        <v>78</v>
      </c>
      <c r="F22" s="63">
        <v>3</v>
      </c>
      <c r="G22" s="63" t="s">
        <v>80</v>
      </c>
      <c r="H22" s="497" t="s">
        <v>2354</v>
      </c>
      <c r="I22" s="463"/>
      <c r="J22" s="463" t="s">
        <v>2355</v>
      </c>
      <c r="K22" s="497" t="s">
        <v>2356</v>
      </c>
      <c r="L22" s="114"/>
      <c r="M22" s="114"/>
      <c r="N22" s="114" t="s">
        <v>559</v>
      </c>
      <c r="O22" s="497" t="s">
        <v>2358</v>
      </c>
      <c r="P22" s="478"/>
      <c r="Q22" s="479"/>
      <c r="R22" s="480"/>
      <c r="S22" s="480"/>
      <c r="T22" s="480"/>
    </row>
    <row r="23" spans="1:20" ht="15.75" customHeight="1">
      <c r="A23" s="114">
        <v>17</v>
      </c>
      <c r="B23" s="114" t="s">
        <v>228</v>
      </c>
      <c r="C23" s="460" t="s">
        <v>229</v>
      </c>
      <c r="D23" s="461" t="s">
        <v>211</v>
      </c>
      <c r="E23" s="460" t="s">
        <v>218</v>
      </c>
      <c r="F23" s="63">
        <v>2</v>
      </c>
      <c r="G23" s="63" t="s">
        <v>80</v>
      </c>
      <c r="H23" s="492"/>
      <c r="I23" s="471"/>
      <c r="J23" s="471"/>
      <c r="K23" s="493"/>
      <c r="L23" s="471"/>
      <c r="M23" s="471"/>
      <c r="N23" s="471"/>
      <c r="O23" s="471"/>
      <c r="P23" s="478"/>
      <c r="Q23" s="479"/>
      <c r="R23" s="480"/>
      <c r="S23" s="480"/>
      <c r="T23" s="480"/>
    </row>
    <row r="24" spans="1:20" ht="15.75" customHeight="1">
      <c r="A24" s="114">
        <v>18</v>
      </c>
      <c r="B24" s="114" t="s">
        <v>237</v>
      </c>
      <c r="C24" s="460" t="s">
        <v>239</v>
      </c>
      <c r="D24" s="461" t="s">
        <v>211</v>
      </c>
      <c r="E24" s="460" t="s">
        <v>218</v>
      </c>
      <c r="F24" s="63">
        <v>3</v>
      </c>
      <c r="G24" s="63" t="s">
        <v>80</v>
      </c>
      <c r="H24" s="492"/>
      <c r="I24" s="471"/>
      <c r="J24" s="471"/>
      <c r="K24" s="493"/>
      <c r="L24" s="471"/>
      <c r="M24" s="471"/>
      <c r="N24" s="471"/>
      <c r="O24" s="471"/>
      <c r="P24" s="478"/>
      <c r="Q24" s="479"/>
      <c r="R24" s="480"/>
      <c r="S24" s="480"/>
      <c r="T24" s="480"/>
    </row>
    <row r="25" spans="1:20" ht="15.75" customHeight="1">
      <c r="A25" s="114">
        <v>19</v>
      </c>
      <c r="B25" s="518"/>
      <c r="C25" s="460" t="s">
        <v>249</v>
      </c>
      <c r="D25" s="461" t="s">
        <v>211</v>
      </c>
      <c r="E25" s="460" t="s">
        <v>78</v>
      </c>
      <c r="F25" s="475"/>
      <c r="G25" s="63" t="s">
        <v>250</v>
      </c>
      <c r="H25" s="492"/>
      <c r="I25" s="471"/>
      <c r="J25" s="471"/>
      <c r="K25" s="493"/>
      <c r="L25" s="471"/>
      <c r="M25" s="471"/>
      <c r="N25" s="471"/>
      <c r="O25" s="471"/>
      <c r="P25" s="478"/>
      <c r="Q25" s="479"/>
      <c r="R25" s="480"/>
      <c r="S25" s="480"/>
      <c r="T25" s="480"/>
    </row>
    <row r="26" spans="1:20" ht="15.75" customHeight="1">
      <c r="A26" s="114">
        <v>20</v>
      </c>
      <c r="B26" s="518"/>
      <c r="C26" s="460" t="s">
        <v>256</v>
      </c>
      <c r="D26" s="461" t="s">
        <v>257</v>
      </c>
      <c r="E26" s="460" t="s">
        <v>78</v>
      </c>
      <c r="F26" s="63">
        <v>2</v>
      </c>
      <c r="G26" s="63" t="s">
        <v>80</v>
      </c>
      <c r="H26" s="492"/>
      <c r="I26" s="471"/>
      <c r="J26" s="471"/>
      <c r="K26" s="493"/>
      <c r="L26" s="471"/>
      <c r="M26" s="471"/>
      <c r="N26" s="471"/>
      <c r="O26" s="471"/>
      <c r="P26" s="478"/>
      <c r="Q26" s="479"/>
      <c r="R26" s="480"/>
      <c r="S26" s="480"/>
      <c r="T26" s="480"/>
    </row>
    <row r="27" spans="1:20" ht="15.75" customHeight="1">
      <c r="A27" s="114">
        <v>21</v>
      </c>
      <c r="B27" s="518"/>
      <c r="C27" s="460" t="s">
        <v>258</v>
      </c>
      <c r="D27" s="461" t="s">
        <v>257</v>
      </c>
      <c r="E27" s="460" t="s">
        <v>78</v>
      </c>
      <c r="F27" s="63">
        <v>4</v>
      </c>
      <c r="G27" s="63" t="s">
        <v>80</v>
      </c>
      <c r="H27" s="492"/>
      <c r="I27" s="471"/>
      <c r="J27" s="471"/>
      <c r="K27" s="493"/>
      <c r="L27" s="471"/>
      <c r="M27" s="471"/>
      <c r="N27" s="471"/>
      <c r="O27" s="471"/>
      <c r="P27" s="478"/>
      <c r="Q27" s="479"/>
      <c r="R27" s="480"/>
      <c r="S27" s="480"/>
      <c r="T27" s="480"/>
    </row>
    <row r="28" spans="1:20" ht="39" customHeight="1">
      <c r="A28" s="114">
        <v>22</v>
      </c>
      <c r="B28" s="126" t="s">
        <v>264</v>
      </c>
      <c r="C28" s="460" t="s">
        <v>266</v>
      </c>
      <c r="D28" s="461" t="s">
        <v>257</v>
      </c>
      <c r="E28" s="460" t="s">
        <v>218</v>
      </c>
      <c r="F28" s="63">
        <v>3</v>
      </c>
      <c r="G28" s="63" t="s">
        <v>80</v>
      </c>
      <c r="H28" s="498"/>
      <c r="I28" s="463"/>
      <c r="J28" s="463">
        <v>-6.1909999999999998</v>
      </c>
      <c r="K28" s="498" t="s">
        <v>2376</v>
      </c>
      <c r="L28" s="114"/>
      <c r="M28" s="114"/>
      <c r="N28" s="114" t="s">
        <v>80</v>
      </c>
      <c r="O28" s="497"/>
      <c r="P28" s="478"/>
      <c r="Q28" s="479"/>
      <c r="R28" s="480"/>
      <c r="S28" s="480"/>
      <c r="T28" s="480"/>
    </row>
    <row r="29" spans="1:20" ht="36" customHeight="1">
      <c r="A29" s="114">
        <v>23</v>
      </c>
      <c r="B29" s="126" t="s">
        <v>276</v>
      </c>
      <c r="C29" s="460" t="s">
        <v>278</v>
      </c>
      <c r="D29" s="461" t="s">
        <v>257</v>
      </c>
      <c r="E29" s="460" t="s">
        <v>218</v>
      </c>
      <c r="F29" s="63">
        <v>3</v>
      </c>
      <c r="G29" s="63" t="s">
        <v>80</v>
      </c>
      <c r="H29" s="492" t="s">
        <v>2378</v>
      </c>
      <c r="I29" s="526"/>
      <c r="J29" s="526" t="s">
        <v>2379</v>
      </c>
      <c r="K29" s="492" t="s">
        <v>2380</v>
      </c>
      <c r="L29" s="114"/>
      <c r="M29" s="114" t="s">
        <v>2330</v>
      </c>
      <c r="N29" s="114" t="s">
        <v>80</v>
      </c>
      <c r="O29" s="497" t="s">
        <v>2381</v>
      </c>
      <c r="P29" s="484"/>
      <c r="Q29" s="485"/>
      <c r="R29" s="480"/>
      <c r="S29" s="480"/>
      <c r="T29" s="480"/>
    </row>
    <row r="30" spans="1:20" ht="62.25" customHeight="1">
      <c r="A30" s="114">
        <v>24</v>
      </c>
      <c r="B30" s="126" t="s">
        <v>288</v>
      </c>
      <c r="C30" s="460" t="s">
        <v>289</v>
      </c>
      <c r="D30" s="461" t="s">
        <v>257</v>
      </c>
      <c r="E30" s="460" t="s">
        <v>218</v>
      </c>
      <c r="F30" s="63">
        <v>3</v>
      </c>
      <c r="G30" s="63" t="s">
        <v>80</v>
      </c>
      <c r="H30" s="497" t="s">
        <v>2385</v>
      </c>
      <c r="I30" s="526"/>
      <c r="J30" s="526" t="s">
        <v>2386</v>
      </c>
      <c r="K30" s="497" t="s">
        <v>2387</v>
      </c>
      <c r="L30" s="114"/>
      <c r="M30" s="114" t="s">
        <v>2330</v>
      </c>
      <c r="N30" s="114" t="s">
        <v>80</v>
      </c>
      <c r="O30" s="497" t="s">
        <v>2388</v>
      </c>
      <c r="P30" s="478"/>
      <c r="Q30" s="479"/>
      <c r="R30" s="480"/>
      <c r="S30" s="480"/>
      <c r="T30" s="480"/>
    </row>
    <row r="31" spans="1:20" ht="15.75" customHeight="1">
      <c r="A31" s="114">
        <v>25</v>
      </c>
      <c r="B31" s="126" t="s">
        <v>298</v>
      </c>
      <c r="C31" s="460" t="s">
        <v>300</v>
      </c>
      <c r="D31" s="461" t="s">
        <v>257</v>
      </c>
      <c r="E31" s="460" t="s">
        <v>218</v>
      </c>
      <c r="F31" s="63">
        <v>3</v>
      </c>
      <c r="G31" s="63" t="s">
        <v>80</v>
      </c>
      <c r="H31" s="492"/>
      <c r="I31" s="471"/>
      <c r="J31" s="471"/>
      <c r="K31" s="493"/>
      <c r="L31" s="471"/>
      <c r="M31" s="471"/>
      <c r="N31" s="471"/>
      <c r="O31" s="471"/>
      <c r="P31" s="484"/>
      <c r="Q31" s="485"/>
      <c r="R31" s="480"/>
      <c r="S31" s="480"/>
      <c r="T31" s="480"/>
    </row>
    <row r="32" spans="1:20" ht="15.75" customHeight="1">
      <c r="A32" s="114">
        <v>26</v>
      </c>
      <c r="B32" s="518"/>
      <c r="C32" s="460" t="s">
        <v>305</v>
      </c>
      <c r="D32" s="461" t="s">
        <v>257</v>
      </c>
      <c r="E32" s="460" t="s">
        <v>78</v>
      </c>
      <c r="F32" s="475"/>
      <c r="G32" s="63" t="s">
        <v>250</v>
      </c>
      <c r="H32" s="492"/>
      <c r="I32" s="471"/>
      <c r="J32" s="471"/>
      <c r="K32" s="493"/>
      <c r="L32" s="471"/>
      <c r="M32" s="471"/>
      <c r="N32" s="471"/>
      <c r="O32" s="471"/>
      <c r="P32" s="484"/>
      <c r="Q32" s="485"/>
      <c r="R32" s="480"/>
      <c r="S32" s="480"/>
      <c r="T32" s="480"/>
    </row>
    <row r="33" spans="1:20" ht="15.75" customHeight="1">
      <c r="A33" s="114">
        <v>27</v>
      </c>
      <c r="B33" s="518"/>
      <c r="C33" s="460" t="s">
        <v>309</v>
      </c>
      <c r="D33" s="461" t="s">
        <v>311</v>
      </c>
      <c r="E33" s="460" t="s">
        <v>78</v>
      </c>
      <c r="F33" s="63">
        <v>2</v>
      </c>
      <c r="G33" s="63" t="s">
        <v>80</v>
      </c>
      <c r="H33" s="492"/>
      <c r="I33" s="471"/>
      <c r="J33" s="471"/>
      <c r="K33" s="493"/>
      <c r="L33" s="471"/>
      <c r="M33" s="471"/>
      <c r="N33" s="471"/>
      <c r="O33" s="471"/>
      <c r="P33" s="484"/>
      <c r="Q33" s="485"/>
      <c r="R33" s="480"/>
      <c r="S33" s="480"/>
      <c r="T33" s="480"/>
    </row>
    <row r="34" spans="1:20" ht="53.25" customHeight="1">
      <c r="A34" s="114">
        <v>28</v>
      </c>
      <c r="B34" s="126" t="s">
        <v>317</v>
      </c>
      <c r="C34" s="460" t="s">
        <v>319</v>
      </c>
      <c r="D34" s="461" t="s">
        <v>311</v>
      </c>
      <c r="E34" s="460" t="s">
        <v>218</v>
      </c>
      <c r="F34" s="63">
        <v>3</v>
      </c>
      <c r="G34" s="63" t="s">
        <v>80</v>
      </c>
      <c r="H34" s="492" t="s">
        <v>2391</v>
      </c>
      <c r="I34" s="463"/>
      <c r="J34" s="463" t="s">
        <v>2392</v>
      </c>
      <c r="K34" s="498" t="s">
        <v>2393</v>
      </c>
      <c r="L34" s="114"/>
      <c r="M34" s="114" t="s">
        <v>2330</v>
      </c>
      <c r="N34" s="114" t="s">
        <v>80</v>
      </c>
      <c r="O34" s="497" t="s">
        <v>2394</v>
      </c>
      <c r="P34" s="484"/>
      <c r="Q34" s="485"/>
      <c r="R34" s="480"/>
      <c r="S34" s="480"/>
      <c r="T34" s="480"/>
    </row>
    <row r="35" spans="1:20" ht="57" customHeight="1">
      <c r="A35" s="114">
        <v>29</v>
      </c>
      <c r="B35" s="126" t="s">
        <v>330</v>
      </c>
      <c r="C35" s="460" t="s">
        <v>331</v>
      </c>
      <c r="D35" s="461" t="s">
        <v>311</v>
      </c>
      <c r="E35" s="460" t="s">
        <v>218</v>
      </c>
      <c r="F35" s="63">
        <v>3</v>
      </c>
      <c r="G35" s="63" t="s">
        <v>80</v>
      </c>
      <c r="H35" s="492"/>
      <c r="I35" s="463"/>
      <c r="J35" s="463" t="s">
        <v>2395</v>
      </c>
      <c r="K35" s="497" t="s">
        <v>2396</v>
      </c>
      <c r="L35" s="114"/>
      <c r="M35" s="114"/>
      <c r="N35" s="114" t="s">
        <v>80</v>
      </c>
      <c r="O35" s="497" t="s">
        <v>2398</v>
      </c>
      <c r="P35" s="484"/>
      <c r="Q35" s="485"/>
      <c r="R35" s="480"/>
      <c r="S35" s="480"/>
      <c r="T35" s="480"/>
    </row>
    <row r="36" spans="1:20" ht="15.75" customHeight="1">
      <c r="A36" s="114">
        <v>30</v>
      </c>
      <c r="B36" s="460" t="s">
        <v>342</v>
      </c>
      <c r="C36" s="460" t="s">
        <v>343</v>
      </c>
      <c r="D36" s="461" t="s">
        <v>311</v>
      </c>
      <c r="E36" s="460" t="s">
        <v>218</v>
      </c>
      <c r="F36" s="63">
        <v>3</v>
      </c>
      <c r="G36" s="63" t="s">
        <v>80</v>
      </c>
      <c r="H36" s="492"/>
      <c r="I36" s="463"/>
      <c r="J36" s="531" t="s">
        <v>2400</v>
      </c>
      <c r="K36" s="498" t="s">
        <v>2401</v>
      </c>
      <c r="L36" s="114"/>
      <c r="M36" s="114"/>
      <c r="N36" s="114" t="s">
        <v>80</v>
      </c>
      <c r="O36" s="497"/>
      <c r="P36" s="478"/>
      <c r="Q36" s="479"/>
      <c r="R36" s="480"/>
      <c r="S36" s="480"/>
      <c r="T36" s="480"/>
    </row>
    <row r="37" spans="1:20" ht="15.75" customHeight="1">
      <c r="A37" s="114">
        <v>31</v>
      </c>
      <c r="B37" s="114" t="s">
        <v>350</v>
      </c>
      <c r="C37" s="460" t="s">
        <v>352</v>
      </c>
      <c r="D37" s="461" t="s">
        <v>311</v>
      </c>
      <c r="E37" s="460" t="s">
        <v>218</v>
      </c>
      <c r="F37" s="63">
        <v>3</v>
      </c>
      <c r="G37" s="63" t="s">
        <v>80</v>
      </c>
      <c r="H37" s="492"/>
      <c r="I37" s="471"/>
      <c r="J37" s="471"/>
      <c r="K37" s="493"/>
      <c r="L37" s="471"/>
      <c r="M37" s="471"/>
      <c r="N37" s="471"/>
      <c r="O37" s="471"/>
      <c r="P37" s="478"/>
      <c r="Q37" s="479"/>
      <c r="R37" s="480"/>
      <c r="S37" s="480"/>
      <c r="T37" s="480"/>
    </row>
    <row r="38" spans="1:20" ht="15.75" customHeight="1">
      <c r="A38" s="114">
        <v>32</v>
      </c>
      <c r="B38" s="114" t="s">
        <v>362</v>
      </c>
      <c r="C38" s="460" t="s">
        <v>363</v>
      </c>
      <c r="D38" s="461" t="s">
        <v>311</v>
      </c>
      <c r="E38" s="460" t="s">
        <v>218</v>
      </c>
      <c r="F38" s="63">
        <v>3</v>
      </c>
      <c r="G38" s="63" t="s">
        <v>80</v>
      </c>
      <c r="H38" s="492"/>
      <c r="I38" s="471"/>
      <c r="J38" s="471"/>
      <c r="K38" s="493"/>
      <c r="L38" s="471"/>
      <c r="M38" s="471"/>
      <c r="N38" s="471"/>
      <c r="O38" s="471"/>
      <c r="P38" s="478"/>
      <c r="Q38" s="479"/>
      <c r="R38" s="480"/>
      <c r="S38" s="480"/>
      <c r="T38" s="480"/>
    </row>
    <row r="39" spans="1:20" ht="15.75" customHeight="1">
      <c r="A39" s="114">
        <v>33</v>
      </c>
      <c r="B39" s="509"/>
      <c r="C39" s="460" t="s">
        <v>377</v>
      </c>
      <c r="D39" s="461" t="s">
        <v>311</v>
      </c>
      <c r="E39" s="460" t="s">
        <v>78</v>
      </c>
      <c r="F39" s="63">
        <v>2</v>
      </c>
      <c r="G39" s="63" t="s">
        <v>80</v>
      </c>
      <c r="H39" s="492"/>
      <c r="I39" s="471"/>
      <c r="J39" s="471"/>
      <c r="K39" s="493"/>
      <c r="L39" s="471"/>
      <c r="M39" s="471"/>
      <c r="N39" s="471"/>
      <c r="O39" s="471"/>
      <c r="P39" s="478"/>
      <c r="Q39" s="479"/>
      <c r="R39" s="480"/>
      <c r="S39" s="480"/>
      <c r="T39" s="480"/>
    </row>
    <row r="40" spans="1:20" ht="15.75" customHeight="1">
      <c r="A40" s="114">
        <v>34</v>
      </c>
      <c r="B40" s="114" t="s">
        <v>380</v>
      </c>
      <c r="C40" s="460" t="s">
        <v>381</v>
      </c>
      <c r="D40" s="461" t="s">
        <v>382</v>
      </c>
      <c r="E40" s="460" t="s">
        <v>383</v>
      </c>
      <c r="F40" s="63">
        <v>3</v>
      </c>
      <c r="G40" s="63" t="s">
        <v>80</v>
      </c>
      <c r="H40" s="492"/>
      <c r="I40" s="471"/>
      <c r="J40" s="471"/>
      <c r="K40" s="493"/>
      <c r="L40" s="471"/>
      <c r="M40" s="471"/>
      <c r="N40" s="471"/>
      <c r="O40" s="471"/>
      <c r="P40" s="478"/>
      <c r="Q40" s="479"/>
      <c r="R40" s="480"/>
      <c r="S40" s="480"/>
      <c r="T40" s="480"/>
    </row>
    <row r="41" spans="1:20" ht="15.75" customHeight="1">
      <c r="A41" s="114">
        <v>35</v>
      </c>
      <c r="B41" s="114" t="s">
        <v>395</v>
      </c>
      <c r="C41" s="460" t="s">
        <v>396</v>
      </c>
      <c r="D41" s="461" t="s">
        <v>382</v>
      </c>
      <c r="E41" s="460" t="s">
        <v>218</v>
      </c>
      <c r="F41" s="63">
        <v>3</v>
      </c>
      <c r="G41" s="63" t="s">
        <v>80</v>
      </c>
      <c r="H41" s="492"/>
      <c r="I41" s="471"/>
      <c r="J41" s="471"/>
      <c r="K41" s="493"/>
      <c r="L41" s="471"/>
      <c r="M41" s="471"/>
      <c r="N41" s="471"/>
      <c r="O41" s="471"/>
      <c r="P41" s="478"/>
      <c r="Q41" s="479"/>
      <c r="R41" s="480"/>
      <c r="S41" s="480"/>
      <c r="T41" s="480"/>
    </row>
    <row r="42" spans="1:20" ht="39" customHeight="1">
      <c r="A42" s="114">
        <v>36</v>
      </c>
      <c r="B42" s="114" t="s">
        <v>402</v>
      </c>
      <c r="C42" s="460" t="s">
        <v>403</v>
      </c>
      <c r="D42" s="461" t="s">
        <v>382</v>
      </c>
      <c r="E42" s="460" t="s">
        <v>218</v>
      </c>
      <c r="F42" s="63">
        <v>3</v>
      </c>
      <c r="G42" s="63" t="s">
        <v>80</v>
      </c>
      <c r="H42" s="492" t="s">
        <v>2406</v>
      </c>
      <c r="I42" s="526"/>
      <c r="J42" s="526">
        <v>6.1020000000000003</v>
      </c>
      <c r="K42" s="492" t="s">
        <v>2407</v>
      </c>
      <c r="L42" s="114"/>
      <c r="M42" s="114" t="s">
        <v>2330</v>
      </c>
      <c r="N42" s="114" t="s">
        <v>80</v>
      </c>
      <c r="O42" s="497" t="s">
        <v>2408</v>
      </c>
      <c r="P42" s="478"/>
      <c r="Q42" s="479"/>
      <c r="R42" s="480"/>
      <c r="S42" s="480"/>
      <c r="T42" s="480"/>
    </row>
    <row r="43" spans="1:20" ht="31.5" customHeight="1">
      <c r="A43" s="494"/>
      <c r="B43" s="114" t="s">
        <v>409</v>
      </c>
      <c r="C43" s="460" t="s">
        <v>410</v>
      </c>
      <c r="D43" s="461" t="s">
        <v>382</v>
      </c>
      <c r="E43" s="460" t="s">
        <v>218</v>
      </c>
      <c r="F43" s="63">
        <v>3</v>
      </c>
      <c r="G43" s="63" t="s">
        <v>80</v>
      </c>
      <c r="H43" s="492" t="s">
        <v>2409</v>
      </c>
      <c r="I43" s="526"/>
      <c r="J43" s="526">
        <v>6.38</v>
      </c>
      <c r="K43" s="497" t="s">
        <v>2410</v>
      </c>
      <c r="L43" s="114"/>
      <c r="M43" s="114"/>
      <c r="N43" s="114" t="s">
        <v>250</v>
      </c>
      <c r="O43" s="497" t="s">
        <v>2411</v>
      </c>
      <c r="P43" s="484"/>
      <c r="Q43" s="485"/>
      <c r="R43" s="480"/>
      <c r="S43" s="480"/>
      <c r="T43" s="480"/>
    </row>
    <row r="44" spans="1:20" ht="15.75" customHeight="1">
      <c r="A44" s="494"/>
      <c r="B44" s="494" t="s">
        <v>423</v>
      </c>
      <c r="C44" s="460" t="s">
        <v>424</v>
      </c>
      <c r="D44" s="461" t="s">
        <v>382</v>
      </c>
      <c r="E44" s="460" t="s">
        <v>383</v>
      </c>
      <c r="F44" s="63">
        <v>3</v>
      </c>
      <c r="G44" s="63" t="s">
        <v>80</v>
      </c>
      <c r="H44" s="492"/>
      <c r="I44" s="471"/>
      <c r="J44" s="471"/>
      <c r="K44" s="493"/>
      <c r="L44" s="471"/>
      <c r="M44" s="471"/>
      <c r="N44" s="471"/>
      <c r="O44" s="471"/>
      <c r="P44" s="484"/>
      <c r="Q44" s="485"/>
      <c r="R44" s="480"/>
      <c r="S44" s="480"/>
      <c r="T44" s="480"/>
    </row>
    <row r="45" spans="1:20" ht="15.75" customHeight="1">
      <c r="A45" s="114">
        <v>37</v>
      </c>
      <c r="B45" s="460" t="s">
        <v>443</v>
      </c>
      <c r="C45" s="460" t="s">
        <v>444</v>
      </c>
      <c r="D45" s="461" t="s">
        <v>382</v>
      </c>
      <c r="E45" s="460" t="s">
        <v>218</v>
      </c>
      <c r="F45" s="63">
        <v>4</v>
      </c>
      <c r="G45" s="63" t="s">
        <v>80</v>
      </c>
      <c r="H45" s="492"/>
      <c r="I45" s="471"/>
      <c r="J45" s="471"/>
      <c r="K45" s="493"/>
      <c r="L45" s="471"/>
      <c r="M45" s="471"/>
      <c r="N45" s="471"/>
      <c r="O45" s="471"/>
      <c r="P45" s="484"/>
      <c r="Q45" s="485"/>
      <c r="R45" s="480"/>
      <c r="S45" s="480"/>
      <c r="T45" s="480"/>
    </row>
    <row r="46" spans="1:20" ht="15.75" customHeight="1">
      <c r="A46" s="114">
        <v>38</v>
      </c>
      <c r="B46" s="509"/>
      <c r="C46" s="460" t="s">
        <v>452</v>
      </c>
      <c r="D46" s="461" t="s">
        <v>382</v>
      </c>
      <c r="E46" s="460" t="s">
        <v>78</v>
      </c>
      <c r="F46" s="475"/>
      <c r="G46" s="63" t="s">
        <v>250</v>
      </c>
      <c r="H46" s="492"/>
      <c r="I46" s="471"/>
      <c r="J46" s="471"/>
      <c r="K46" s="493"/>
      <c r="L46" s="471"/>
      <c r="M46" s="471"/>
      <c r="N46" s="471"/>
      <c r="O46" s="471"/>
      <c r="P46" s="484"/>
      <c r="Q46" s="485"/>
      <c r="R46" s="480"/>
      <c r="S46" s="480"/>
      <c r="T46" s="480"/>
    </row>
    <row r="47" spans="1:20" ht="15.75" customHeight="1">
      <c r="A47" s="114">
        <v>39</v>
      </c>
      <c r="B47" s="460" t="s">
        <v>463</v>
      </c>
      <c r="C47" s="460" t="s">
        <v>466</v>
      </c>
      <c r="D47" s="461" t="s">
        <v>467</v>
      </c>
      <c r="E47" s="460" t="s">
        <v>383</v>
      </c>
      <c r="F47" s="63">
        <v>3</v>
      </c>
      <c r="G47" s="63" t="s">
        <v>80</v>
      </c>
      <c r="H47" s="492"/>
      <c r="I47" s="471"/>
      <c r="J47" s="471"/>
      <c r="K47" s="493"/>
      <c r="L47" s="471"/>
      <c r="M47" s="471"/>
      <c r="N47" s="471"/>
      <c r="O47" s="471"/>
      <c r="P47" s="484"/>
      <c r="Q47" s="485"/>
      <c r="R47" s="480"/>
      <c r="S47" s="480"/>
      <c r="T47" s="480"/>
    </row>
    <row r="48" spans="1:20" ht="15.75" customHeight="1">
      <c r="A48" s="114">
        <v>42</v>
      </c>
      <c r="B48" s="460" t="s">
        <v>492</v>
      </c>
      <c r="C48" s="460" t="s">
        <v>494</v>
      </c>
      <c r="D48" s="461" t="s">
        <v>467</v>
      </c>
      <c r="E48" s="460" t="s">
        <v>218</v>
      </c>
      <c r="F48" s="63">
        <v>3</v>
      </c>
      <c r="G48" s="63" t="s">
        <v>80</v>
      </c>
      <c r="H48" s="492"/>
      <c r="I48" s="471"/>
      <c r="J48" s="471"/>
      <c r="K48" s="493"/>
      <c r="L48" s="471"/>
      <c r="M48" s="471"/>
      <c r="N48" s="471"/>
      <c r="O48" s="471"/>
      <c r="P48" s="484"/>
      <c r="Q48" s="485"/>
      <c r="R48" s="480"/>
      <c r="S48" s="480"/>
      <c r="T48" s="480"/>
    </row>
    <row r="49" spans="1:20" ht="15.75" customHeight="1">
      <c r="A49" s="114">
        <v>40</v>
      </c>
      <c r="B49" s="460" t="s">
        <v>505</v>
      </c>
      <c r="C49" s="460" t="s">
        <v>506</v>
      </c>
      <c r="D49" s="461" t="s">
        <v>467</v>
      </c>
      <c r="E49" s="460" t="s">
        <v>218</v>
      </c>
      <c r="F49" s="63">
        <v>3</v>
      </c>
      <c r="G49" s="63" t="s">
        <v>80</v>
      </c>
      <c r="H49" s="492"/>
      <c r="I49" s="471"/>
      <c r="J49" s="471"/>
      <c r="K49" s="493"/>
      <c r="L49" s="471"/>
      <c r="M49" s="471"/>
      <c r="N49" s="471"/>
      <c r="O49" s="471"/>
      <c r="P49" s="478"/>
      <c r="Q49" s="479"/>
      <c r="R49" s="480"/>
      <c r="S49" s="480"/>
      <c r="T49" s="480"/>
    </row>
    <row r="50" spans="1:20" ht="15.75" customHeight="1">
      <c r="A50" s="114">
        <v>41</v>
      </c>
      <c r="B50" s="475"/>
      <c r="C50" s="460" t="s">
        <v>516</v>
      </c>
      <c r="D50" s="461" t="s">
        <v>467</v>
      </c>
      <c r="E50" s="460" t="s">
        <v>383</v>
      </c>
      <c r="F50" s="63">
        <v>3</v>
      </c>
      <c r="G50" s="63" t="s">
        <v>80</v>
      </c>
      <c r="H50" s="492"/>
      <c r="I50" s="471"/>
      <c r="J50" s="471"/>
      <c r="K50" s="493"/>
      <c r="L50" s="471"/>
      <c r="M50" s="471"/>
      <c r="N50" s="471"/>
      <c r="O50" s="471"/>
      <c r="P50" s="478"/>
      <c r="Q50" s="479"/>
      <c r="R50" s="480"/>
      <c r="S50" s="480"/>
      <c r="T50" s="480"/>
    </row>
    <row r="51" spans="1:20" ht="15.75" customHeight="1">
      <c r="A51" s="114"/>
      <c r="B51" s="460" t="s">
        <v>530</v>
      </c>
      <c r="C51" s="460" t="s">
        <v>531</v>
      </c>
      <c r="D51" s="461" t="s">
        <v>467</v>
      </c>
      <c r="E51" s="460" t="s">
        <v>383</v>
      </c>
      <c r="F51" s="63">
        <v>3</v>
      </c>
      <c r="G51" s="63" t="s">
        <v>80</v>
      </c>
      <c r="H51" s="492"/>
      <c r="I51" s="471"/>
      <c r="J51" s="471"/>
      <c r="K51" s="493"/>
      <c r="L51" s="471"/>
      <c r="M51" s="471"/>
      <c r="N51" s="471"/>
      <c r="O51" s="471"/>
      <c r="P51" s="478"/>
      <c r="Q51" s="479"/>
      <c r="R51" s="480"/>
      <c r="S51" s="480"/>
      <c r="T51" s="480"/>
    </row>
    <row r="52" spans="1:20" ht="15.75" customHeight="1">
      <c r="A52" s="114"/>
      <c r="B52" s="460" t="s">
        <v>542</v>
      </c>
      <c r="C52" s="460" t="s">
        <v>543</v>
      </c>
      <c r="D52" s="461" t="s">
        <v>467</v>
      </c>
      <c r="E52" s="460" t="s">
        <v>383</v>
      </c>
      <c r="F52" s="63">
        <v>3</v>
      </c>
      <c r="G52" s="63" t="s">
        <v>80</v>
      </c>
      <c r="H52" s="492"/>
      <c r="I52" s="471"/>
      <c r="J52" s="471"/>
      <c r="K52" s="493"/>
      <c r="L52" s="471"/>
      <c r="M52" s="471"/>
      <c r="N52" s="471"/>
      <c r="O52" s="471"/>
      <c r="P52" s="478"/>
      <c r="Q52" s="479"/>
      <c r="R52" s="480"/>
      <c r="S52" s="480"/>
      <c r="T52" s="480"/>
    </row>
    <row r="53" spans="1:20" ht="15.75" customHeight="1">
      <c r="A53" s="114"/>
      <c r="B53" s="475"/>
      <c r="C53" s="460" t="s">
        <v>556</v>
      </c>
      <c r="D53" s="461" t="s">
        <v>467</v>
      </c>
      <c r="E53" s="460" t="s">
        <v>383</v>
      </c>
      <c r="F53" s="63">
        <v>3</v>
      </c>
      <c r="G53" s="63" t="s">
        <v>559</v>
      </c>
      <c r="H53" s="492"/>
      <c r="I53" s="471"/>
      <c r="J53" s="471"/>
      <c r="K53" s="493"/>
      <c r="L53" s="471"/>
      <c r="M53" s="471"/>
      <c r="N53" s="471"/>
      <c r="O53" s="471"/>
      <c r="P53" s="484"/>
      <c r="Q53" s="485"/>
      <c r="R53" s="480"/>
      <c r="S53" s="480"/>
      <c r="T53" s="480"/>
    </row>
    <row r="54" spans="1:20" ht="15.75" customHeight="1">
      <c r="A54" s="114"/>
      <c r="B54" s="518"/>
      <c r="C54" s="533" t="s">
        <v>581</v>
      </c>
      <c r="D54" s="534" t="s">
        <v>467</v>
      </c>
      <c r="E54" s="535" t="s">
        <v>383</v>
      </c>
      <c r="F54" s="189">
        <v>3</v>
      </c>
      <c r="G54" s="63" t="s">
        <v>559</v>
      </c>
      <c r="H54" s="492"/>
      <c r="I54" s="471"/>
      <c r="J54" s="471"/>
      <c r="K54" s="493"/>
      <c r="L54" s="471"/>
      <c r="M54" s="471"/>
      <c r="N54" s="471"/>
      <c r="O54" s="471"/>
      <c r="P54" s="484"/>
      <c r="Q54" s="485"/>
      <c r="R54" s="480"/>
      <c r="S54" s="480"/>
      <c r="T54" s="480"/>
    </row>
    <row r="55" spans="1:20" ht="15.75" customHeight="1">
      <c r="A55" s="114"/>
      <c r="B55" s="518"/>
      <c r="C55" s="533" t="s">
        <v>610</v>
      </c>
      <c r="D55" s="534" t="s">
        <v>568</v>
      </c>
      <c r="E55" s="535" t="s">
        <v>383</v>
      </c>
      <c r="F55" s="189">
        <v>3</v>
      </c>
      <c r="G55" s="63" t="s">
        <v>559</v>
      </c>
      <c r="H55" s="492"/>
      <c r="I55" s="471"/>
      <c r="J55" s="471"/>
      <c r="K55" s="493"/>
      <c r="L55" s="471"/>
      <c r="M55" s="471"/>
      <c r="N55" s="471"/>
      <c r="O55" s="471"/>
      <c r="P55" s="484"/>
      <c r="Q55" s="485"/>
      <c r="R55" s="480"/>
      <c r="S55" s="480"/>
      <c r="T55" s="480"/>
    </row>
    <row r="56" spans="1:20" ht="15.75" customHeight="1">
      <c r="A56" s="114"/>
      <c r="B56" s="126" t="s">
        <v>577</v>
      </c>
      <c r="C56" s="538" t="s">
        <v>580</v>
      </c>
      <c r="D56" s="534" t="s">
        <v>568</v>
      </c>
      <c r="E56" s="535" t="s">
        <v>383</v>
      </c>
      <c r="F56" s="189">
        <v>3</v>
      </c>
      <c r="G56" s="63" t="s">
        <v>559</v>
      </c>
      <c r="H56" s="492"/>
      <c r="I56" s="471"/>
      <c r="J56" s="471"/>
      <c r="K56" s="493"/>
      <c r="L56" s="471"/>
      <c r="M56" s="471"/>
      <c r="N56" s="471"/>
      <c r="O56" s="471"/>
      <c r="P56" s="484"/>
      <c r="Q56" s="485"/>
      <c r="R56" s="480"/>
      <c r="S56" s="480"/>
      <c r="T56" s="480"/>
    </row>
    <row r="57" spans="1:20" ht="15.75" customHeight="1">
      <c r="A57" s="114"/>
      <c r="B57" s="126" t="s">
        <v>593</v>
      </c>
      <c r="C57" s="538" t="s">
        <v>594</v>
      </c>
      <c r="D57" s="534" t="s">
        <v>568</v>
      </c>
      <c r="E57" s="535" t="s">
        <v>383</v>
      </c>
      <c r="F57" s="189">
        <v>3</v>
      </c>
      <c r="G57" s="63" t="s">
        <v>559</v>
      </c>
      <c r="H57" s="492"/>
      <c r="I57" s="471"/>
      <c r="J57" s="471"/>
      <c r="K57" s="493"/>
      <c r="L57" s="471"/>
      <c r="M57" s="471"/>
      <c r="N57" s="471"/>
      <c r="O57" s="471"/>
      <c r="P57" s="484"/>
      <c r="Q57" s="485"/>
      <c r="R57" s="480"/>
      <c r="S57" s="480"/>
      <c r="T57" s="480"/>
    </row>
    <row r="58" spans="1:20" ht="15.75" customHeight="1">
      <c r="A58" s="114"/>
      <c r="B58" s="126" t="s">
        <v>604</v>
      </c>
      <c r="C58" s="538" t="s">
        <v>606</v>
      </c>
      <c r="D58" s="534" t="s">
        <v>568</v>
      </c>
      <c r="E58" s="535" t="s">
        <v>383</v>
      </c>
      <c r="F58" s="189">
        <v>3</v>
      </c>
      <c r="G58" s="63" t="s">
        <v>559</v>
      </c>
      <c r="H58" s="492"/>
      <c r="I58" s="471"/>
      <c r="J58" s="471"/>
      <c r="K58" s="493"/>
      <c r="L58" s="471"/>
      <c r="M58" s="471"/>
      <c r="N58" s="471"/>
      <c r="O58" s="471"/>
      <c r="P58" s="484"/>
      <c r="Q58" s="485"/>
      <c r="R58" s="480"/>
      <c r="S58" s="480"/>
      <c r="T58" s="480"/>
    </row>
    <row r="59" spans="1:20" ht="15.75" customHeight="1">
      <c r="A59" s="114"/>
      <c r="B59" s="126" t="s">
        <v>613</v>
      </c>
      <c r="C59" s="538" t="s">
        <v>614</v>
      </c>
      <c r="D59" s="534" t="s">
        <v>568</v>
      </c>
      <c r="E59" s="535" t="s">
        <v>383</v>
      </c>
      <c r="F59" s="189">
        <v>3</v>
      </c>
      <c r="G59" s="63" t="s">
        <v>559</v>
      </c>
      <c r="H59" s="492"/>
      <c r="I59" s="471"/>
      <c r="J59" s="471"/>
      <c r="K59" s="493"/>
      <c r="L59" s="471"/>
      <c r="M59" s="471"/>
      <c r="N59" s="471"/>
      <c r="O59" s="471"/>
      <c r="P59" s="484"/>
      <c r="Q59" s="485"/>
      <c r="R59" s="480"/>
      <c r="S59" s="480"/>
      <c r="T59" s="480"/>
    </row>
    <row r="60" spans="1:20" ht="15.75" customHeight="1">
      <c r="A60" s="114"/>
      <c r="B60" s="460" t="s">
        <v>622</v>
      </c>
      <c r="C60" s="538" t="s">
        <v>624</v>
      </c>
      <c r="D60" s="534" t="s">
        <v>568</v>
      </c>
      <c r="E60" s="535" t="s">
        <v>383</v>
      </c>
      <c r="F60" s="189">
        <v>3</v>
      </c>
      <c r="G60" s="63" t="s">
        <v>559</v>
      </c>
      <c r="H60" s="492"/>
      <c r="I60" s="471"/>
      <c r="J60" s="471"/>
      <c r="K60" s="493"/>
      <c r="L60" s="471"/>
      <c r="M60" s="471"/>
      <c r="N60" s="471"/>
      <c r="O60" s="471"/>
      <c r="P60" s="484"/>
      <c r="Q60" s="485"/>
      <c r="R60" s="480"/>
      <c r="S60" s="480"/>
      <c r="T60" s="480"/>
    </row>
    <row r="61" spans="1:20" ht="15.75" customHeight="1">
      <c r="A61" s="114"/>
      <c r="B61" s="126" t="s">
        <v>635</v>
      </c>
      <c r="C61" s="538" t="s">
        <v>637</v>
      </c>
      <c r="D61" s="534" t="s">
        <v>568</v>
      </c>
      <c r="E61" s="535" t="s">
        <v>383</v>
      </c>
      <c r="F61" s="189">
        <v>3</v>
      </c>
      <c r="G61" s="63" t="s">
        <v>559</v>
      </c>
      <c r="H61" s="492"/>
      <c r="I61" s="471"/>
      <c r="J61" s="471"/>
      <c r="K61" s="493"/>
      <c r="L61" s="471"/>
      <c r="M61" s="471"/>
      <c r="N61" s="471"/>
      <c r="O61" s="471"/>
      <c r="P61" s="484"/>
      <c r="Q61" s="485"/>
      <c r="R61" s="480"/>
      <c r="S61" s="480"/>
      <c r="T61" s="480"/>
    </row>
    <row r="62" spans="1:20" ht="15.75" customHeight="1">
      <c r="A62" s="114"/>
      <c r="B62" s="126" t="s">
        <v>648</v>
      </c>
      <c r="C62" s="538" t="s">
        <v>649</v>
      </c>
      <c r="D62" s="534" t="s">
        <v>568</v>
      </c>
      <c r="E62" s="535" t="s">
        <v>383</v>
      </c>
      <c r="F62" s="189">
        <v>3</v>
      </c>
      <c r="G62" s="63" t="s">
        <v>559</v>
      </c>
      <c r="H62" s="492"/>
      <c r="I62" s="471"/>
      <c r="J62" s="471"/>
      <c r="K62" s="493"/>
      <c r="L62" s="471"/>
      <c r="M62" s="471"/>
      <c r="N62" s="471"/>
      <c r="O62" s="471"/>
      <c r="P62" s="484"/>
      <c r="Q62" s="485"/>
      <c r="R62" s="480"/>
      <c r="S62" s="480"/>
      <c r="T62" s="480"/>
    </row>
    <row r="63" spans="1:20" ht="15.75" customHeight="1">
      <c r="A63" s="114"/>
      <c r="B63" s="126" t="s">
        <v>656</v>
      </c>
      <c r="C63" s="538" t="s">
        <v>657</v>
      </c>
      <c r="D63" s="534" t="s">
        <v>568</v>
      </c>
      <c r="E63" s="535" t="s">
        <v>383</v>
      </c>
      <c r="F63" s="189">
        <v>3</v>
      </c>
      <c r="G63" s="63" t="s">
        <v>559</v>
      </c>
      <c r="H63" s="492"/>
      <c r="I63" s="471"/>
      <c r="J63" s="471"/>
      <c r="K63" s="493"/>
      <c r="L63" s="471"/>
      <c r="M63" s="471"/>
      <c r="N63" s="471"/>
      <c r="O63" s="471"/>
      <c r="P63" s="484"/>
      <c r="Q63" s="485"/>
      <c r="R63" s="480"/>
      <c r="S63" s="480"/>
      <c r="T63" s="480"/>
    </row>
    <row r="64" spans="1:20" ht="15.75" customHeight="1">
      <c r="A64" s="114"/>
      <c r="B64" s="126" t="s">
        <v>665</v>
      </c>
      <c r="C64" s="538" t="s">
        <v>667</v>
      </c>
      <c r="D64" s="534" t="s">
        <v>568</v>
      </c>
      <c r="E64" s="535" t="s">
        <v>383</v>
      </c>
      <c r="F64" s="189">
        <v>3</v>
      </c>
      <c r="G64" s="63" t="s">
        <v>559</v>
      </c>
      <c r="H64" s="492"/>
      <c r="I64" s="471"/>
      <c r="J64" s="471"/>
      <c r="K64" s="493"/>
      <c r="L64" s="471"/>
      <c r="M64" s="471"/>
      <c r="N64" s="471"/>
      <c r="O64" s="471"/>
      <c r="P64" s="484"/>
      <c r="Q64" s="485"/>
      <c r="R64" s="480"/>
      <c r="S64" s="480"/>
      <c r="T64" s="480"/>
    </row>
    <row r="65" spans="1:20" ht="15.75" customHeight="1">
      <c r="A65" s="114"/>
      <c r="B65" s="114" t="s">
        <v>679</v>
      </c>
      <c r="C65" s="538" t="s">
        <v>680</v>
      </c>
      <c r="D65" s="534" t="s">
        <v>568</v>
      </c>
      <c r="E65" s="535" t="s">
        <v>383</v>
      </c>
      <c r="F65" s="189">
        <v>3</v>
      </c>
      <c r="G65" s="63" t="s">
        <v>559</v>
      </c>
      <c r="H65" s="492"/>
      <c r="I65" s="471"/>
      <c r="J65" s="471"/>
      <c r="K65" s="493"/>
      <c r="L65" s="471"/>
      <c r="M65" s="471"/>
      <c r="N65" s="471"/>
      <c r="O65" s="471"/>
      <c r="P65" s="484"/>
      <c r="Q65" s="485"/>
      <c r="R65" s="480"/>
      <c r="S65" s="480"/>
      <c r="T65" s="480"/>
    </row>
    <row r="66" spans="1:20" ht="15.75" customHeight="1">
      <c r="A66" s="114"/>
      <c r="B66" s="114" t="s">
        <v>695</v>
      </c>
      <c r="C66" s="538" t="s">
        <v>696</v>
      </c>
      <c r="D66" s="534" t="s">
        <v>568</v>
      </c>
      <c r="E66" s="535" t="s">
        <v>383</v>
      </c>
      <c r="F66" s="189">
        <v>3</v>
      </c>
      <c r="G66" s="63" t="s">
        <v>559</v>
      </c>
      <c r="H66" s="492"/>
      <c r="I66" s="471"/>
      <c r="J66" s="471"/>
      <c r="K66" s="493"/>
      <c r="L66" s="471"/>
      <c r="M66" s="471"/>
      <c r="N66" s="471"/>
      <c r="O66" s="471"/>
      <c r="P66" s="484"/>
      <c r="Q66" s="485"/>
      <c r="R66" s="480"/>
      <c r="S66" s="480"/>
      <c r="T66" s="480"/>
    </row>
    <row r="67" spans="1:20" ht="15.75" customHeight="1">
      <c r="A67" s="114"/>
      <c r="B67" s="509"/>
      <c r="C67" s="460" t="s">
        <v>516</v>
      </c>
      <c r="D67" s="461" t="s">
        <v>568</v>
      </c>
      <c r="E67" s="460" t="s">
        <v>383</v>
      </c>
      <c r="F67" s="63">
        <v>3</v>
      </c>
      <c r="G67" s="63" t="s">
        <v>80</v>
      </c>
      <c r="H67" s="492"/>
      <c r="I67" s="471"/>
      <c r="J67" s="471"/>
      <c r="K67" s="493"/>
      <c r="L67" s="471"/>
      <c r="M67" s="471"/>
      <c r="N67" s="471"/>
      <c r="O67" s="471"/>
      <c r="P67" s="484"/>
      <c r="Q67" s="485"/>
      <c r="R67" s="480"/>
      <c r="S67" s="480"/>
      <c r="T67" s="480"/>
    </row>
    <row r="68" spans="1:20" ht="15.75" customHeight="1">
      <c r="A68" s="114"/>
      <c r="B68" s="494" t="s">
        <v>717</v>
      </c>
      <c r="C68" s="460" t="s">
        <v>718</v>
      </c>
      <c r="D68" s="461" t="s">
        <v>568</v>
      </c>
      <c r="E68" s="460" t="s">
        <v>383</v>
      </c>
      <c r="F68" s="63">
        <v>3</v>
      </c>
      <c r="G68" s="63" t="s">
        <v>80</v>
      </c>
      <c r="H68" s="492"/>
      <c r="I68" s="471"/>
      <c r="J68" s="471"/>
      <c r="K68" s="493"/>
      <c r="L68" s="471"/>
      <c r="M68" s="471"/>
      <c r="N68" s="471"/>
      <c r="O68" s="471"/>
      <c r="P68" s="484"/>
      <c r="Q68" s="485"/>
      <c r="R68" s="480"/>
      <c r="S68" s="480"/>
      <c r="T68" s="480"/>
    </row>
    <row r="69" spans="1:20" ht="15.75" customHeight="1">
      <c r="A69" s="114">
        <v>43</v>
      </c>
      <c r="B69" s="494" t="s">
        <v>728</v>
      </c>
      <c r="C69" s="460" t="s">
        <v>729</v>
      </c>
      <c r="D69" s="461" t="s">
        <v>568</v>
      </c>
      <c r="E69" s="460" t="s">
        <v>383</v>
      </c>
      <c r="F69" s="63">
        <v>3</v>
      </c>
      <c r="G69" s="63" t="s">
        <v>80</v>
      </c>
      <c r="H69" s="492"/>
      <c r="I69" s="471"/>
      <c r="J69" s="471"/>
      <c r="K69" s="493"/>
      <c r="L69" s="471"/>
      <c r="M69" s="471"/>
      <c r="N69" s="471"/>
      <c r="O69" s="471"/>
      <c r="P69" s="484"/>
      <c r="Q69" s="485"/>
      <c r="R69" s="480"/>
      <c r="S69" s="480"/>
      <c r="T69" s="480"/>
    </row>
    <row r="70" spans="1:20" ht="15.75" customHeight="1">
      <c r="A70" s="114">
        <v>44</v>
      </c>
      <c r="B70" s="509"/>
      <c r="C70" s="460" t="s">
        <v>516</v>
      </c>
      <c r="D70" s="461" t="s">
        <v>568</v>
      </c>
      <c r="E70" s="460" t="s">
        <v>383</v>
      </c>
      <c r="F70" s="63">
        <v>3</v>
      </c>
      <c r="G70" s="63" t="s">
        <v>80</v>
      </c>
      <c r="H70" s="492"/>
      <c r="I70" s="471"/>
      <c r="J70" s="471"/>
      <c r="K70" s="493"/>
      <c r="L70" s="471"/>
      <c r="M70" s="471"/>
      <c r="N70" s="471"/>
      <c r="O70" s="471"/>
      <c r="P70" s="484"/>
      <c r="Q70" s="485"/>
      <c r="R70" s="480"/>
      <c r="S70" s="480"/>
      <c r="T70" s="480"/>
    </row>
    <row r="71" spans="1:20" ht="15.75" customHeight="1">
      <c r="A71" s="114">
        <v>45</v>
      </c>
      <c r="B71" s="494" t="s">
        <v>745</v>
      </c>
      <c r="C71" s="460" t="s">
        <v>747</v>
      </c>
      <c r="D71" s="461" t="s">
        <v>568</v>
      </c>
      <c r="E71" s="460" t="s">
        <v>383</v>
      </c>
      <c r="F71" s="63">
        <v>3</v>
      </c>
      <c r="G71" s="63" t="s">
        <v>80</v>
      </c>
      <c r="H71" s="492"/>
      <c r="I71" s="471"/>
      <c r="J71" s="471"/>
      <c r="K71" s="493"/>
      <c r="L71" s="471"/>
      <c r="M71" s="471"/>
      <c r="N71" s="471"/>
      <c r="O71" s="471"/>
      <c r="P71" s="484"/>
      <c r="Q71" s="485"/>
      <c r="R71" s="480"/>
      <c r="S71" s="480"/>
      <c r="T71" s="480"/>
    </row>
    <row r="72" spans="1:20" ht="15.75" customHeight="1">
      <c r="A72" s="114">
        <v>46</v>
      </c>
      <c r="B72" s="494" t="s">
        <v>779</v>
      </c>
      <c r="C72" s="460" t="s">
        <v>781</v>
      </c>
      <c r="D72" s="461" t="s">
        <v>568</v>
      </c>
      <c r="E72" s="460" t="s">
        <v>383</v>
      </c>
      <c r="F72" s="63">
        <v>3</v>
      </c>
      <c r="G72" s="63" t="s">
        <v>80</v>
      </c>
      <c r="H72" s="492"/>
      <c r="I72" s="471"/>
      <c r="J72" s="471"/>
      <c r="K72" s="493"/>
      <c r="L72" s="471"/>
      <c r="M72" s="471"/>
      <c r="N72" s="471"/>
      <c r="O72" s="471"/>
      <c r="P72" s="484"/>
      <c r="Q72" s="485"/>
      <c r="R72" s="480"/>
      <c r="S72" s="480"/>
      <c r="T72" s="480"/>
    </row>
    <row r="73" spans="1:20" ht="15.75" customHeight="1">
      <c r="A73" s="114">
        <v>47</v>
      </c>
      <c r="B73" s="475"/>
      <c r="C73" s="460" t="s">
        <v>516</v>
      </c>
      <c r="D73" s="461" t="s">
        <v>568</v>
      </c>
      <c r="E73" s="460" t="s">
        <v>383</v>
      </c>
      <c r="F73" s="63">
        <v>3</v>
      </c>
      <c r="G73" s="63" t="s">
        <v>80</v>
      </c>
      <c r="H73" s="492"/>
      <c r="I73" s="471"/>
      <c r="J73" s="471"/>
      <c r="K73" s="493"/>
      <c r="L73" s="471"/>
      <c r="M73" s="471"/>
      <c r="N73" s="471"/>
      <c r="O73" s="471"/>
      <c r="P73" s="484"/>
      <c r="Q73" s="485"/>
      <c r="R73" s="480"/>
      <c r="S73" s="480"/>
      <c r="T73" s="480"/>
    </row>
    <row r="74" spans="1:20" ht="15.75" customHeight="1">
      <c r="A74" s="114">
        <v>48</v>
      </c>
      <c r="B74" s="460" t="s">
        <v>802</v>
      </c>
      <c r="C74" s="460" t="s">
        <v>804</v>
      </c>
      <c r="D74" s="461" t="s">
        <v>568</v>
      </c>
      <c r="E74" s="460" t="s">
        <v>383</v>
      </c>
      <c r="F74" s="63">
        <v>3</v>
      </c>
      <c r="G74" s="63" t="s">
        <v>80</v>
      </c>
      <c r="H74" s="492"/>
      <c r="I74" s="471"/>
      <c r="J74" s="471"/>
      <c r="K74" s="493"/>
      <c r="L74" s="471"/>
      <c r="M74" s="471"/>
      <c r="N74" s="471"/>
      <c r="O74" s="471"/>
      <c r="P74" s="484"/>
      <c r="Q74" s="485"/>
      <c r="R74" s="480"/>
      <c r="S74" s="480"/>
      <c r="T74" s="480"/>
    </row>
    <row r="75" spans="1:20" ht="15.75" customHeight="1">
      <c r="A75" s="114">
        <v>49</v>
      </c>
      <c r="B75" s="460" t="s">
        <v>816</v>
      </c>
      <c r="C75" s="460" t="s">
        <v>817</v>
      </c>
      <c r="D75" s="461" t="s">
        <v>568</v>
      </c>
      <c r="E75" s="460" t="s">
        <v>383</v>
      </c>
      <c r="F75" s="63">
        <v>3</v>
      </c>
      <c r="G75" s="63" t="s">
        <v>80</v>
      </c>
      <c r="H75" s="492"/>
      <c r="I75" s="471"/>
      <c r="J75" s="471"/>
      <c r="K75" s="493"/>
      <c r="L75" s="471"/>
      <c r="M75" s="471"/>
      <c r="N75" s="471"/>
      <c r="O75" s="471"/>
      <c r="P75" s="546"/>
      <c r="Q75" s="480"/>
      <c r="R75" s="480"/>
      <c r="S75" s="480"/>
      <c r="T75" s="480"/>
    </row>
    <row r="76" spans="1:20" ht="15.75" customHeight="1">
      <c r="A76" s="494"/>
      <c r="B76" s="475"/>
      <c r="C76" s="460" t="s">
        <v>516</v>
      </c>
      <c r="D76" s="461" t="s">
        <v>568</v>
      </c>
      <c r="E76" s="460" t="s">
        <v>383</v>
      </c>
      <c r="F76" s="63">
        <v>3</v>
      </c>
      <c r="G76" s="63" t="s">
        <v>80</v>
      </c>
      <c r="H76" s="492"/>
      <c r="I76" s="471"/>
      <c r="J76" s="471"/>
      <c r="K76" s="493"/>
      <c r="L76" s="471"/>
      <c r="M76" s="471"/>
      <c r="N76" s="471"/>
      <c r="O76" s="471"/>
      <c r="P76" s="478"/>
      <c r="Q76" s="479"/>
      <c r="R76" s="480"/>
      <c r="S76" s="480"/>
      <c r="T76" s="480"/>
    </row>
    <row r="77" spans="1:20" ht="15.75" customHeight="1">
      <c r="A77" s="494"/>
      <c r="B77" s="460" t="s">
        <v>836</v>
      </c>
      <c r="C77" s="460" t="s">
        <v>838</v>
      </c>
      <c r="D77" s="461" t="s">
        <v>568</v>
      </c>
      <c r="E77" s="460" t="s">
        <v>383</v>
      </c>
      <c r="F77" s="63">
        <v>3</v>
      </c>
      <c r="G77" s="63" t="s">
        <v>80</v>
      </c>
      <c r="H77" s="492"/>
      <c r="I77" s="471"/>
      <c r="J77" s="471"/>
      <c r="K77" s="493"/>
      <c r="L77" s="471"/>
      <c r="M77" s="471"/>
      <c r="N77" s="471"/>
      <c r="O77" s="471"/>
      <c r="P77" s="478"/>
      <c r="Q77" s="479"/>
      <c r="R77" s="480"/>
      <c r="S77" s="480"/>
      <c r="T77" s="480"/>
    </row>
    <row r="78" spans="1:20" ht="15.75" customHeight="1">
      <c r="A78" s="114">
        <v>50</v>
      </c>
      <c r="B78" s="460" t="s">
        <v>679</v>
      </c>
      <c r="C78" s="460" t="s">
        <v>849</v>
      </c>
      <c r="D78" s="461" t="s">
        <v>568</v>
      </c>
      <c r="E78" s="460" t="s">
        <v>383</v>
      </c>
      <c r="F78" s="63">
        <v>3</v>
      </c>
      <c r="G78" s="63" t="s">
        <v>80</v>
      </c>
      <c r="H78" s="492"/>
      <c r="I78" s="471"/>
      <c r="J78" s="471"/>
      <c r="K78" s="493"/>
      <c r="L78" s="471"/>
      <c r="M78" s="471"/>
      <c r="N78" s="471"/>
      <c r="O78" s="471"/>
      <c r="P78" s="478"/>
      <c r="Q78" s="479"/>
      <c r="R78" s="480"/>
      <c r="S78" s="480"/>
      <c r="T78" s="480"/>
    </row>
    <row r="79" spans="1:20" ht="15.75" customHeight="1">
      <c r="A79" s="494"/>
      <c r="B79" s="475"/>
      <c r="C79" s="460" t="s">
        <v>869</v>
      </c>
      <c r="D79" s="461" t="s">
        <v>568</v>
      </c>
      <c r="E79" s="460" t="s">
        <v>78</v>
      </c>
      <c r="F79" s="63">
        <v>3</v>
      </c>
      <c r="G79" s="63" t="s">
        <v>80</v>
      </c>
      <c r="H79" s="492"/>
      <c r="I79" s="471"/>
      <c r="J79" s="471"/>
      <c r="K79" s="493"/>
      <c r="L79" s="471"/>
      <c r="M79" s="471"/>
      <c r="N79" s="471"/>
      <c r="O79" s="471"/>
      <c r="P79" s="478"/>
      <c r="Q79" s="479"/>
      <c r="R79" s="480"/>
      <c r="S79" s="480"/>
      <c r="T79" s="480"/>
    </row>
    <row r="80" spans="1:20" ht="15.75" customHeight="1">
      <c r="A80" s="494"/>
      <c r="B80" s="460" t="s">
        <v>872</v>
      </c>
      <c r="C80" s="460" t="s">
        <v>873</v>
      </c>
      <c r="D80" s="461" t="s">
        <v>874</v>
      </c>
      <c r="E80" s="460" t="s">
        <v>875</v>
      </c>
      <c r="F80" s="63">
        <v>6</v>
      </c>
      <c r="G80" s="63" t="s">
        <v>80</v>
      </c>
      <c r="H80" s="492"/>
      <c r="I80" s="471"/>
      <c r="J80" s="471"/>
      <c r="K80" s="493"/>
      <c r="L80" s="471"/>
      <c r="M80" s="471"/>
      <c r="N80" s="471"/>
      <c r="O80" s="471"/>
      <c r="P80" s="478"/>
      <c r="Q80" s="479"/>
      <c r="R80" s="480"/>
      <c r="S80" s="480"/>
      <c r="T80" s="480"/>
    </row>
    <row r="81" spans="1:20" ht="15.75" customHeight="1">
      <c r="A81" s="114">
        <v>51</v>
      </c>
      <c r="B81" s="460" t="s">
        <v>872</v>
      </c>
      <c r="C81" s="460" t="s">
        <v>904</v>
      </c>
      <c r="D81" s="461" t="s">
        <v>874</v>
      </c>
      <c r="E81" s="460" t="s">
        <v>875</v>
      </c>
      <c r="F81" s="63">
        <v>6</v>
      </c>
      <c r="G81" s="63" t="s">
        <v>80</v>
      </c>
      <c r="H81" s="492"/>
      <c r="I81" s="471"/>
      <c r="J81" s="471"/>
      <c r="K81" s="493"/>
      <c r="L81" s="471"/>
      <c r="M81" s="471"/>
      <c r="N81" s="471"/>
      <c r="O81" s="471"/>
      <c r="P81" s="478"/>
      <c r="Q81" s="479"/>
      <c r="R81" s="480"/>
      <c r="S81" s="480"/>
      <c r="T81" s="480"/>
    </row>
    <row r="82" spans="1:20" ht="15.75" customHeight="1">
      <c r="A82" s="471"/>
      <c r="B82" s="471"/>
      <c r="C82" s="471"/>
      <c r="D82" s="471"/>
      <c r="E82" s="471"/>
      <c r="F82" s="471"/>
      <c r="G82" s="471"/>
      <c r="H82" s="471"/>
      <c r="I82" s="463"/>
      <c r="J82" s="463"/>
      <c r="K82" s="498" t="s">
        <v>2432</v>
      </c>
      <c r="L82" s="114"/>
      <c r="M82" s="114" t="s">
        <v>2433</v>
      </c>
      <c r="N82" s="114" t="s">
        <v>80</v>
      </c>
      <c r="O82" s="497"/>
      <c r="P82" s="478"/>
      <c r="Q82" s="479"/>
      <c r="R82" s="480"/>
      <c r="S82" s="480"/>
      <c r="T82" s="480"/>
    </row>
    <row r="83" spans="1:20" ht="15.75" customHeight="1">
      <c r="A83" s="471"/>
      <c r="B83" s="471"/>
      <c r="C83" s="471"/>
      <c r="D83" s="471"/>
      <c r="E83" s="471"/>
      <c r="F83" s="471"/>
      <c r="G83" s="471"/>
      <c r="H83" s="471"/>
      <c r="I83" s="463"/>
      <c r="J83" s="463"/>
      <c r="K83" s="498" t="s">
        <v>2435</v>
      </c>
      <c r="L83" s="114"/>
      <c r="M83" s="114" t="s">
        <v>2433</v>
      </c>
      <c r="N83" s="114" t="s">
        <v>80</v>
      </c>
      <c r="O83" s="497"/>
      <c r="P83" s="478"/>
      <c r="Q83" s="479"/>
      <c r="R83" s="480"/>
      <c r="S83" s="480"/>
      <c r="T83" s="480"/>
    </row>
    <row r="84" spans="1:20" ht="15.75" customHeight="1">
      <c r="A84" s="471"/>
      <c r="B84" s="471"/>
      <c r="C84" s="471"/>
      <c r="D84" s="471"/>
      <c r="E84" s="471"/>
      <c r="F84" s="471"/>
      <c r="G84" s="471"/>
      <c r="H84" s="471"/>
      <c r="I84" s="463"/>
      <c r="J84" s="463"/>
      <c r="K84" s="498" t="s">
        <v>2437</v>
      </c>
      <c r="L84" s="114"/>
      <c r="M84" s="114" t="s">
        <v>2433</v>
      </c>
      <c r="N84" s="114" t="s">
        <v>80</v>
      </c>
      <c r="O84" s="497"/>
      <c r="P84" s="878"/>
      <c r="Q84" s="791"/>
      <c r="R84" s="480"/>
      <c r="S84" s="480"/>
      <c r="T84" s="480"/>
    </row>
    <row r="85" spans="1:20" ht="15.75" customHeight="1">
      <c r="A85" s="471"/>
      <c r="B85" s="471"/>
      <c r="C85" s="471"/>
      <c r="D85" s="471"/>
      <c r="E85" s="471"/>
      <c r="F85" s="471"/>
      <c r="G85" s="471"/>
      <c r="H85" s="471"/>
      <c r="I85" s="463"/>
      <c r="J85" s="463"/>
      <c r="K85" s="498" t="s">
        <v>2438</v>
      </c>
      <c r="L85" s="114"/>
      <c r="M85" s="114" t="s">
        <v>2433</v>
      </c>
      <c r="N85" s="114" t="s">
        <v>80</v>
      </c>
      <c r="O85" s="497"/>
      <c r="P85" s="878"/>
      <c r="Q85" s="791"/>
      <c r="R85" s="480"/>
      <c r="S85" s="480"/>
      <c r="T85" s="480"/>
    </row>
    <row r="86" spans="1:20" ht="15.75" customHeight="1">
      <c r="A86" s="471"/>
      <c r="B86" s="471"/>
      <c r="C86" s="471"/>
      <c r="D86" s="471"/>
      <c r="E86" s="471"/>
      <c r="F86" s="471"/>
      <c r="G86" s="471"/>
      <c r="H86" s="471"/>
      <c r="I86" s="568"/>
      <c r="J86" s="463">
        <v>-6.18</v>
      </c>
      <c r="K86" s="498" t="s">
        <v>2439</v>
      </c>
      <c r="L86" s="114"/>
      <c r="M86" s="114" t="s">
        <v>2330</v>
      </c>
      <c r="N86" s="114" t="s">
        <v>80</v>
      </c>
      <c r="O86" s="497" t="s">
        <v>2440</v>
      </c>
      <c r="P86" s="878"/>
      <c r="Q86" s="791"/>
      <c r="R86" s="480"/>
      <c r="S86" s="480"/>
      <c r="T86" s="480"/>
    </row>
    <row r="87" spans="1:20" ht="15.75" customHeight="1">
      <c r="A87" s="471"/>
      <c r="B87" s="471"/>
      <c r="C87" s="471"/>
      <c r="D87" s="471"/>
      <c r="E87" s="471"/>
      <c r="F87" s="471"/>
      <c r="G87" s="471"/>
      <c r="H87" s="471"/>
      <c r="I87" s="568"/>
      <c r="J87" s="887" t="s">
        <v>2441</v>
      </c>
      <c r="K87" s="812"/>
      <c r="L87" s="812"/>
      <c r="M87" s="812"/>
      <c r="N87" s="813"/>
      <c r="O87" s="497" t="s">
        <v>2442</v>
      </c>
      <c r="P87" s="878"/>
      <c r="Q87" s="791"/>
      <c r="R87" s="480"/>
      <c r="S87" s="480"/>
      <c r="T87" s="480"/>
    </row>
    <row r="88" spans="1:20" ht="15.75" customHeight="1">
      <c r="A88" s="471"/>
      <c r="B88" s="471"/>
      <c r="C88" s="471"/>
      <c r="D88" s="471"/>
      <c r="E88" s="471"/>
      <c r="F88" s="471"/>
      <c r="G88" s="471"/>
      <c r="H88" s="471"/>
      <c r="I88" s="568"/>
      <c r="J88" s="463"/>
      <c r="K88" s="498" t="s">
        <v>2443</v>
      </c>
      <c r="L88" s="498"/>
      <c r="M88" s="114" t="s">
        <v>2330</v>
      </c>
      <c r="N88" s="114" t="s">
        <v>559</v>
      </c>
      <c r="O88" s="114"/>
      <c r="P88" s="478"/>
      <c r="Q88" s="479"/>
      <c r="R88" s="480"/>
      <c r="S88" s="480"/>
      <c r="T88" s="480"/>
    </row>
    <row r="89" spans="1:20" ht="15.75" customHeight="1">
      <c r="A89" s="471"/>
      <c r="B89" s="471"/>
      <c r="C89" s="471"/>
      <c r="D89" s="471"/>
      <c r="E89" s="471"/>
      <c r="F89" s="471"/>
      <c r="G89" s="471"/>
      <c r="H89" s="471"/>
      <c r="I89" s="568"/>
      <c r="J89" s="463"/>
      <c r="K89" s="498" t="s">
        <v>2444</v>
      </c>
      <c r="L89" s="498"/>
      <c r="M89" s="114" t="s">
        <v>2330</v>
      </c>
      <c r="N89" s="114" t="s">
        <v>559</v>
      </c>
      <c r="O89" s="114"/>
      <c r="P89" s="478"/>
      <c r="Q89" s="479"/>
      <c r="R89" s="480"/>
      <c r="S89" s="480"/>
      <c r="T89" s="480"/>
    </row>
    <row r="90" spans="1:20" ht="15.75" customHeight="1">
      <c r="A90" s="471"/>
      <c r="B90" s="471"/>
      <c r="C90" s="471"/>
      <c r="D90" s="471"/>
      <c r="E90" s="471"/>
      <c r="F90" s="471"/>
      <c r="G90" s="471"/>
      <c r="H90" s="471"/>
      <c r="I90" s="568"/>
      <c r="J90" s="463"/>
      <c r="K90" s="498" t="s">
        <v>2445</v>
      </c>
      <c r="L90" s="498"/>
      <c r="M90" s="114" t="s">
        <v>2330</v>
      </c>
      <c r="N90" s="114" t="s">
        <v>559</v>
      </c>
      <c r="O90" s="114"/>
      <c r="P90" s="574"/>
      <c r="Q90" s="575"/>
      <c r="R90" s="576"/>
      <c r="S90" s="576"/>
      <c r="T90" s="576"/>
    </row>
    <row r="91" spans="1:20" ht="15.75" customHeight="1">
      <c r="A91" s="298"/>
      <c r="B91" s="298"/>
      <c r="C91" s="298"/>
      <c r="D91" s="298"/>
      <c r="E91" s="298"/>
      <c r="F91" s="298"/>
      <c r="G91" s="298"/>
      <c r="H91" s="577"/>
      <c r="I91" s="568"/>
      <c r="J91" s="568"/>
      <c r="K91" s="577"/>
      <c r="L91" s="298"/>
      <c r="M91" s="298"/>
      <c r="N91" s="298"/>
      <c r="O91" s="298"/>
      <c r="P91" s="568"/>
      <c r="Q91" s="568"/>
      <c r="R91" s="298"/>
      <c r="S91" s="298"/>
      <c r="T91" s="298"/>
    </row>
    <row r="92" spans="1:20" ht="15.75" customHeight="1">
      <c r="A92" s="298"/>
      <c r="B92" s="298"/>
      <c r="C92" s="298"/>
      <c r="D92" s="298"/>
      <c r="E92" s="298"/>
      <c r="F92" s="298"/>
      <c r="G92" s="298"/>
      <c r="H92" s="235"/>
      <c r="I92" s="139"/>
      <c r="J92" s="139"/>
      <c r="K92" s="235"/>
      <c r="L92" s="298"/>
      <c r="M92" s="298"/>
      <c r="N92" s="298"/>
      <c r="O92" s="298"/>
      <c r="P92" s="568"/>
      <c r="Q92" s="568"/>
      <c r="R92" s="298"/>
      <c r="S92" s="298"/>
      <c r="T92" s="298"/>
    </row>
    <row r="93" spans="1:20" ht="15.75" customHeight="1">
      <c r="A93" s="298"/>
      <c r="B93" s="298"/>
      <c r="C93" s="298"/>
      <c r="D93" s="298"/>
      <c r="E93" s="298"/>
      <c r="F93" s="298"/>
      <c r="G93" s="298"/>
      <c r="H93" s="235"/>
      <c r="I93" s="139"/>
      <c r="J93" s="139"/>
      <c r="K93" s="235"/>
      <c r="L93" s="298"/>
      <c r="M93" s="298"/>
      <c r="N93" s="298"/>
      <c r="O93" s="298"/>
      <c r="P93" s="568"/>
      <c r="Q93" s="568"/>
      <c r="R93" s="298"/>
      <c r="S93" s="298"/>
      <c r="T93" s="298"/>
    </row>
    <row r="94" spans="1:20" ht="15.75" customHeight="1">
      <c r="A94" s="298"/>
      <c r="B94" s="298"/>
      <c r="C94" s="298"/>
      <c r="D94" s="298"/>
      <c r="E94" s="298"/>
      <c r="F94" s="298"/>
      <c r="G94" s="298"/>
      <c r="H94" s="235"/>
      <c r="I94" s="139"/>
      <c r="J94" s="139"/>
      <c r="K94" s="235"/>
      <c r="L94" s="298"/>
      <c r="M94" s="298"/>
      <c r="N94" s="298"/>
      <c r="O94" s="298"/>
      <c r="P94" s="139"/>
      <c r="Q94" s="139"/>
      <c r="R94" s="298"/>
      <c r="S94" s="298"/>
      <c r="T94" s="298"/>
    </row>
    <row r="95" spans="1:20" ht="15.75" customHeight="1">
      <c r="A95" s="298"/>
      <c r="B95" s="298"/>
      <c r="C95" s="298"/>
      <c r="D95" s="298"/>
      <c r="E95" s="298"/>
      <c r="F95" s="298"/>
      <c r="G95" s="298"/>
      <c r="H95" s="235"/>
      <c r="I95" s="139"/>
      <c r="J95" s="139"/>
      <c r="K95" s="235"/>
      <c r="L95" s="298"/>
      <c r="M95" s="298"/>
      <c r="N95" s="298"/>
      <c r="O95" s="298"/>
      <c r="P95" s="139"/>
      <c r="Q95" s="139"/>
      <c r="R95" s="298"/>
      <c r="S95" s="298"/>
      <c r="T95" s="298"/>
    </row>
    <row r="96" spans="1:20" ht="15.75" customHeight="1">
      <c r="A96" s="298"/>
      <c r="B96" s="298"/>
      <c r="C96" s="298"/>
      <c r="D96" s="298"/>
      <c r="E96" s="298"/>
      <c r="F96" s="298"/>
      <c r="G96" s="298"/>
      <c r="H96" s="235"/>
      <c r="I96" s="139"/>
      <c r="J96" s="139"/>
      <c r="K96" s="235"/>
      <c r="L96" s="298"/>
      <c r="M96" s="298"/>
      <c r="N96" s="298"/>
      <c r="O96" s="298"/>
      <c r="P96" s="139"/>
      <c r="Q96" s="139"/>
      <c r="R96" s="298"/>
      <c r="S96" s="298"/>
      <c r="T96" s="298"/>
    </row>
    <row r="97" spans="1:20" ht="15.75" customHeight="1">
      <c r="A97" s="298"/>
      <c r="B97" s="298"/>
      <c r="C97" s="298"/>
      <c r="D97" s="298"/>
      <c r="E97" s="298"/>
      <c r="F97" s="298"/>
      <c r="G97" s="298"/>
      <c r="H97" s="577"/>
      <c r="I97" s="568"/>
      <c r="J97" s="568"/>
      <c r="K97" s="577"/>
      <c r="L97" s="298"/>
      <c r="M97" s="298"/>
      <c r="N97" s="298"/>
      <c r="O97" s="298"/>
      <c r="P97" s="139"/>
      <c r="Q97" s="139"/>
      <c r="R97" s="298"/>
      <c r="S97" s="298"/>
      <c r="T97" s="298"/>
    </row>
    <row r="98" spans="1:20" ht="15.75" customHeight="1">
      <c r="A98" s="298"/>
      <c r="B98" s="298"/>
      <c r="C98" s="298"/>
      <c r="D98" s="298"/>
      <c r="E98" s="298"/>
      <c r="F98" s="298"/>
      <c r="G98" s="298"/>
      <c r="H98" s="577"/>
      <c r="I98" s="568"/>
      <c r="J98" s="568"/>
      <c r="K98" s="577"/>
      <c r="L98" s="298"/>
      <c r="M98" s="298"/>
      <c r="N98" s="298"/>
      <c r="O98" s="298"/>
      <c r="P98" s="139"/>
      <c r="Q98" s="139"/>
      <c r="R98" s="298"/>
      <c r="S98" s="298"/>
      <c r="T98" s="298"/>
    </row>
    <row r="99" spans="1:20" ht="15.75" customHeight="1">
      <c r="A99" s="298"/>
      <c r="B99" s="298"/>
      <c r="C99" s="298"/>
      <c r="D99" s="298"/>
      <c r="E99" s="298"/>
      <c r="F99" s="298"/>
      <c r="G99" s="298"/>
      <c r="H99" s="577"/>
      <c r="I99" s="568"/>
      <c r="J99" s="568"/>
      <c r="K99" s="577"/>
      <c r="L99" s="298"/>
      <c r="M99" s="298"/>
      <c r="N99" s="298"/>
      <c r="O99" s="298"/>
      <c r="P99" s="568"/>
      <c r="Q99" s="568"/>
      <c r="R99" s="298"/>
      <c r="S99" s="298"/>
      <c r="T99" s="298"/>
    </row>
    <row r="100" spans="1:20" ht="15.75" customHeight="1">
      <c r="A100" s="298"/>
      <c r="B100" s="298"/>
      <c r="C100" s="298"/>
      <c r="D100" s="298"/>
      <c r="E100" s="298"/>
      <c r="F100" s="298"/>
      <c r="G100" s="298"/>
      <c r="H100" s="577"/>
      <c r="I100" s="568"/>
      <c r="J100" s="568"/>
      <c r="K100" s="577"/>
      <c r="L100" s="298"/>
      <c r="M100" s="298"/>
      <c r="N100" s="298"/>
      <c r="O100" s="298"/>
      <c r="P100" s="568"/>
      <c r="Q100" s="568"/>
      <c r="R100" s="298"/>
      <c r="S100" s="298"/>
      <c r="T100" s="298"/>
    </row>
    <row r="101" spans="1:20" ht="15.75" customHeight="1">
      <c r="A101" s="298"/>
      <c r="B101" s="298"/>
      <c r="C101" s="298"/>
      <c r="D101" s="298"/>
      <c r="E101" s="298"/>
      <c r="F101" s="298"/>
      <c r="G101" s="298"/>
      <c r="H101" s="577"/>
      <c r="I101" s="568"/>
      <c r="J101" s="568"/>
      <c r="K101" s="577"/>
      <c r="L101" s="298"/>
      <c r="M101" s="298"/>
      <c r="N101" s="298"/>
      <c r="O101" s="298"/>
      <c r="P101" s="568"/>
      <c r="Q101" s="568"/>
      <c r="R101" s="298"/>
      <c r="S101" s="298"/>
      <c r="T101" s="298"/>
    </row>
    <row r="102" spans="1:20" ht="15.75" customHeight="1">
      <c r="A102" s="298"/>
      <c r="B102" s="298"/>
      <c r="C102" s="298"/>
      <c r="D102" s="298"/>
      <c r="E102" s="298"/>
      <c r="F102" s="298"/>
      <c r="G102" s="298"/>
      <c r="H102" s="598"/>
      <c r="I102" s="298"/>
      <c r="J102" s="298"/>
      <c r="K102" s="598"/>
      <c r="L102" s="298"/>
      <c r="M102" s="298"/>
      <c r="N102" s="298"/>
      <c r="O102" s="298"/>
      <c r="P102" s="568"/>
      <c r="Q102" s="568"/>
      <c r="R102" s="298"/>
      <c r="S102" s="298"/>
      <c r="T102" s="298"/>
    </row>
    <row r="103" spans="1:20" ht="15.75" customHeight="1">
      <c r="A103" s="298"/>
      <c r="B103" s="298"/>
      <c r="C103" s="298"/>
      <c r="D103" s="298"/>
      <c r="E103" s="298"/>
      <c r="F103" s="298"/>
      <c r="G103" s="298"/>
      <c r="H103" s="598"/>
      <c r="I103" s="298"/>
      <c r="J103" s="298"/>
      <c r="K103" s="598"/>
      <c r="L103" s="298"/>
      <c r="M103" s="298"/>
      <c r="N103" s="298"/>
      <c r="O103" s="298"/>
      <c r="P103" s="568"/>
      <c r="Q103" s="568"/>
      <c r="R103" s="298"/>
      <c r="S103" s="298"/>
      <c r="T103" s="298"/>
    </row>
    <row r="104" spans="1:20" ht="15.75" customHeight="1">
      <c r="A104" s="298"/>
      <c r="B104" s="298"/>
      <c r="C104" s="298"/>
      <c r="D104" s="298"/>
      <c r="E104" s="298"/>
      <c r="F104" s="298"/>
      <c r="G104" s="298"/>
      <c r="H104" s="598"/>
      <c r="I104" s="298"/>
      <c r="J104" s="298"/>
      <c r="K104" s="598"/>
      <c r="L104" s="298"/>
      <c r="M104" s="298"/>
      <c r="N104" s="298"/>
      <c r="O104" s="298"/>
      <c r="P104" s="298"/>
      <c r="Q104" s="298"/>
      <c r="R104" s="298"/>
      <c r="S104" s="298"/>
      <c r="T104" s="298"/>
    </row>
    <row r="105" spans="1:20" ht="15.75" customHeight="1">
      <c r="A105" s="298"/>
      <c r="B105" s="298"/>
      <c r="C105" s="298"/>
      <c r="D105" s="298"/>
      <c r="E105" s="298"/>
      <c r="F105" s="298"/>
      <c r="G105" s="298"/>
      <c r="H105" s="598"/>
      <c r="I105" s="298"/>
      <c r="J105" s="298"/>
      <c r="K105" s="598"/>
      <c r="L105" s="298"/>
      <c r="M105" s="298"/>
      <c r="N105" s="298"/>
      <c r="O105" s="298"/>
      <c r="P105" s="298"/>
      <c r="Q105" s="298"/>
      <c r="R105" s="298"/>
      <c r="S105" s="298"/>
      <c r="T105" s="298"/>
    </row>
    <row r="106" spans="1:20" ht="15.75" customHeight="1">
      <c r="A106" s="298"/>
      <c r="B106" s="298"/>
      <c r="C106" s="298"/>
      <c r="D106" s="298"/>
      <c r="E106" s="298"/>
      <c r="F106" s="298"/>
      <c r="G106" s="298"/>
      <c r="H106" s="598"/>
      <c r="I106" s="298"/>
      <c r="J106" s="298"/>
      <c r="K106" s="598"/>
      <c r="L106" s="298"/>
      <c r="M106" s="298"/>
      <c r="N106" s="298"/>
      <c r="O106" s="298"/>
      <c r="P106" s="298"/>
      <c r="Q106" s="298"/>
      <c r="R106" s="298"/>
      <c r="S106" s="298"/>
      <c r="T106" s="298"/>
    </row>
    <row r="107" spans="1:20" ht="15.75" customHeight="1">
      <c r="A107" s="298"/>
      <c r="B107" s="298"/>
      <c r="C107" s="298"/>
      <c r="D107" s="298"/>
      <c r="E107" s="298"/>
      <c r="F107" s="298"/>
      <c r="G107" s="298"/>
      <c r="H107" s="598"/>
      <c r="I107" s="298"/>
      <c r="J107" s="298"/>
      <c r="K107" s="598"/>
      <c r="L107" s="298"/>
      <c r="M107" s="298"/>
      <c r="N107" s="298"/>
      <c r="O107" s="298"/>
      <c r="P107" s="298"/>
      <c r="Q107" s="298"/>
      <c r="R107" s="298"/>
      <c r="S107" s="298"/>
      <c r="T107" s="298"/>
    </row>
    <row r="108" spans="1:20" ht="15.75" customHeight="1">
      <c r="A108" s="298"/>
      <c r="B108" s="298"/>
      <c r="C108" s="298"/>
      <c r="D108" s="298"/>
      <c r="E108" s="298"/>
      <c r="F108" s="298"/>
      <c r="G108" s="298"/>
      <c r="H108" s="598"/>
      <c r="I108" s="298"/>
      <c r="J108" s="298"/>
      <c r="K108" s="598"/>
      <c r="L108" s="298"/>
      <c r="M108" s="298"/>
      <c r="N108" s="298"/>
      <c r="O108" s="298"/>
      <c r="P108" s="298"/>
      <c r="Q108" s="298"/>
      <c r="R108" s="298"/>
      <c r="S108" s="298"/>
      <c r="T108" s="298"/>
    </row>
    <row r="109" spans="1:20" ht="15.75" customHeight="1">
      <c r="A109" s="298"/>
      <c r="B109" s="298"/>
      <c r="C109" s="298"/>
      <c r="D109" s="298"/>
      <c r="E109" s="298"/>
      <c r="F109" s="298"/>
      <c r="G109" s="298"/>
      <c r="H109" s="598"/>
      <c r="I109" s="298"/>
      <c r="J109" s="298"/>
      <c r="K109" s="598"/>
      <c r="L109" s="298"/>
      <c r="M109" s="298"/>
      <c r="N109" s="298"/>
      <c r="O109" s="298"/>
      <c r="P109" s="298"/>
      <c r="Q109" s="298"/>
      <c r="R109" s="298"/>
      <c r="S109" s="298"/>
      <c r="T109" s="298"/>
    </row>
    <row r="110" spans="1:20" ht="15.75" customHeight="1">
      <c r="A110" s="298"/>
      <c r="B110" s="298"/>
      <c r="C110" s="298"/>
      <c r="D110" s="298"/>
      <c r="E110" s="298"/>
      <c r="F110" s="298"/>
      <c r="G110" s="298"/>
      <c r="H110" s="598"/>
      <c r="I110" s="298"/>
      <c r="J110" s="298"/>
      <c r="K110" s="598"/>
      <c r="L110" s="298"/>
      <c r="M110" s="298"/>
      <c r="N110" s="298"/>
      <c r="O110" s="298"/>
      <c r="P110" s="298"/>
      <c r="Q110" s="298"/>
      <c r="R110" s="298"/>
      <c r="S110" s="298"/>
      <c r="T110" s="298"/>
    </row>
    <row r="111" spans="1:20" ht="15.75" customHeight="1">
      <c r="A111" s="298"/>
      <c r="B111" s="298"/>
      <c r="C111" s="298"/>
      <c r="D111" s="298"/>
      <c r="E111" s="298"/>
      <c r="F111" s="298"/>
      <c r="G111" s="298"/>
      <c r="H111" s="598"/>
      <c r="I111" s="298"/>
      <c r="J111" s="298"/>
      <c r="K111" s="598"/>
      <c r="L111" s="298"/>
      <c r="M111" s="298"/>
      <c r="N111" s="298"/>
      <c r="O111" s="298"/>
      <c r="P111" s="298"/>
      <c r="Q111" s="298"/>
      <c r="R111" s="298"/>
      <c r="S111" s="298"/>
      <c r="T111" s="298"/>
    </row>
    <row r="112" spans="1:20" ht="15.75" customHeight="1">
      <c r="A112" s="298"/>
      <c r="B112" s="298"/>
      <c r="C112" s="298"/>
      <c r="D112" s="298"/>
      <c r="E112" s="298"/>
      <c r="F112" s="298"/>
      <c r="G112" s="298"/>
      <c r="H112" s="598"/>
      <c r="I112" s="298"/>
      <c r="J112" s="298"/>
      <c r="K112" s="598"/>
      <c r="L112" s="298"/>
      <c r="M112" s="298"/>
      <c r="N112" s="298"/>
      <c r="O112" s="298"/>
      <c r="P112" s="298"/>
      <c r="Q112" s="298"/>
      <c r="R112" s="298"/>
      <c r="S112" s="298"/>
      <c r="T112" s="298"/>
    </row>
    <row r="113" spans="1:20" ht="15.75" customHeight="1">
      <c r="A113" s="298"/>
      <c r="B113" s="298"/>
      <c r="C113" s="298"/>
      <c r="D113" s="298"/>
      <c r="E113" s="298"/>
      <c r="F113" s="298"/>
      <c r="G113" s="298"/>
      <c r="H113" s="598"/>
      <c r="I113" s="298"/>
      <c r="J113" s="298"/>
      <c r="K113" s="598"/>
      <c r="L113" s="298"/>
      <c r="M113" s="298"/>
      <c r="N113" s="298"/>
      <c r="O113" s="298"/>
      <c r="P113" s="298"/>
      <c r="Q113" s="298"/>
      <c r="R113" s="298"/>
      <c r="S113" s="298"/>
      <c r="T113" s="298"/>
    </row>
    <row r="114" spans="1:20" ht="15.75" customHeight="1">
      <c r="A114" s="298"/>
      <c r="B114" s="298"/>
      <c r="C114" s="298"/>
      <c r="D114" s="298"/>
      <c r="E114" s="298"/>
      <c r="F114" s="298"/>
      <c r="G114" s="298"/>
      <c r="H114" s="598"/>
      <c r="I114" s="298"/>
      <c r="J114" s="298"/>
      <c r="K114" s="598"/>
      <c r="L114" s="298"/>
      <c r="M114" s="298"/>
      <c r="N114" s="298"/>
      <c r="O114" s="298"/>
      <c r="P114" s="298"/>
      <c r="Q114" s="298"/>
      <c r="R114" s="298"/>
      <c r="S114" s="298"/>
      <c r="T114" s="298"/>
    </row>
    <row r="115" spans="1:20" ht="15.75" customHeight="1">
      <c r="A115" s="298"/>
      <c r="B115" s="298"/>
      <c r="C115" s="298"/>
      <c r="D115" s="298"/>
      <c r="E115" s="298"/>
      <c r="F115" s="298"/>
      <c r="G115" s="298"/>
      <c r="H115" s="598"/>
      <c r="I115" s="298"/>
      <c r="J115" s="298"/>
      <c r="K115" s="598"/>
      <c r="L115" s="298"/>
      <c r="M115" s="298"/>
      <c r="N115" s="298"/>
      <c r="O115" s="298"/>
      <c r="P115" s="298"/>
      <c r="Q115" s="298"/>
      <c r="R115" s="298"/>
      <c r="S115" s="298"/>
      <c r="T115" s="298"/>
    </row>
    <row r="116" spans="1:20" ht="15.75" customHeight="1">
      <c r="A116" s="298"/>
      <c r="B116" s="298"/>
      <c r="C116" s="298"/>
      <c r="D116" s="298"/>
      <c r="E116" s="298"/>
      <c r="F116" s="298"/>
      <c r="G116" s="298"/>
      <c r="H116" s="598"/>
      <c r="I116" s="298"/>
      <c r="J116" s="298"/>
      <c r="K116" s="598"/>
      <c r="L116" s="298"/>
      <c r="M116" s="298"/>
      <c r="N116" s="298"/>
      <c r="O116" s="298"/>
      <c r="P116" s="298"/>
      <c r="Q116" s="298"/>
      <c r="R116" s="298"/>
      <c r="S116" s="298"/>
      <c r="T116" s="298"/>
    </row>
    <row r="117" spans="1:20" ht="15.75" customHeight="1">
      <c r="A117" s="298"/>
      <c r="B117" s="298"/>
      <c r="C117" s="298"/>
      <c r="D117" s="298"/>
      <c r="E117" s="298"/>
      <c r="F117" s="298"/>
      <c r="G117" s="298"/>
      <c r="H117" s="598"/>
      <c r="I117" s="298"/>
      <c r="J117" s="298"/>
      <c r="K117" s="598"/>
      <c r="L117" s="298"/>
      <c r="M117" s="298"/>
      <c r="N117" s="298"/>
      <c r="O117" s="298"/>
      <c r="P117" s="298"/>
      <c r="Q117" s="298"/>
      <c r="R117" s="298"/>
      <c r="S117" s="298"/>
      <c r="T117" s="298"/>
    </row>
    <row r="118" spans="1:20" ht="15.75" customHeight="1">
      <c r="A118" s="298"/>
      <c r="B118" s="298"/>
      <c r="C118" s="298"/>
      <c r="D118" s="298"/>
      <c r="E118" s="298"/>
      <c r="F118" s="298"/>
      <c r="G118" s="298"/>
      <c r="H118" s="598"/>
      <c r="I118" s="298"/>
      <c r="J118" s="298"/>
      <c r="K118" s="598"/>
      <c r="L118" s="298"/>
      <c r="M118" s="298"/>
      <c r="N118" s="298"/>
      <c r="O118" s="298"/>
      <c r="P118" s="298"/>
      <c r="Q118" s="298"/>
      <c r="R118" s="298"/>
      <c r="S118" s="298"/>
      <c r="T118" s="298"/>
    </row>
    <row r="119" spans="1:20" ht="15.75" customHeight="1">
      <c r="A119" s="298"/>
      <c r="B119" s="298"/>
      <c r="C119" s="298"/>
      <c r="D119" s="298"/>
      <c r="E119" s="298"/>
      <c r="F119" s="298"/>
      <c r="G119" s="298"/>
      <c r="H119" s="598"/>
      <c r="I119" s="298"/>
      <c r="J119" s="298"/>
      <c r="K119" s="598"/>
      <c r="L119" s="298"/>
      <c r="M119" s="298"/>
      <c r="N119" s="298"/>
      <c r="O119" s="298"/>
      <c r="P119" s="298"/>
      <c r="Q119" s="298"/>
      <c r="R119" s="298"/>
      <c r="S119" s="298"/>
      <c r="T119" s="298"/>
    </row>
    <row r="120" spans="1:20" ht="15.75" customHeight="1">
      <c r="A120" s="298"/>
      <c r="B120" s="298"/>
      <c r="C120" s="298"/>
      <c r="D120" s="298"/>
      <c r="E120" s="298"/>
      <c r="F120" s="298"/>
      <c r="G120" s="298"/>
      <c r="H120" s="598"/>
      <c r="I120" s="298"/>
      <c r="J120" s="298"/>
      <c r="K120" s="598"/>
      <c r="L120" s="298"/>
      <c r="M120" s="298"/>
      <c r="N120" s="298"/>
      <c r="O120" s="298"/>
      <c r="P120" s="298"/>
      <c r="Q120" s="298"/>
      <c r="R120" s="298"/>
      <c r="S120" s="298"/>
      <c r="T120" s="298"/>
    </row>
    <row r="121" spans="1:20" ht="15.75" customHeight="1">
      <c r="A121" s="298"/>
      <c r="B121" s="298"/>
      <c r="C121" s="298"/>
      <c r="D121" s="298"/>
      <c r="E121" s="298"/>
      <c r="F121" s="298"/>
      <c r="G121" s="298"/>
      <c r="H121" s="598"/>
      <c r="I121" s="298"/>
      <c r="J121" s="298"/>
      <c r="K121" s="598"/>
      <c r="L121" s="298"/>
      <c r="M121" s="298"/>
      <c r="N121" s="298"/>
      <c r="O121" s="298"/>
      <c r="P121" s="298"/>
      <c r="Q121" s="298"/>
      <c r="R121" s="298"/>
      <c r="S121" s="298"/>
      <c r="T121" s="298"/>
    </row>
    <row r="122" spans="1:20" ht="15.75" customHeight="1">
      <c r="A122" s="298"/>
      <c r="B122" s="298"/>
      <c r="C122" s="298"/>
      <c r="D122" s="298"/>
      <c r="E122" s="298"/>
      <c r="F122" s="298"/>
      <c r="G122" s="298"/>
      <c r="H122" s="598"/>
      <c r="I122" s="298"/>
      <c r="J122" s="298"/>
      <c r="K122" s="598"/>
      <c r="L122" s="298"/>
      <c r="M122" s="298"/>
      <c r="N122" s="298"/>
      <c r="O122" s="298"/>
      <c r="P122" s="298"/>
      <c r="Q122" s="298"/>
      <c r="R122" s="298"/>
      <c r="S122" s="298"/>
      <c r="T122" s="298"/>
    </row>
    <row r="123" spans="1:20" ht="15.75" customHeight="1">
      <c r="A123" s="298"/>
      <c r="B123" s="298"/>
      <c r="C123" s="298"/>
      <c r="D123" s="298"/>
      <c r="E123" s="298"/>
      <c r="F123" s="298"/>
      <c r="G123" s="298"/>
      <c r="H123" s="598"/>
      <c r="I123" s="298"/>
      <c r="J123" s="298"/>
      <c r="K123" s="598"/>
      <c r="L123" s="298"/>
      <c r="M123" s="298"/>
      <c r="N123" s="298"/>
      <c r="O123" s="298"/>
      <c r="P123" s="298"/>
      <c r="Q123" s="298"/>
      <c r="R123" s="298"/>
      <c r="S123" s="298"/>
      <c r="T123" s="298"/>
    </row>
    <row r="124" spans="1:20" ht="15.75" customHeight="1">
      <c r="A124" s="298"/>
      <c r="B124" s="298"/>
      <c r="C124" s="298"/>
      <c r="D124" s="298"/>
      <c r="E124" s="298"/>
      <c r="F124" s="298"/>
      <c r="G124" s="298"/>
      <c r="H124" s="598"/>
      <c r="I124" s="298"/>
      <c r="J124" s="298"/>
      <c r="K124" s="598"/>
      <c r="L124" s="298"/>
      <c r="M124" s="298"/>
      <c r="N124" s="298"/>
      <c r="O124" s="298"/>
      <c r="P124" s="298"/>
      <c r="Q124" s="298"/>
      <c r="R124" s="298"/>
      <c r="S124" s="298"/>
      <c r="T124" s="298"/>
    </row>
    <row r="125" spans="1:20" ht="15.75" customHeight="1">
      <c r="A125" s="298"/>
      <c r="B125" s="298"/>
      <c r="C125" s="298"/>
      <c r="D125" s="298"/>
      <c r="E125" s="298"/>
      <c r="F125" s="298"/>
      <c r="G125" s="298"/>
      <c r="H125" s="598"/>
      <c r="I125" s="298"/>
      <c r="J125" s="298"/>
      <c r="K125" s="598"/>
      <c r="L125" s="298"/>
      <c r="M125" s="298"/>
      <c r="N125" s="298"/>
      <c r="O125" s="298"/>
      <c r="P125" s="298"/>
      <c r="Q125" s="298"/>
      <c r="R125" s="298"/>
      <c r="S125" s="298"/>
      <c r="T125" s="298"/>
    </row>
    <row r="126" spans="1:20" ht="15.75" customHeight="1">
      <c r="A126" s="298"/>
      <c r="B126" s="298"/>
      <c r="C126" s="298"/>
      <c r="D126" s="298"/>
      <c r="E126" s="298"/>
      <c r="F126" s="298"/>
      <c r="G126" s="298"/>
      <c r="H126" s="598"/>
      <c r="I126" s="298"/>
      <c r="J126" s="298"/>
      <c r="K126" s="598"/>
      <c r="L126" s="298"/>
      <c r="M126" s="298"/>
      <c r="N126" s="298"/>
      <c r="O126" s="298"/>
      <c r="P126" s="298"/>
      <c r="Q126" s="298"/>
      <c r="R126" s="298"/>
      <c r="S126" s="298"/>
      <c r="T126" s="298"/>
    </row>
    <row r="127" spans="1:20" ht="15.75" customHeight="1">
      <c r="A127" s="298"/>
      <c r="B127" s="298"/>
      <c r="C127" s="298"/>
      <c r="D127" s="298"/>
      <c r="E127" s="298"/>
      <c r="F127" s="298"/>
      <c r="G127" s="298"/>
      <c r="H127" s="598"/>
      <c r="I127" s="298"/>
      <c r="J127" s="298"/>
      <c r="K127" s="598"/>
      <c r="L127" s="298"/>
      <c r="M127" s="298"/>
      <c r="N127" s="298"/>
      <c r="O127" s="298"/>
      <c r="P127" s="298"/>
      <c r="Q127" s="298"/>
      <c r="R127" s="298"/>
      <c r="S127" s="298"/>
      <c r="T127" s="298"/>
    </row>
    <row r="128" spans="1:20" ht="15.75" customHeight="1">
      <c r="A128" s="298"/>
      <c r="B128" s="298"/>
      <c r="C128" s="298"/>
      <c r="D128" s="298"/>
      <c r="E128" s="298"/>
      <c r="F128" s="298"/>
      <c r="G128" s="298"/>
      <c r="H128" s="598"/>
      <c r="I128" s="298"/>
      <c r="J128" s="298"/>
      <c r="K128" s="598"/>
      <c r="L128" s="298"/>
      <c r="M128" s="298"/>
      <c r="N128" s="298"/>
      <c r="O128" s="298"/>
      <c r="P128" s="298"/>
      <c r="Q128" s="298"/>
      <c r="R128" s="298"/>
      <c r="S128" s="298"/>
      <c r="T128" s="298"/>
    </row>
    <row r="129" spans="1:20" ht="15.75" customHeight="1">
      <c r="A129" s="298"/>
      <c r="B129" s="298"/>
      <c r="C129" s="298"/>
      <c r="D129" s="298"/>
      <c r="E129" s="298"/>
      <c r="F129" s="298"/>
      <c r="G129" s="298"/>
      <c r="H129" s="598"/>
      <c r="I129" s="298"/>
      <c r="J129" s="298"/>
      <c r="K129" s="598"/>
      <c r="L129" s="298"/>
      <c r="M129" s="298"/>
      <c r="N129" s="298"/>
      <c r="O129" s="298"/>
      <c r="P129" s="298"/>
      <c r="Q129" s="298"/>
      <c r="R129" s="298"/>
      <c r="S129" s="298"/>
      <c r="T129" s="298"/>
    </row>
    <row r="130" spans="1:20" ht="15.75" customHeight="1">
      <c r="A130" s="298"/>
      <c r="B130" s="298"/>
      <c r="C130" s="298"/>
      <c r="D130" s="298"/>
      <c r="E130" s="298"/>
      <c r="F130" s="298"/>
      <c r="G130" s="298"/>
      <c r="H130" s="598"/>
      <c r="I130" s="298"/>
      <c r="J130" s="298"/>
      <c r="K130" s="598"/>
      <c r="L130" s="298"/>
      <c r="M130" s="298"/>
      <c r="N130" s="298"/>
      <c r="O130" s="298"/>
      <c r="P130" s="298"/>
      <c r="Q130" s="298"/>
      <c r="R130" s="298"/>
      <c r="S130" s="298"/>
      <c r="T130" s="298"/>
    </row>
    <row r="131" spans="1:20" ht="15.75" customHeight="1">
      <c r="A131" s="298"/>
      <c r="B131" s="298"/>
      <c r="C131" s="298"/>
      <c r="D131" s="298"/>
      <c r="E131" s="298"/>
      <c r="F131" s="298"/>
      <c r="G131" s="298"/>
      <c r="H131" s="598"/>
      <c r="I131" s="298"/>
      <c r="J131" s="298"/>
      <c r="K131" s="598"/>
      <c r="L131" s="298"/>
      <c r="M131" s="298"/>
      <c r="N131" s="298"/>
      <c r="O131" s="298"/>
      <c r="P131" s="298"/>
      <c r="Q131" s="298"/>
      <c r="R131" s="298"/>
      <c r="S131" s="298"/>
      <c r="T131" s="298"/>
    </row>
    <row r="132" spans="1:20" ht="15.75" customHeight="1">
      <c r="A132" s="298"/>
      <c r="B132" s="298"/>
      <c r="C132" s="298"/>
      <c r="D132" s="298"/>
      <c r="E132" s="298"/>
      <c r="F132" s="298"/>
      <c r="G132" s="298"/>
      <c r="H132" s="598"/>
      <c r="I132" s="298"/>
      <c r="J132" s="298"/>
      <c r="K132" s="598"/>
      <c r="L132" s="298"/>
      <c r="M132" s="298"/>
      <c r="N132" s="298"/>
      <c r="O132" s="298"/>
      <c r="P132" s="298"/>
      <c r="Q132" s="298"/>
      <c r="R132" s="298"/>
      <c r="S132" s="298"/>
      <c r="T132" s="298"/>
    </row>
    <row r="133" spans="1:20" ht="15.75" customHeight="1">
      <c r="A133" s="298"/>
      <c r="B133" s="298"/>
      <c r="C133" s="298"/>
      <c r="D133" s="298"/>
      <c r="E133" s="298"/>
      <c r="F133" s="298"/>
      <c r="G133" s="298"/>
      <c r="H133" s="598"/>
      <c r="I133" s="298"/>
      <c r="J133" s="298"/>
      <c r="K133" s="598"/>
      <c r="L133" s="298"/>
      <c r="M133" s="298"/>
      <c r="N133" s="298"/>
      <c r="O133" s="298"/>
      <c r="P133" s="298"/>
      <c r="Q133" s="298"/>
      <c r="R133" s="298"/>
      <c r="S133" s="298"/>
      <c r="T133" s="298"/>
    </row>
    <row r="134" spans="1:20" ht="15.75" customHeight="1">
      <c r="A134" s="298"/>
      <c r="B134" s="298"/>
      <c r="C134" s="298"/>
      <c r="D134" s="298"/>
      <c r="E134" s="298"/>
      <c r="F134" s="298"/>
      <c r="G134" s="298"/>
      <c r="H134" s="598"/>
      <c r="I134" s="298"/>
      <c r="J134" s="298"/>
      <c r="K134" s="598"/>
      <c r="L134" s="298"/>
      <c r="M134" s="298"/>
      <c r="N134" s="298"/>
      <c r="O134" s="298"/>
      <c r="P134" s="298"/>
      <c r="Q134" s="298"/>
      <c r="R134" s="298"/>
      <c r="S134" s="298"/>
      <c r="T134" s="298"/>
    </row>
    <row r="135" spans="1:20" ht="15.75" customHeight="1">
      <c r="A135" s="298"/>
      <c r="B135" s="298"/>
      <c r="C135" s="298"/>
      <c r="D135" s="148"/>
      <c r="E135" s="298"/>
      <c r="F135" s="298"/>
      <c r="G135" s="298"/>
      <c r="H135" s="598"/>
      <c r="I135" s="298"/>
      <c r="J135" s="298"/>
      <c r="K135" s="598"/>
      <c r="L135" s="298"/>
      <c r="M135" s="298"/>
      <c r="N135" s="298"/>
      <c r="O135" s="298"/>
      <c r="P135" s="298"/>
      <c r="Q135" s="298"/>
      <c r="R135" s="298"/>
      <c r="S135" s="298"/>
      <c r="T135" s="298"/>
    </row>
    <row r="136" spans="1:20" ht="15.75" customHeight="1">
      <c r="A136" s="298"/>
      <c r="B136" s="298"/>
      <c r="C136" s="298"/>
      <c r="D136" s="148"/>
      <c r="E136" s="298"/>
      <c r="F136" s="298"/>
      <c r="G136" s="298"/>
      <c r="H136" s="598"/>
      <c r="I136" s="298"/>
      <c r="J136" s="298"/>
      <c r="K136" s="598"/>
      <c r="L136" s="298"/>
      <c r="M136" s="298"/>
      <c r="N136" s="298"/>
      <c r="O136" s="298"/>
      <c r="P136" s="298"/>
      <c r="Q136" s="298"/>
      <c r="R136" s="298"/>
      <c r="S136" s="298"/>
      <c r="T136" s="298"/>
    </row>
    <row r="137" spans="1:20" ht="15.75" customHeight="1">
      <c r="A137" s="298"/>
      <c r="B137" s="298"/>
      <c r="C137" s="298"/>
      <c r="D137" s="148"/>
      <c r="E137" s="298"/>
      <c r="F137" s="298"/>
      <c r="G137" s="298"/>
      <c r="H137" s="598"/>
      <c r="I137" s="298"/>
      <c r="J137" s="298"/>
      <c r="K137" s="598"/>
      <c r="L137" s="298"/>
      <c r="M137" s="298"/>
      <c r="N137" s="298"/>
      <c r="O137" s="298"/>
      <c r="P137" s="298"/>
      <c r="Q137" s="298"/>
      <c r="R137" s="298"/>
      <c r="S137" s="298"/>
      <c r="T137" s="298"/>
    </row>
    <row r="138" spans="1:20" ht="15.75" customHeight="1">
      <c r="A138" s="298"/>
      <c r="B138" s="298"/>
      <c r="C138" s="298"/>
      <c r="D138" s="298"/>
      <c r="E138" s="298"/>
      <c r="F138" s="298"/>
      <c r="G138" s="298"/>
      <c r="H138" s="598"/>
      <c r="I138" s="298"/>
      <c r="J138" s="298"/>
      <c r="K138" s="598"/>
      <c r="L138" s="298"/>
      <c r="M138" s="298"/>
      <c r="N138" s="298"/>
      <c r="O138" s="298"/>
      <c r="P138" s="298"/>
      <c r="Q138" s="298"/>
      <c r="R138" s="298"/>
      <c r="S138" s="298"/>
      <c r="T138" s="298"/>
    </row>
    <row r="139" spans="1:20" ht="15.75" customHeight="1">
      <c r="A139" s="298"/>
      <c r="B139" s="298"/>
      <c r="C139" s="298"/>
      <c r="D139" s="298"/>
      <c r="E139" s="298"/>
      <c r="F139" s="298"/>
      <c r="G139" s="298"/>
      <c r="H139" s="598"/>
      <c r="I139" s="298"/>
      <c r="J139" s="298"/>
      <c r="K139" s="598"/>
      <c r="L139" s="298"/>
      <c r="M139" s="298"/>
      <c r="N139" s="298"/>
      <c r="O139" s="298"/>
      <c r="P139" s="298"/>
      <c r="Q139" s="298"/>
      <c r="R139" s="298"/>
      <c r="S139" s="298"/>
      <c r="T139" s="298"/>
    </row>
    <row r="140" spans="1:20" ht="15.75" customHeight="1">
      <c r="A140" s="298"/>
      <c r="B140" s="298"/>
      <c r="C140" s="298"/>
      <c r="D140" s="298"/>
      <c r="E140" s="298"/>
      <c r="F140" s="298"/>
      <c r="G140" s="298"/>
      <c r="H140" s="598"/>
      <c r="I140" s="298"/>
      <c r="J140" s="298"/>
      <c r="K140" s="598"/>
      <c r="L140" s="298"/>
      <c r="M140" s="298"/>
      <c r="N140" s="298"/>
      <c r="O140" s="298"/>
      <c r="P140" s="298"/>
      <c r="Q140" s="298"/>
      <c r="R140" s="298"/>
      <c r="S140" s="298"/>
      <c r="T140" s="298"/>
    </row>
    <row r="141" spans="1:20" ht="15.75" customHeight="1">
      <c r="A141" s="298"/>
      <c r="B141" s="298"/>
      <c r="C141" s="298"/>
      <c r="D141" s="298"/>
      <c r="E141" s="298"/>
      <c r="F141" s="298"/>
      <c r="G141" s="298"/>
      <c r="H141" s="598"/>
      <c r="I141" s="298"/>
      <c r="J141" s="298"/>
      <c r="K141" s="598"/>
      <c r="L141" s="298"/>
      <c r="M141" s="298"/>
      <c r="N141" s="298"/>
      <c r="O141" s="298"/>
      <c r="P141" s="298"/>
      <c r="Q141" s="298"/>
      <c r="R141" s="298"/>
      <c r="S141" s="298"/>
      <c r="T141" s="298"/>
    </row>
    <row r="142" spans="1:20" ht="15.75" customHeight="1">
      <c r="A142" s="298"/>
      <c r="B142" s="298"/>
      <c r="C142" s="298"/>
      <c r="D142" s="298"/>
      <c r="E142" s="298"/>
      <c r="F142" s="298"/>
      <c r="G142" s="298"/>
      <c r="H142" s="598"/>
      <c r="I142" s="298"/>
      <c r="J142" s="298"/>
      <c r="K142" s="598"/>
      <c r="L142" s="298"/>
      <c r="M142" s="298"/>
      <c r="N142" s="298"/>
      <c r="O142" s="298"/>
      <c r="P142" s="298"/>
      <c r="Q142" s="298"/>
      <c r="R142" s="298"/>
      <c r="S142" s="298"/>
      <c r="T142" s="298"/>
    </row>
    <row r="143" spans="1:20" ht="15.75" customHeight="1">
      <c r="A143" s="298"/>
      <c r="B143" s="298"/>
      <c r="C143" s="298"/>
      <c r="D143" s="298"/>
      <c r="E143" s="298"/>
      <c r="F143" s="298"/>
      <c r="G143" s="298"/>
      <c r="H143" s="598"/>
      <c r="I143" s="298"/>
      <c r="J143" s="298"/>
      <c r="K143" s="598"/>
      <c r="L143" s="298"/>
      <c r="M143" s="298"/>
      <c r="N143" s="298"/>
      <c r="O143" s="298"/>
      <c r="P143" s="298"/>
      <c r="Q143" s="298"/>
      <c r="R143" s="298"/>
      <c r="S143" s="298"/>
      <c r="T143" s="298"/>
    </row>
    <row r="144" spans="1:20" ht="15.75" customHeight="1">
      <c r="A144" s="298"/>
      <c r="B144" s="298"/>
      <c r="C144" s="298"/>
      <c r="D144" s="298"/>
      <c r="E144" s="298"/>
      <c r="F144" s="298"/>
      <c r="G144" s="298"/>
      <c r="H144" s="598"/>
      <c r="I144" s="298"/>
      <c r="J144" s="298"/>
      <c r="K144" s="598"/>
      <c r="L144" s="298"/>
      <c r="M144" s="298"/>
      <c r="N144" s="298"/>
      <c r="O144" s="298"/>
      <c r="P144" s="298"/>
      <c r="Q144" s="298"/>
      <c r="R144" s="298"/>
      <c r="S144" s="298"/>
      <c r="T144" s="298"/>
    </row>
    <row r="145" spans="1:20" ht="15.75" customHeight="1">
      <c r="A145" s="298"/>
      <c r="B145" s="298"/>
      <c r="C145" s="298"/>
      <c r="D145" s="298"/>
      <c r="E145" s="298"/>
      <c r="F145" s="298"/>
      <c r="G145" s="298"/>
      <c r="H145" s="598"/>
      <c r="I145" s="298"/>
      <c r="J145" s="298"/>
      <c r="K145" s="598"/>
      <c r="L145" s="298"/>
      <c r="M145" s="298"/>
      <c r="N145" s="298"/>
      <c r="O145" s="298"/>
      <c r="P145" s="298"/>
      <c r="Q145" s="298"/>
      <c r="R145" s="298"/>
      <c r="S145" s="298"/>
      <c r="T145" s="298"/>
    </row>
    <row r="146" spans="1:20" ht="15.75" customHeight="1">
      <c r="A146" s="298"/>
      <c r="B146" s="298"/>
      <c r="C146" s="298"/>
      <c r="D146" s="298"/>
      <c r="E146" s="298"/>
      <c r="F146" s="298"/>
      <c r="G146" s="298"/>
      <c r="H146" s="598"/>
      <c r="I146" s="298"/>
      <c r="J146" s="298"/>
      <c r="K146" s="598"/>
      <c r="L146" s="298"/>
      <c r="M146" s="298"/>
      <c r="N146" s="298"/>
      <c r="O146" s="298"/>
      <c r="P146" s="298"/>
      <c r="Q146" s="298"/>
      <c r="R146" s="298"/>
      <c r="S146" s="298"/>
      <c r="T146" s="298"/>
    </row>
    <row r="147" spans="1:20" ht="15.75" customHeight="1">
      <c r="A147" s="298"/>
      <c r="B147" s="298"/>
      <c r="C147" s="298"/>
      <c r="D147" s="298"/>
      <c r="E147" s="298"/>
      <c r="F147" s="298"/>
      <c r="G147" s="298"/>
      <c r="H147" s="598"/>
      <c r="I147" s="298"/>
      <c r="J147" s="298"/>
      <c r="K147" s="598"/>
      <c r="L147" s="298"/>
      <c r="M147" s="298"/>
      <c r="N147" s="298"/>
      <c r="O147" s="298"/>
      <c r="P147" s="298"/>
      <c r="Q147" s="298"/>
      <c r="R147" s="298"/>
      <c r="S147" s="298"/>
      <c r="T147" s="298"/>
    </row>
    <row r="148" spans="1:20" ht="15.75" customHeight="1">
      <c r="A148" s="298"/>
      <c r="B148" s="298"/>
      <c r="C148" s="298"/>
      <c r="D148" s="298"/>
      <c r="E148" s="298"/>
      <c r="F148" s="298"/>
      <c r="G148" s="298"/>
      <c r="H148" s="598"/>
      <c r="I148" s="298"/>
      <c r="J148" s="298"/>
      <c r="K148" s="598"/>
      <c r="L148" s="298"/>
      <c r="M148" s="298"/>
      <c r="N148" s="298"/>
      <c r="O148" s="298"/>
      <c r="P148" s="298"/>
      <c r="Q148" s="298"/>
      <c r="R148" s="298"/>
      <c r="S148" s="298"/>
      <c r="T148" s="298"/>
    </row>
    <row r="149" spans="1:20" ht="15.75" customHeight="1">
      <c r="A149" s="298"/>
      <c r="B149" s="298"/>
      <c r="C149" s="298"/>
      <c r="D149" s="298"/>
      <c r="E149" s="298"/>
      <c r="F149" s="298"/>
      <c r="G149" s="298"/>
      <c r="H149" s="598"/>
      <c r="I149" s="298"/>
      <c r="J149" s="298"/>
      <c r="K149" s="598"/>
      <c r="L149" s="298"/>
      <c r="M149" s="298"/>
      <c r="N149" s="298"/>
      <c r="O149" s="298"/>
      <c r="P149" s="298"/>
      <c r="Q149" s="298"/>
      <c r="R149" s="298"/>
      <c r="S149" s="298"/>
      <c r="T149" s="298"/>
    </row>
    <row r="150" spans="1:20" ht="15.75" customHeight="1">
      <c r="A150" s="298"/>
      <c r="B150" s="298"/>
      <c r="C150" s="298"/>
      <c r="D150" s="298"/>
      <c r="E150" s="298"/>
      <c r="F150" s="298"/>
      <c r="G150" s="298"/>
      <c r="H150" s="598"/>
      <c r="I150" s="298"/>
      <c r="J150" s="298"/>
      <c r="K150" s="598"/>
      <c r="L150" s="298"/>
      <c r="M150" s="298"/>
      <c r="N150" s="298"/>
      <c r="O150" s="298"/>
      <c r="P150" s="298"/>
      <c r="Q150" s="298"/>
      <c r="R150" s="298"/>
      <c r="S150" s="298"/>
      <c r="T150" s="298"/>
    </row>
    <row r="151" spans="1:20" ht="15.75" customHeight="1">
      <c r="A151" s="298"/>
      <c r="B151" s="298"/>
      <c r="C151" s="298"/>
      <c r="D151" s="298"/>
      <c r="E151" s="298"/>
      <c r="F151" s="298"/>
      <c r="G151" s="298"/>
      <c r="H151" s="598"/>
      <c r="I151" s="298"/>
      <c r="J151" s="298"/>
      <c r="K151" s="598"/>
      <c r="L151" s="298"/>
      <c r="M151" s="298"/>
      <c r="N151" s="298"/>
      <c r="O151" s="298"/>
      <c r="P151" s="298"/>
      <c r="Q151" s="298"/>
      <c r="R151" s="298"/>
      <c r="S151" s="298"/>
      <c r="T151" s="298"/>
    </row>
    <row r="152" spans="1:20" ht="15.75" customHeight="1">
      <c r="A152" s="298"/>
      <c r="B152" s="298"/>
      <c r="C152" s="298"/>
      <c r="D152" s="298"/>
      <c r="E152" s="298"/>
      <c r="F152" s="298"/>
      <c r="G152" s="298"/>
      <c r="H152" s="598"/>
      <c r="I152" s="298"/>
      <c r="J152" s="298"/>
      <c r="K152" s="598"/>
      <c r="L152" s="298"/>
      <c r="M152" s="298"/>
      <c r="N152" s="298"/>
      <c r="O152" s="298"/>
      <c r="P152" s="298"/>
      <c r="Q152" s="298"/>
      <c r="R152" s="298"/>
      <c r="S152" s="298"/>
      <c r="T152" s="298"/>
    </row>
    <row r="153" spans="1:20" ht="15.75" customHeight="1">
      <c r="A153" s="298"/>
      <c r="B153" s="298"/>
      <c r="C153" s="298"/>
      <c r="D153" s="298"/>
      <c r="E153" s="298"/>
      <c r="F153" s="298"/>
      <c r="G153" s="298"/>
      <c r="H153" s="598"/>
      <c r="I153" s="298"/>
      <c r="J153" s="298"/>
      <c r="K153" s="598"/>
      <c r="L153" s="298"/>
      <c r="M153" s="298"/>
      <c r="N153" s="298"/>
      <c r="O153" s="298"/>
      <c r="P153" s="298"/>
      <c r="Q153" s="298"/>
      <c r="R153" s="298"/>
      <c r="S153" s="298"/>
      <c r="T153" s="298"/>
    </row>
    <row r="154" spans="1:20" ht="15.75" customHeight="1">
      <c r="A154" s="298"/>
      <c r="B154" s="298"/>
      <c r="C154" s="298"/>
      <c r="D154" s="298"/>
      <c r="E154" s="298"/>
      <c r="F154" s="298"/>
      <c r="G154" s="298"/>
      <c r="H154" s="598"/>
      <c r="I154" s="298"/>
      <c r="J154" s="298"/>
      <c r="K154" s="598"/>
      <c r="L154" s="298"/>
      <c r="M154" s="298"/>
      <c r="N154" s="298"/>
      <c r="O154" s="298"/>
      <c r="P154" s="298"/>
      <c r="Q154" s="298"/>
      <c r="R154" s="298"/>
      <c r="S154" s="298"/>
      <c r="T154" s="298"/>
    </row>
    <row r="155" spans="1:20" ht="15.75" customHeight="1">
      <c r="A155" s="298"/>
      <c r="B155" s="298"/>
      <c r="C155" s="298"/>
      <c r="D155" s="298"/>
      <c r="E155" s="298"/>
      <c r="F155" s="298"/>
      <c r="G155" s="298"/>
      <c r="H155" s="598"/>
      <c r="I155" s="298"/>
      <c r="J155" s="298"/>
      <c r="K155" s="598"/>
      <c r="L155" s="298"/>
      <c r="M155" s="298"/>
      <c r="N155" s="298"/>
      <c r="O155" s="298"/>
      <c r="P155" s="298"/>
      <c r="Q155" s="298"/>
      <c r="R155" s="298"/>
      <c r="S155" s="298"/>
      <c r="T155" s="298"/>
    </row>
    <row r="156" spans="1:20" ht="15.75" customHeight="1">
      <c r="A156" s="298"/>
      <c r="B156" s="298"/>
      <c r="C156" s="298"/>
      <c r="D156" s="298"/>
      <c r="E156" s="298"/>
      <c r="F156" s="298"/>
      <c r="G156" s="298"/>
      <c r="H156" s="598"/>
      <c r="I156" s="298"/>
      <c r="J156" s="298"/>
      <c r="K156" s="598"/>
      <c r="L156" s="298"/>
      <c r="M156" s="298"/>
      <c r="N156" s="298"/>
      <c r="O156" s="298"/>
      <c r="P156" s="298"/>
      <c r="Q156" s="298"/>
      <c r="R156" s="298"/>
      <c r="S156" s="298"/>
      <c r="T156" s="298"/>
    </row>
    <row r="157" spans="1:20" ht="15.75" customHeight="1">
      <c r="A157" s="298"/>
      <c r="B157" s="298"/>
      <c r="C157" s="298"/>
      <c r="D157" s="298"/>
      <c r="E157" s="298"/>
      <c r="F157" s="298"/>
      <c r="G157" s="298"/>
      <c r="H157" s="598"/>
      <c r="I157" s="298"/>
      <c r="J157" s="298"/>
      <c r="K157" s="598"/>
      <c r="L157" s="298"/>
      <c r="M157" s="298"/>
      <c r="N157" s="298"/>
      <c r="O157" s="298"/>
      <c r="P157" s="298"/>
      <c r="Q157" s="298"/>
      <c r="R157" s="298"/>
      <c r="S157" s="298"/>
      <c r="T157" s="298"/>
    </row>
    <row r="158" spans="1:20" ht="15.75" customHeight="1">
      <c r="A158" s="298"/>
      <c r="B158" s="298"/>
      <c r="C158" s="298"/>
      <c r="D158" s="298"/>
      <c r="E158" s="298"/>
      <c r="F158" s="298"/>
      <c r="G158" s="298"/>
      <c r="H158" s="598"/>
      <c r="I158" s="298"/>
      <c r="J158" s="298"/>
      <c r="K158" s="598"/>
      <c r="L158" s="298"/>
      <c r="M158" s="298"/>
      <c r="N158" s="298"/>
      <c r="O158" s="298"/>
      <c r="P158" s="298"/>
      <c r="Q158" s="298"/>
      <c r="R158" s="298"/>
      <c r="S158" s="298"/>
      <c r="T158" s="298"/>
    </row>
    <row r="159" spans="1:20" ht="15.75" customHeight="1">
      <c r="A159" s="298"/>
      <c r="B159" s="298"/>
      <c r="C159" s="298"/>
      <c r="D159" s="298"/>
      <c r="E159" s="298"/>
      <c r="F159" s="298"/>
      <c r="G159" s="298"/>
      <c r="H159" s="598"/>
      <c r="I159" s="298"/>
      <c r="J159" s="298"/>
      <c r="K159" s="598"/>
      <c r="L159" s="298"/>
      <c r="M159" s="298"/>
      <c r="N159" s="298"/>
      <c r="O159" s="298"/>
      <c r="P159" s="298"/>
      <c r="Q159" s="298"/>
      <c r="R159" s="298"/>
      <c r="S159" s="298"/>
      <c r="T159" s="298"/>
    </row>
    <row r="160" spans="1:20" ht="15.75" customHeight="1">
      <c r="A160" s="298"/>
      <c r="B160" s="298"/>
      <c r="C160" s="298"/>
      <c r="D160" s="298"/>
      <c r="E160" s="298"/>
      <c r="F160" s="298"/>
      <c r="G160" s="298"/>
      <c r="H160" s="598"/>
      <c r="I160" s="298"/>
      <c r="J160" s="298"/>
      <c r="K160" s="598"/>
      <c r="L160" s="298"/>
      <c r="M160" s="298"/>
      <c r="N160" s="298"/>
      <c r="O160" s="298"/>
      <c r="P160" s="298"/>
      <c r="Q160" s="298"/>
      <c r="R160" s="298"/>
      <c r="S160" s="298"/>
      <c r="T160" s="298"/>
    </row>
    <row r="161" spans="1:20" ht="15.75" customHeight="1">
      <c r="A161" s="298"/>
      <c r="B161" s="298"/>
      <c r="C161" s="298"/>
      <c r="D161" s="298"/>
      <c r="E161" s="298"/>
      <c r="F161" s="298"/>
      <c r="G161" s="298"/>
      <c r="H161" s="598"/>
      <c r="I161" s="298"/>
      <c r="J161" s="298"/>
      <c r="K161" s="598"/>
      <c r="L161" s="298"/>
      <c r="M161" s="298"/>
      <c r="N161" s="298"/>
      <c r="O161" s="298"/>
      <c r="P161" s="298"/>
      <c r="Q161" s="298"/>
      <c r="R161" s="298"/>
      <c r="S161" s="298"/>
      <c r="T161" s="298"/>
    </row>
    <row r="162" spans="1:20" ht="15.75" customHeight="1">
      <c r="A162" s="298"/>
      <c r="B162" s="298"/>
      <c r="C162" s="298"/>
      <c r="D162" s="298"/>
      <c r="E162" s="298"/>
      <c r="F162" s="298"/>
      <c r="G162" s="298"/>
      <c r="H162" s="598"/>
      <c r="I162" s="298"/>
      <c r="J162" s="298"/>
      <c r="K162" s="598"/>
      <c r="L162" s="298"/>
      <c r="M162" s="298"/>
      <c r="N162" s="298"/>
      <c r="O162" s="298"/>
      <c r="P162" s="298"/>
      <c r="Q162" s="298"/>
      <c r="R162" s="298"/>
      <c r="S162" s="298"/>
      <c r="T162" s="298"/>
    </row>
    <row r="163" spans="1:20" ht="15.75" customHeight="1">
      <c r="A163" s="298"/>
      <c r="B163" s="298"/>
      <c r="C163" s="298"/>
      <c r="D163" s="298"/>
      <c r="E163" s="298"/>
      <c r="F163" s="298"/>
      <c r="G163" s="298"/>
      <c r="H163" s="598"/>
      <c r="I163" s="298"/>
      <c r="J163" s="298"/>
      <c r="K163" s="598"/>
      <c r="L163" s="298"/>
      <c r="M163" s="298"/>
      <c r="N163" s="298"/>
      <c r="O163" s="298"/>
      <c r="P163" s="298"/>
      <c r="Q163" s="298"/>
      <c r="R163" s="298"/>
      <c r="S163" s="298"/>
      <c r="T163" s="298"/>
    </row>
    <row r="164" spans="1:20" ht="15.75" customHeight="1">
      <c r="A164" s="298"/>
      <c r="B164" s="298"/>
      <c r="C164" s="298"/>
      <c r="D164" s="298"/>
      <c r="E164" s="298"/>
      <c r="F164" s="298"/>
      <c r="G164" s="298"/>
      <c r="H164" s="598"/>
      <c r="I164" s="298"/>
      <c r="J164" s="298"/>
      <c r="K164" s="598"/>
      <c r="L164" s="298"/>
      <c r="M164" s="298"/>
      <c r="N164" s="298"/>
      <c r="O164" s="298"/>
      <c r="P164" s="298"/>
      <c r="Q164" s="298"/>
      <c r="R164" s="298"/>
      <c r="S164" s="298"/>
      <c r="T164" s="298"/>
    </row>
    <row r="165" spans="1:20" ht="15.75" customHeight="1">
      <c r="A165" s="298"/>
      <c r="B165" s="298"/>
      <c r="C165" s="298"/>
      <c r="D165" s="298"/>
      <c r="E165" s="298"/>
      <c r="F165" s="298"/>
      <c r="G165" s="298"/>
      <c r="H165" s="598"/>
      <c r="I165" s="298"/>
      <c r="J165" s="298"/>
      <c r="K165" s="598"/>
      <c r="L165" s="298"/>
      <c r="M165" s="298"/>
      <c r="N165" s="298"/>
      <c r="O165" s="298"/>
      <c r="P165" s="298"/>
      <c r="Q165" s="298"/>
      <c r="R165" s="298"/>
      <c r="S165" s="298"/>
      <c r="T165" s="298"/>
    </row>
    <row r="166" spans="1:20" ht="15.75" customHeight="1">
      <c r="A166" s="298"/>
      <c r="B166" s="298"/>
      <c r="C166" s="298"/>
      <c r="D166" s="298"/>
      <c r="E166" s="298"/>
      <c r="F166" s="298"/>
      <c r="G166" s="298"/>
      <c r="H166" s="598"/>
      <c r="I166" s="298"/>
      <c r="J166" s="298"/>
      <c r="K166" s="598"/>
      <c r="L166" s="298"/>
      <c r="M166" s="298"/>
      <c r="N166" s="298"/>
      <c r="O166" s="298"/>
      <c r="P166" s="298"/>
      <c r="Q166" s="298"/>
      <c r="R166" s="298"/>
      <c r="S166" s="298"/>
      <c r="T166" s="298"/>
    </row>
    <row r="167" spans="1:20" ht="15.75" customHeight="1">
      <c r="A167" s="298"/>
      <c r="B167" s="298"/>
      <c r="C167" s="298"/>
      <c r="D167" s="298"/>
      <c r="E167" s="298"/>
      <c r="F167" s="298"/>
      <c r="G167" s="298"/>
      <c r="H167" s="598"/>
      <c r="I167" s="298"/>
      <c r="J167" s="298"/>
      <c r="K167" s="598"/>
      <c r="L167" s="298"/>
      <c r="M167" s="298"/>
      <c r="N167" s="298"/>
      <c r="O167" s="298"/>
      <c r="P167" s="298"/>
      <c r="Q167" s="298"/>
      <c r="R167" s="298"/>
      <c r="S167" s="298"/>
      <c r="T167" s="298"/>
    </row>
    <row r="168" spans="1:20" ht="15.75" customHeight="1">
      <c r="A168" s="298"/>
      <c r="B168" s="298"/>
      <c r="C168" s="298"/>
      <c r="D168" s="298"/>
      <c r="E168" s="298"/>
      <c r="F168" s="298"/>
      <c r="G168" s="298"/>
      <c r="H168" s="598"/>
      <c r="I168" s="298"/>
      <c r="J168" s="298"/>
      <c r="K168" s="598"/>
      <c r="L168" s="298"/>
      <c r="M168" s="298"/>
      <c r="N168" s="298"/>
      <c r="O168" s="298"/>
      <c r="P168" s="298"/>
      <c r="Q168" s="298"/>
      <c r="R168" s="298"/>
      <c r="S168" s="298"/>
      <c r="T168" s="298"/>
    </row>
    <row r="169" spans="1:20" ht="15.75" customHeight="1">
      <c r="A169" s="298"/>
      <c r="B169" s="298"/>
      <c r="C169" s="298"/>
      <c r="D169" s="298"/>
      <c r="E169" s="298"/>
      <c r="F169" s="298"/>
      <c r="G169" s="298"/>
      <c r="H169" s="598"/>
      <c r="I169" s="298"/>
      <c r="J169" s="298"/>
      <c r="K169" s="598"/>
      <c r="L169" s="298"/>
      <c r="M169" s="298"/>
      <c r="N169" s="298"/>
      <c r="O169" s="298"/>
      <c r="P169" s="298"/>
      <c r="Q169" s="298"/>
      <c r="R169" s="298"/>
      <c r="S169" s="298"/>
      <c r="T169" s="298"/>
    </row>
    <row r="170" spans="1:20" ht="15.75" customHeight="1">
      <c r="A170" s="298"/>
      <c r="B170" s="298"/>
      <c r="C170" s="298"/>
      <c r="D170" s="298"/>
      <c r="E170" s="298"/>
      <c r="F170" s="298"/>
      <c r="G170" s="298"/>
      <c r="H170" s="598"/>
      <c r="I170" s="298"/>
      <c r="J170" s="298"/>
      <c r="K170" s="598"/>
      <c r="L170" s="298"/>
      <c r="M170" s="298"/>
      <c r="N170" s="298"/>
      <c r="O170" s="298"/>
      <c r="P170" s="298"/>
      <c r="Q170" s="298"/>
      <c r="R170" s="298"/>
      <c r="S170" s="298"/>
      <c r="T170" s="298"/>
    </row>
    <row r="171" spans="1:20" ht="15.75" customHeight="1">
      <c r="A171" s="298"/>
      <c r="B171" s="298"/>
      <c r="C171" s="298"/>
      <c r="D171" s="298"/>
      <c r="E171" s="298"/>
      <c r="F171" s="298"/>
      <c r="G171" s="298"/>
      <c r="H171" s="598"/>
      <c r="I171" s="298"/>
      <c r="J171" s="298"/>
      <c r="K171" s="598"/>
      <c r="L171" s="298"/>
      <c r="M171" s="298"/>
      <c r="N171" s="298"/>
      <c r="O171" s="298"/>
      <c r="P171" s="298"/>
      <c r="Q171" s="298"/>
      <c r="R171" s="298"/>
      <c r="S171" s="298"/>
      <c r="T171" s="298"/>
    </row>
    <row r="172" spans="1:20" ht="15.75" customHeight="1">
      <c r="A172" s="298"/>
      <c r="B172" s="298"/>
      <c r="C172" s="298"/>
      <c r="D172" s="298"/>
      <c r="E172" s="298"/>
      <c r="F172" s="298"/>
      <c r="G172" s="298"/>
      <c r="H172" s="598"/>
      <c r="I172" s="298"/>
      <c r="J172" s="298"/>
      <c r="K172" s="598"/>
      <c r="L172" s="298"/>
      <c r="M172" s="298"/>
      <c r="N172" s="298"/>
      <c r="O172" s="298"/>
      <c r="P172" s="298"/>
      <c r="Q172" s="298"/>
      <c r="R172" s="298"/>
      <c r="S172" s="298"/>
      <c r="T172" s="298"/>
    </row>
    <row r="173" spans="1:20" ht="15.75" customHeight="1">
      <c r="A173" s="298"/>
      <c r="B173" s="298"/>
      <c r="C173" s="298"/>
      <c r="D173" s="298"/>
      <c r="E173" s="298"/>
      <c r="F173" s="298"/>
      <c r="G173" s="298"/>
      <c r="H173" s="598"/>
      <c r="I173" s="298"/>
      <c r="J173" s="298"/>
      <c r="K173" s="598"/>
      <c r="L173" s="298"/>
      <c r="M173" s="298"/>
      <c r="N173" s="298"/>
      <c r="O173" s="298"/>
      <c r="P173" s="298"/>
      <c r="Q173" s="298"/>
      <c r="R173" s="298"/>
      <c r="S173" s="298"/>
      <c r="T173" s="298"/>
    </row>
    <row r="174" spans="1:20" ht="15.75" customHeight="1">
      <c r="A174" s="298"/>
      <c r="B174" s="298"/>
      <c r="C174" s="298"/>
      <c r="D174" s="298"/>
      <c r="E174" s="298"/>
      <c r="F174" s="298"/>
      <c r="G174" s="298"/>
      <c r="H174" s="598"/>
      <c r="I174" s="298"/>
      <c r="J174" s="298"/>
      <c r="K174" s="598"/>
      <c r="L174" s="298"/>
      <c r="M174" s="298"/>
      <c r="N174" s="298"/>
      <c r="O174" s="298"/>
      <c r="P174" s="298"/>
      <c r="Q174" s="298"/>
      <c r="R174" s="298"/>
      <c r="S174" s="298"/>
      <c r="T174" s="298"/>
    </row>
    <row r="175" spans="1:20" ht="15.75" customHeight="1">
      <c r="A175" s="298"/>
      <c r="B175" s="298"/>
      <c r="C175" s="298"/>
      <c r="D175" s="298"/>
      <c r="E175" s="298"/>
      <c r="F175" s="298"/>
      <c r="G175" s="298"/>
      <c r="H175" s="598"/>
      <c r="I175" s="298"/>
      <c r="J175" s="298"/>
      <c r="K175" s="598"/>
      <c r="L175" s="298"/>
      <c r="M175" s="298"/>
      <c r="N175" s="298"/>
      <c r="O175" s="298"/>
      <c r="P175" s="298"/>
      <c r="Q175" s="298"/>
      <c r="R175" s="298"/>
      <c r="S175" s="298"/>
      <c r="T175" s="298"/>
    </row>
    <row r="176" spans="1:20" ht="15.75" customHeight="1">
      <c r="A176" s="298"/>
      <c r="B176" s="298"/>
      <c r="C176" s="298"/>
      <c r="D176" s="298"/>
      <c r="E176" s="298"/>
      <c r="F176" s="298"/>
      <c r="G176" s="298"/>
      <c r="H176" s="598"/>
      <c r="I176" s="298"/>
      <c r="J176" s="298"/>
      <c r="K176" s="598"/>
      <c r="L176" s="298"/>
      <c r="M176" s="298"/>
      <c r="N176" s="298"/>
      <c r="O176" s="298"/>
      <c r="P176" s="298"/>
      <c r="Q176" s="298"/>
      <c r="R176" s="298"/>
      <c r="S176" s="298"/>
      <c r="T176" s="298"/>
    </row>
    <row r="177" spans="1:20" ht="15.75" customHeight="1">
      <c r="A177" s="298"/>
      <c r="B177" s="298"/>
      <c r="C177" s="298"/>
      <c r="D177" s="298"/>
      <c r="E177" s="298"/>
      <c r="F177" s="298"/>
      <c r="G177" s="298"/>
      <c r="H177" s="598"/>
      <c r="I177" s="298"/>
      <c r="J177" s="298"/>
      <c r="K177" s="598"/>
      <c r="L177" s="298"/>
      <c r="M177" s="298"/>
      <c r="N177" s="298"/>
      <c r="O177" s="298"/>
      <c r="P177" s="298"/>
      <c r="Q177" s="298"/>
      <c r="R177" s="298"/>
      <c r="S177" s="298"/>
      <c r="T177" s="298"/>
    </row>
    <row r="178" spans="1:20" ht="15.75" customHeight="1">
      <c r="A178" s="298"/>
      <c r="B178" s="298"/>
      <c r="C178" s="298"/>
      <c r="D178" s="298"/>
      <c r="E178" s="298"/>
      <c r="F178" s="298"/>
      <c r="G178" s="298"/>
      <c r="H178" s="598"/>
      <c r="I178" s="298"/>
      <c r="J178" s="298"/>
      <c r="K178" s="598"/>
      <c r="L178" s="298"/>
      <c r="M178" s="298"/>
      <c r="N178" s="298"/>
      <c r="O178" s="298"/>
      <c r="P178" s="298"/>
      <c r="Q178" s="298"/>
      <c r="R178" s="298"/>
      <c r="S178" s="298"/>
      <c r="T178" s="298"/>
    </row>
    <row r="179" spans="1:20" ht="15.75" customHeight="1">
      <c r="A179" s="298"/>
      <c r="B179" s="298"/>
      <c r="C179" s="298"/>
      <c r="D179" s="298"/>
      <c r="E179" s="298"/>
      <c r="F179" s="298"/>
      <c r="G179" s="298"/>
      <c r="H179" s="598"/>
      <c r="I179" s="298"/>
      <c r="J179" s="298"/>
      <c r="K179" s="598"/>
      <c r="L179" s="298"/>
      <c r="M179" s="298"/>
      <c r="N179" s="298"/>
      <c r="O179" s="298"/>
      <c r="P179" s="298"/>
      <c r="Q179" s="298"/>
      <c r="R179" s="298"/>
      <c r="S179" s="298"/>
      <c r="T179" s="298"/>
    </row>
    <row r="180" spans="1:20" ht="15.75" customHeight="1">
      <c r="A180" s="298"/>
      <c r="B180" s="298"/>
      <c r="C180" s="298"/>
      <c r="D180" s="298"/>
      <c r="E180" s="298"/>
      <c r="F180" s="298"/>
      <c r="G180" s="298"/>
      <c r="H180" s="598"/>
      <c r="I180" s="298"/>
      <c r="J180" s="298"/>
      <c r="K180" s="598"/>
      <c r="L180" s="298"/>
      <c r="M180" s="298"/>
      <c r="N180" s="298"/>
      <c r="O180" s="298"/>
      <c r="P180" s="298"/>
      <c r="Q180" s="298"/>
      <c r="R180" s="298"/>
      <c r="S180" s="298"/>
      <c r="T180" s="298"/>
    </row>
    <row r="181" spans="1:20" ht="15.75" customHeight="1">
      <c r="A181" s="298"/>
      <c r="B181" s="298"/>
      <c r="C181" s="298"/>
      <c r="D181" s="298"/>
      <c r="E181" s="298"/>
      <c r="F181" s="298"/>
      <c r="G181" s="298"/>
      <c r="H181" s="598"/>
      <c r="I181" s="298"/>
      <c r="J181" s="298"/>
      <c r="K181" s="598"/>
      <c r="L181" s="298"/>
      <c r="M181" s="298"/>
      <c r="N181" s="298"/>
      <c r="O181" s="298"/>
      <c r="P181" s="298"/>
      <c r="Q181" s="298"/>
      <c r="R181" s="298"/>
      <c r="S181" s="298"/>
      <c r="T181" s="298"/>
    </row>
    <row r="182" spans="1:20" ht="15.75" customHeight="1">
      <c r="A182" s="298"/>
      <c r="B182" s="298"/>
      <c r="C182" s="298"/>
      <c r="D182" s="298"/>
      <c r="E182" s="298"/>
      <c r="F182" s="298"/>
      <c r="G182" s="298"/>
      <c r="H182" s="598"/>
      <c r="I182" s="298"/>
      <c r="J182" s="298"/>
      <c r="K182" s="598"/>
      <c r="L182" s="298"/>
      <c r="M182" s="298"/>
      <c r="N182" s="298"/>
      <c r="O182" s="298"/>
      <c r="P182" s="298"/>
      <c r="Q182" s="298"/>
      <c r="R182" s="298"/>
      <c r="S182" s="298"/>
      <c r="T182" s="298"/>
    </row>
    <row r="183" spans="1:20" ht="15.75" customHeight="1">
      <c r="A183" s="298"/>
      <c r="B183" s="298"/>
      <c r="C183" s="298"/>
      <c r="D183" s="298"/>
      <c r="E183" s="298"/>
      <c r="F183" s="298"/>
      <c r="G183" s="298"/>
      <c r="H183" s="598"/>
      <c r="I183" s="298"/>
      <c r="J183" s="298"/>
      <c r="K183" s="598"/>
      <c r="L183" s="298"/>
      <c r="M183" s="298"/>
      <c r="N183" s="298"/>
      <c r="O183" s="298"/>
      <c r="P183" s="298"/>
      <c r="Q183" s="298"/>
      <c r="R183" s="298"/>
      <c r="S183" s="298"/>
      <c r="T183" s="298"/>
    </row>
    <row r="184" spans="1:20" ht="15.75" customHeight="1">
      <c r="A184" s="298"/>
      <c r="B184" s="298"/>
      <c r="C184" s="298"/>
      <c r="D184" s="298"/>
      <c r="E184" s="298"/>
      <c r="F184" s="298"/>
      <c r="G184" s="298"/>
      <c r="H184" s="598"/>
      <c r="I184" s="298"/>
      <c r="J184" s="298"/>
      <c r="K184" s="598"/>
      <c r="L184" s="298"/>
      <c r="M184" s="298"/>
      <c r="N184" s="298"/>
      <c r="O184" s="298"/>
      <c r="P184" s="298"/>
      <c r="Q184" s="298"/>
      <c r="R184" s="298"/>
      <c r="S184" s="298"/>
      <c r="T184" s="298"/>
    </row>
    <row r="185" spans="1:20" ht="15.75" customHeight="1">
      <c r="A185" s="298"/>
      <c r="B185" s="298"/>
      <c r="C185" s="298"/>
      <c r="D185" s="298"/>
      <c r="E185" s="298"/>
      <c r="F185" s="298"/>
      <c r="G185" s="298"/>
      <c r="H185" s="598"/>
      <c r="I185" s="298"/>
      <c r="J185" s="298"/>
      <c r="K185" s="598"/>
      <c r="L185" s="298"/>
      <c r="M185" s="298"/>
      <c r="N185" s="298"/>
      <c r="O185" s="298"/>
      <c r="P185" s="298"/>
      <c r="Q185" s="298"/>
      <c r="R185" s="298"/>
      <c r="S185" s="298"/>
      <c r="T185" s="298"/>
    </row>
    <row r="186" spans="1:20" ht="15.75" customHeight="1">
      <c r="A186" s="298"/>
      <c r="B186" s="298"/>
      <c r="C186" s="298"/>
      <c r="D186" s="298"/>
      <c r="E186" s="298"/>
      <c r="F186" s="298"/>
      <c r="G186" s="298"/>
      <c r="H186" s="598"/>
      <c r="I186" s="298"/>
      <c r="J186" s="298"/>
      <c r="K186" s="598"/>
      <c r="L186" s="298"/>
      <c r="M186" s="298"/>
      <c r="N186" s="298"/>
      <c r="O186" s="298"/>
      <c r="P186" s="298"/>
      <c r="Q186" s="298"/>
      <c r="R186" s="298"/>
      <c r="S186" s="298"/>
      <c r="T186" s="298"/>
    </row>
    <row r="187" spans="1:20" ht="15.75" customHeight="1">
      <c r="A187" s="298"/>
      <c r="B187" s="298"/>
      <c r="C187" s="298"/>
      <c r="D187" s="298"/>
      <c r="E187" s="298"/>
      <c r="F187" s="298"/>
      <c r="G187" s="298"/>
      <c r="H187" s="598"/>
      <c r="I187" s="298"/>
      <c r="J187" s="298"/>
      <c r="K187" s="598"/>
      <c r="L187" s="298"/>
      <c r="M187" s="298"/>
      <c r="N187" s="298"/>
      <c r="O187" s="298"/>
      <c r="P187" s="298"/>
      <c r="Q187" s="298"/>
      <c r="R187" s="298"/>
      <c r="S187" s="298"/>
      <c r="T187" s="298"/>
    </row>
    <row r="188" spans="1:20" ht="15.75" customHeight="1">
      <c r="A188" s="298"/>
      <c r="B188" s="298"/>
      <c r="C188" s="298"/>
      <c r="D188" s="298"/>
      <c r="E188" s="298"/>
      <c r="F188" s="298"/>
      <c r="G188" s="298"/>
      <c r="H188" s="598"/>
      <c r="I188" s="298"/>
      <c r="J188" s="298"/>
      <c r="K188" s="598"/>
      <c r="L188" s="298"/>
      <c r="M188" s="298"/>
      <c r="N188" s="298"/>
      <c r="O188" s="298"/>
      <c r="P188" s="298"/>
      <c r="Q188" s="298"/>
      <c r="R188" s="298"/>
      <c r="S188" s="298"/>
      <c r="T188" s="298"/>
    </row>
    <row r="189" spans="1:20" ht="15.75" customHeight="1">
      <c r="A189" s="298"/>
      <c r="B189" s="298"/>
      <c r="C189" s="298"/>
      <c r="D189" s="298"/>
      <c r="E189" s="298"/>
      <c r="F189" s="298"/>
      <c r="G189" s="298"/>
      <c r="H189" s="598"/>
      <c r="I189" s="298"/>
      <c r="J189" s="298"/>
      <c r="K189" s="598"/>
      <c r="L189" s="298"/>
      <c r="M189" s="298"/>
      <c r="N189" s="298"/>
      <c r="O189" s="298"/>
      <c r="P189" s="298"/>
      <c r="Q189" s="298"/>
      <c r="R189" s="298"/>
      <c r="S189" s="298"/>
      <c r="T189" s="298"/>
    </row>
    <row r="190" spans="1:20" ht="15.75" customHeight="1">
      <c r="A190" s="298"/>
      <c r="B190" s="298"/>
      <c r="C190" s="298"/>
      <c r="D190" s="298"/>
      <c r="E190" s="298"/>
      <c r="F190" s="298"/>
      <c r="G190" s="298"/>
      <c r="H190" s="598"/>
      <c r="I190" s="298"/>
      <c r="J190" s="298"/>
      <c r="K190" s="598"/>
      <c r="L190" s="298"/>
      <c r="M190" s="298"/>
      <c r="N190" s="298"/>
      <c r="O190" s="298"/>
      <c r="P190" s="298"/>
      <c r="Q190" s="298"/>
      <c r="R190" s="298"/>
      <c r="S190" s="298"/>
      <c r="T190" s="298"/>
    </row>
    <row r="191" spans="1:20" ht="15.75" customHeight="1">
      <c r="A191" s="298"/>
      <c r="B191" s="298"/>
      <c r="C191" s="298"/>
      <c r="D191" s="298"/>
      <c r="E191" s="298"/>
      <c r="F191" s="298"/>
      <c r="G191" s="298"/>
      <c r="H191" s="598"/>
      <c r="I191" s="298"/>
      <c r="J191" s="298"/>
      <c r="K191" s="598"/>
      <c r="L191" s="298"/>
      <c r="M191" s="298"/>
      <c r="N191" s="298"/>
      <c r="O191" s="298"/>
      <c r="P191" s="298"/>
      <c r="Q191" s="298"/>
      <c r="R191" s="298"/>
      <c r="S191" s="298"/>
      <c r="T191" s="298"/>
    </row>
    <row r="192" spans="1:20" ht="15.75" customHeight="1">
      <c r="A192" s="298"/>
      <c r="B192" s="298"/>
      <c r="C192" s="298"/>
      <c r="D192" s="298"/>
      <c r="E192" s="298"/>
      <c r="F192" s="298"/>
      <c r="G192" s="298"/>
      <c r="H192" s="598"/>
      <c r="I192" s="298"/>
      <c r="J192" s="298"/>
      <c r="K192" s="598"/>
      <c r="L192" s="298"/>
      <c r="M192" s="298"/>
      <c r="N192" s="298"/>
      <c r="O192" s="298"/>
      <c r="P192" s="298"/>
      <c r="Q192" s="298"/>
      <c r="R192" s="298"/>
      <c r="S192" s="298"/>
      <c r="T192" s="298"/>
    </row>
    <row r="193" spans="1:20" ht="15.75" customHeight="1">
      <c r="A193" s="298"/>
      <c r="B193" s="298"/>
      <c r="C193" s="298"/>
      <c r="D193" s="298"/>
      <c r="E193" s="298"/>
      <c r="F193" s="298"/>
      <c r="G193" s="298"/>
      <c r="H193" s="598"/>
      <c r="I193" s="298"/>
      <c r="J193" s="298"/>
      <c r="K193" s="598"/>
      <c r="L193" s="298"/>
      <c r="M193" s="298"/>
      <c r="N193" s="298"/>
      <c r="O193" s="298"/>
      <c r="P193" s="298"/>
      <c r="Q193" s="298"/>
      <c r="R193" s="298"/>
      <c r="S193" s="298"/>
      <c r="T193" s="298"/>
    </row>
    <row r="194" spans="1:20" ht="15.75" customHeight="1">
      <c r="A194" s="298"/>
      <c r="B194" s="298"/>
      <c r="C194" s="298"/>
      <c r="D194" s="298"/>
      <c r="E194" s="298"/>
      <c r="F194" s="298"/>
      <c r="G194" s="298"/>
      <c r="H194" s="598"/>
      <c r="I194" s="298"/>
      <c r="J194" s="298"/>
      <c r="K194" s="598"/>
      <c r="L194" s="298"/>
      <c r="M194" s="298"/>
      <c r="N194" s="298"/>
      <c r="O194" s="298"/>
      <c r="P194" s="298"/>
      <c r="Q194" s="298"/>
      <c r="R194" s="298"/>
      <c r="S194" s="298"/>
      <c r="T194" s="298"/>
    </row>
    <row r="195" spans="1:20" ht="15.75" customHeight="1">
      <c r="A195" s="298"/>
      <c r="B195" s="298"/>
      <c r="C195" s="298"/>
      <c r="D195" s="298"/>
      <c r="E195" s="298"/>
      <c r="F195" s="298"/>
      <c r="G195" s="298"/>
      <c r="H195" s="598"/>
      <c r="I195" s="298"/>
      <c r="J195" s="298"/>
      <c r="K195" s="598"/>
      <c r="L195" s="298"/>
      <c r="M195" s="298"/>
      <c r="N195" s="298"/>
      <c r="O195" s="298"/>
      <c r="P195" s="298"/>
      <c r="Q195" s="298"/>
      <c r="R195" s="298"/>
      <c r="S195" s="298"/>
      <c r="T195" s="298"/>
    </row>
    <row r="196" spans="1:20" ht="15.75" customHeight="1">
      <c r="A196" s="298"/>
      <c r="B196" s="298"/>
      <c r="C196" s="298"/>
      <c r="D196" s="298"/>
      <c r="E196" s="298"/>
      <c r="F196" s="298"/>
      <c r="G196" s="298"/>
      <c r="H196" s="598"/>
      <c r="I196" s="298"/>
      <c r="J196" s="298"/>
      <c r="K196" s="598"/>
      <c r="L196" s="298"/>
      <c r="M196" s="298"/>
      <c r="N196" s="298"/>
      <c r="O196" s="298"/>
      <c r="P196" s="298"/>
      <c r="Q196" s="298"/>
      <c r="R196" s="298"/>
      <c r="S196" s="298"/>
      <c r="T196" s="298"/>
    </row>
    <row r="197" spans="1:20" ht="15.75" customHeight="1">
      <c r="A197" s="298"/>
      <c r="B197" s="298"/>
      <c r="C197" s="298"/>
      <c r="D197" s="298"/>
      <c r="E197" s="298"/>
      <c r="F197" s="298"/>
      <c r="G197" s="298"/>
      <c r="H197" s="598"/>
      <c r="I197" s="298"/>
      <c r="J197" s="298"/>
      <c r="K197" s="598"/>
      <c r="L197" s="298"/>
      <c r="M197" s="298"/>
      <c r="N197" s="298"/>
      <c r="O197" s="298"/>
      <c r="P197" s="298"/>
      <c r="Q197" s="298"/>
      <c r="R197" s="298"/>
      <c r="S197" s="298"/>
      <c r="T197" s="298"/>
    </row>
    <row r="198" spans="1:20" ht="15.75" customHeight="1">
      <c r="A198" s="298"/>
      <c r="B198" s="298"/>
      <c r="C198" s="298"/>
      <c r="D198" s="298"/>
      <c r="E198" s="298"/>
      <c r="F198" s="298"/>
      <c r="G198" s="298"/>
      <c r="H198" s="598"/>
      <c r="I198" s="298"/>
      <c r="J198" s="298"/>
      <c r="K198" s="598"/>
      <c r="L198" s="298"/>
      <c r="M198" s="298"/>
      <c r="N198" s="298"/>
      <c r="O198" s="298"/>
      <c r="P198" s="298"/>
      <c r="Q198" s="298"/>
      <c r="R198" s="298"/>
      <c r="S198" s="298"/>
      <c r="T198" s="298"/>
    </row>
    <row r="199" spans="1:20" ht="15.75" customHeight="1">
      <c r="A199" s="298"/>
      <c r="B199" s="298"/>
      <c r="C199" s="298"/>
      <c r="D199" s="298"/>
      <c r="E199" s="298"/>
      <c r="F199" s="298"/>
      <c r="G199" s="298"/>
      <c r="H199" s="598"/>
      <c r="I199" s="298"/>
      <c r="J199" s="298"/>
      <c r="K199" s="598"/>
      <c r="L199" s="298"/>
      <c r="M199" s="298"/>
      <c r="N199" s="298"/>
      <c r="O199" s="298"/>
      <c r="P199" s="298"/>
      <c r="Q199" s="298"/>
      <c r="R199" s="298"/>
      <c r="S199" s="298"/>
      <c r="T199" s="298"/>
    </row>
    <row r="200" spans="1:20" ht="15.75" customHeight="1">
      <c r="A200" s="298"/>
      <c r="B200" s="298"/>
      <c r="C200" s="298"/>
      <c r="D200" s="298"/>
      <c r="E200" s="298"/>
      <c r="F200" s="298"/>
      <c r="G200" s="298"/>
      <c r="H200" s="598"/>
      <c r="I200" s="298"/>
      <c r="J200" s="298"/>
      <c r="K200" s="598"/>
      <c r="L200" s="298"/>
      <c r="M200" s="298"/>
      <c r="N200" s="298"/>
      <c r="O200" s="298"/>
      <c r="P200" s="298"/>
      <c r="Q200" s="298"/>
      <c r="R200" s="298"/>
      <c r="S200" s="298"/>
      <c r="T200" s="298"/>
    </row>
    <row r="201" spans="1:20" ht="15.75" customHeight="1">
      <c r="A201" s="298"/>
      <c r="B201" s="298"/>
      <c r="C201" s="298"/>
      <c r="D201" s="298"/>
      <c r="E201" s="298"/>
      <c r="F201" s="298"/>
      <c r="G201" s="298"/>
      <c r="H201" s="598"/>
      <c r="I201" s="298"/>
      <c r="J201" s="298"/>
      <c r="K201" s="598"/>
      <c r="L201" s="298"/>
      <c r="M201" s="298"/>
      <c r="N201" s="298"/>
      <c r="O201" s="298"/>
      <c r="P201" s="298"/>
      <c r="Q201" s="298"/>
      <c r="R201" s="298"/>
      <c r="S201" s="298"/>
      <c r="T201" s="298"/>
    </row>
    <row r="202" spans="1:20" ht="15.75" customHeight="1">
      <c r="A202" s="298"/>
      <c r="B202" s="298"/>
      <c r="C202" s="298"/>
      <c r="D202" s="298"/>
      <c r="E202" s="298"/>
      <c r="F202" s="298"/>
      <c r="G202" s="298"/>
      <c r="H202" s="598"/>
      <c r="I202" s="298"/>
      <c r="J202" s="298"/>
      <c r="K202" s="598"/>
      <c r="L202" s="298"/>
      <c r="M202" s="298"/>
      <c r="N202" s="298"/>
      <c r="O202" s="298"/>
      <c r="P202" s="298"/>
      <c r="Q202" s="298"/>
      <c r="R202" s="298"/>
      <c r="S202" s="298"/>
      <c r="T202" s="298"/>
    </row>
    <row r="203" spans="1:20" ht="15.75" customHeight="1">
      <c r="A203" s="298"/>
      <c r="B203" s="298"/>
      <c r="C203" s="298"/>
      <c r="D203" s="298"/>
      <c r="E203" s="298"/>
      <c r="F203" s="298"/>
      <c r="G203" s="298"/>
      <c r="H203" s="598"/>
      <c r="I203" s="298"/>
      <c r="J203" s="298"/>
      <c r="K203" s="598"/>
      <c r="L203" s="298"/>
      <c r="M203" s="298"/>
      <c r="N203" s="298"/>
      <c r="O203" s="298"/>
      <c r="P203" s="298"/>
      <c r="Q203" s="298"/>
      <c r="R203" s="298"/>
      <c r="S203" s="298"/>
      <c r="T203" s="298"/>
    </row>
    <row r="204" spans="1:20" ht="15.75" customHeight="1">
      <c r="A204" s="298"/>
      <c r="B204" s="298"/>
      <c r="C204" s="298"/>
      <c r="D204" s="298"/>
      <c r="E204" s="298"/>
      <c r="F204" s="298"/>
      <c r="G204" s="298"/>
      <c r="H204" s="598"/>
      <c r="I204" s="298"/>
      <c r="J204" s="298"/>
      <c r="K204" s="598"/>
      <c r="L204" s="298"/>
      <c r="M204" s="298"/>
      <c r="N204" s="298"/>
      <c r="O204" s="298"/>
      <c r="P204" s="298"/>
      <c r="Q204" s="298"/>
      <c r="R204" s="298"/>
      <c r="S204" s="298"/>
      <c r="T204" s="298"/>
    </row>
    <row r="205" spans="1:20" ht="15.75" customHeight="1">
      <c r="A205" s="298"/>
      <c r="B205" s="298"/>
      <c r="C205" s="298"/>
      <c r="D205" s="298"/>
      <c r="E205" s="298"/>
      <c r="F205" s="298"/>
      <c r="G205" s="298"/>
      <c r="H205" s="598"/>
      <c r="I205" s="298"/>
      <c r="J205" s="298"/>
      <c r="K205" s="598"/>
      <c r="L205" s="298"/>
      <c r="M205" s="298"/>
      <c r="N205" s="298"/>
      <c r="O205" s="298"/>
      <c r="P205" s="298"/>
      <c r="Q205" s="298"/>
      <c r="R205" s="298"/>
      <c r="S205" s="298"/>
      <c r="T205" s="298"/>
    </row>
    <row r="206" spans="1:20" ht="15.75" customHeight="1">
      <c r="A206" s="298"/>
      <c r="B206" s="298"/>
      <c r="C206" s="298"/>
      <c r="D206" s="298"/>
      <c r="E206" s="298"/>
      <c r="F206" s="298"/>
      <c r="G206" s="298"/>
      <c r="H206" s="598"/>
      <c r="I206" s="298"/>
      <c r="J206" s="298"/>
      <c r="K206" s="598"/>
      <c r="L206" s="298"/>
      <c r="M206" s="298"/>
      <c r="N206" s="298"/>
      <c r="O206" s="298"/>
      <c r="P206" s="298"/>
      <c r="Q206" s="298"/>
      <c r="R206" s="298"/>
      <c r="S206" s="298"/>
      <c r="T206" s="298"/>
    </row>
    <row r="207" spans="1:20" ht="15.75" customHeight="1">
      <c r="A207" s="298"/>
      <c r="B207" s="298"/>
      <c r="C207" s="298"/>
      <c r="D207" s="298"/>
      <c r="E207" s="298"/>
      <c r="F207" s="298"/>
      <c r="G207" s="298"/>
      <c r="H207" s="598"/>
      <c r="I207" s="298"/>
      <c r="J207" s="298"/>
      <c r="K207" s="598"/>
      <c r="L207" s="298"/>
      <c r="M207" s="298"/>
      <c r="N207" s="298"/>
      <c r="O207" s="298"/>
      <c r="P207" s="298"/>
      <c r="Q207" s="298"/>
      <c r="R207" s="298"/>
      <c r="S207" s="298"/>
      <c r="T207" s="298"/>
    </row>
    <row r="208" spans="1:20" ht="15.75" customHeight="1">
      <c r="A208" s="298"/>
      <c r="B208" s="298"/>
      <c r="C208" s="298"/>
      <c r="D208" s="298"/>
      <c r="E208" s="298"/>
      <c r="F208" s="298"/>
      <c r="G208" s="298"/>
      <c r="H208" s="598"/>
      <c r="I208" s="298"/>
      <c r="J208" s="298"/>
      <c r="K208" s="598"/>
      <c r="L208" s="298"/>
      <c r="M208" s="298"/>
      <c r="N208" s="298"/>
      <c r="O208" s="298"/>
      <c r="P208" s="298"/>
      <c r="Q208" s="298"/>
      <c r="R208" s="298"/>
      <c r="S208" s="298"/>
      <c r="T208" s="298"/>
    </row>
    <row r="209" spans="1:20" ht="15.75" customHeight="1">
      <c r="A209" s="298"/>
      <c r="B209" s="298"/>
      <c r="C209" s="298"/>
      <c r="D209" s="298"/>
      <c r="E209" s="298"/>
      <c r="F209" s="298"/>
      <c r="G209" s="298"/>
      <c r="H209" s="598"/>
      <c r="I209" s="298"/>
      <c r="J209" s="298"/>
      <c r="K209" s="598"/>
      <c r="L209" s="298"/>
      <c r="M209" s="298"/>
      <c r="N209" s="298"/>
      <c r="O209" s="298"/>
      <c r="P209" s="298"/>
      <c r="Q209" s="298"/>
      <c r="R209" s="298"/>
      <c r="S209" s="298"/>
      <c r="T209" s="298"/>
    </row>
    <row r="210" spans="1:20" ht="15.75" customHeight="1">
      <c r="A210" s="298"/>
      <c r="B210" s="298"/>
      <c r="C210" s="298"/>
      <c r="D210" s="298"/>
      <c r="E210" s="298"/>
      <c r="F210" s="298"/>
      <c r="G210" s="298"/>
      <c r="H210" s="598"/>
      <c r="I210" s="298"/>
      <c r="J210" s="298"/>
      <c r="K210" s="598"/>
      <c r="L210" s="298"/>
      <c r="M210" s="298"/>
      <c r="N210" s="298"/>
      <c r="O210" s="298"/>
      <c r="P210" s="298"/>
      <c r="Q210" s="298"/>
      <c r="R210" s="298"/>
      <c r="S210" s="298"/>
      <c r="T210" s="298"/>
    </row>
    <row r="211" spans="1:20" ht="15.75" customHeight="1">
      <c r="A211" s="298"/>
      <c r="B211" s="298"/>
      <c r="C211" s="298"/>
      <c r="D211" s="298"/>
      <c r="E211" s="298"/>
      <c r="F211" s="298"/>
      <c r="G211" s="298"/>
      <c r="H211" s="598"/>
      <c r="I211" s="298"/>
      <c r="J211" s="298"/>
      <c r="K211" s="598"/>
      <c r="L211" s="298"/>
      <c r="M211" s="298"/>
      <c r="N211" s="298"/>
      <c r="O211" s="298"/>
      <c r="P211" s="298"/>
      <c r="Q211" s="298"/>
      <c r="R211" s="298"/>
      <c r="S211" s="298"/>
      <c r="T211" s="298"/>
    </row>
    <row r="212" spans="1:20" ht="15.75" customHeight="1">
      <c r="A212" s="298"/>
      <c r="B212" s="298"/>
      <c r="C212" s="298"/>
      <c r="D212" s="298"/>
      <c r="E212" s="298"/>
      <c r="F212" s="298"/>
      <c r="G212" s="298"/>
      <c r="H212" s="598"/>
      <c r="I212" s="298"/>
      <c r="J212" s="298"/>
      <c r="K212" s="598"/>
      <c r="L212" s="298"/>
      <c r="M212" s="298"/>
      <c r="N212" s="298"/>
      <c r="O212" s="298"/>
      <c r="P212" s="298"/>
      <c r="Q212" s="298"/>
      <c r="R212" s="298"/>
      <c r="S212" s="298"/>
      <c r="T212" s="298"/>
    </row>
    <row r="213" spans="1:20" ht="15.75" customHeight="1">
      <c r="A213" s="298"/>
      <c r="B213" s="298"/>
      <c r="C213" s="298"/>
      <c r="D213" s="298"/>
      <c r="E213" s="298"/>
      <c r="F213" s="298"/>
      <c r="G213" s="298"/>
      <c r="H213" s="598"/>
      <c r="I213" s="298"/>
      <c r="J213" s="298"/>
      <c r="K213" s="598"/>
      <c r="L213" s="298"/>
      <c r="M213" s="298"/>
      <c r="N213" s="298"/>
      <c r="O213" s="298"/>
      <c r="P213" s="298"/>
      <c r="Q213" s="298"/>
      <c r="R213" s="298"/>
      <c r="S213" s="298"/>
      <c r="T213" s="298"/>
    </row>
    <row r="214" spans="1:20" ht="15.75" customHeight="1">
      <c r="A214" s="298"/>
      <c r="B214" s="298"/>
      <c r="C214" s="298"/>
      <c r="D214" s="298"/>
      <c r="E214" s="298"/>
      <c r="F214" s="298"/>
      <c r="G214" s="298"/>
      <c r="H214" s="598"/>
      <c r="I214" s="298"/>
      <c r="J214" s="298"/>
      <c r="K214" s="598"/>
      <c r="L214" s="298"/>
      <c r="M214" s="298"/>
      <c r="N214" s="298"/>
      <c r="O214" s="298"/>
      <c r="P214" s="298"/>
      <c r="Q214" s="298"/>
      <c r="R214" s="298"/>
      <c r="S214" s="298"/>
      <c r="T214" s="298"/>
    </row>
    <row r="215" spans="1:20" ht="15.75" customHeight="1">
      <c r="A215" s="298"/>
      <c r="B215" s="298"/>
      <c r="C215" s="298"/>
      <c r="D215" s="298"/>
      <c r="E215" s="298"/>
      <c r="F215" s="298"/>
      <c r="G215" s="298"/>
      <c r="H215" s="598"/>
      <c r="I215" s="298"/>
      <c r="J215" s="298"/>
      <c r="K215" s="598"/>
      <c r="L215" s="298"/>
      <c r="M215" s="298"/>
      <c r="N215" s="298"/>
      <c r="O215" s="298"/>
      <c r="P215" s="298"/>
      <c r="Q215" s="298"/>
      <c r="R215" s="298"/>
      <c r="S215" s="298"/>
      <c r="T215" s="298"/>
    </row>
    <row r="216" spans="1:20" ht="15.75" customHeight="1">
      <c r="A216" s="298"/>
      <c r="B216" s="298"/>
      <c r="C216" s="298"/>
      <c r="D216" s="298"/>
      <c r="E216" s="298"/>
      <c r="F216" s="298"/>
      <c r="G216" s="298"/>
      <c r="H216" s="598"/>
      <c r="I216" s="298"/>
      <c r="J216" s="298"/>
      <c r="K216" s="598"/>
      <c r="L216" s="298"/>
      <c r="M216" s="298"/>
      <c r="N216" s="298"/>
      <c r="O216" s="298"/>
      <c r="P216" s="298"/>
      <c r="Q216" s="298"/>
      <c r="R216" s="298"/>
      <c r="S216" s="298"/>
      <c r="T216" s="298"/>
    </row>
    <row r="217" spans="1:20" ht="15.75" customHeight="1">
      <c r="A217" s="298"/>
      <c r="B217" s="298"/>
      <c r="C217" s="298"/>
      <c r="D217" s="298"/>
      <c r="E217" s="298"/>
      <c r="F217" s="298"/>
      <c r="G217" s="298"/>
      <c r="H217" s="598"/>
      <c r="I217" s="298"/>
      <c r="J217" s="298"/>
      <c r="K217" s="598"/>
      <c r="L217" s="298"/>
      <c r="M217" s="298"/>
      <c r="N217" s="298"/>
      <c r="O217" s="298"/>
      <c r="P217" s="298"/>
      <c r="Q217" s="298"/>
      <c r="R217" s="298"/>
      <c r="S217" s="298"/>
      <c r="T217" s="298"/>
    </row>
    <row r="218" spans="1:20" ht="15.75" customHeight="1">
      <c r="A218" s="298"/>
      <c r="B218" s="298"/>
      <c r="C218" s="298"/>
      <c r="D218" s="298"/>
      <c r="E218" s="298"/>
      <c r="F218" s="298"/>
      <c r="G218" s="298"/>
      <c r="H218" s="598"/>
      <c r="I218" s="298"/>
      <c r="J218" s="298"/>
      <c r="K218" s="598"/>
      <c r="L218" s="298"/>
      <c r="M218" s="298"/>
      <c r="N218" s="298"/>
      <c r="O218" s="298"/>
      <c r="P218" s="298"/>
      <c r="Q218" s="298"/>
      <c r="R218" s="298"/>
      <c r="S218" s="298"/>
      <c r="T218" s="298"/>
    </row>
    <row r="219" spans="1:20" ht="15.75" customHeight="1">
      <c r="A219" s="298"/>
      <c r="B219" s="298"/>
      <c r="C219" s="298"/>
      <c r="D219" s="298"/>
      <c r="E219" s="298"/>
      <c r="F219" s="298"/>
      <c r="G219" s="298"/>
      <c r="H219" s="598"/>
      <c r="I219" s="298"/>
      <c r="J219" s="298"/>
      <c r="K219" s="598"/>
      <c r="L219" s="298"/>
      <c r="M219" s="298"/>
      <c r="N219" s="298"/>
      <c r="O219" s="298"/>
      <c r="P219" s="298"/>
      <c r="Q219" s="298"/>
      <c r="R219" s="298"/>
      <c r="S219" s="298"/>
      <c r="T219" s="298"/>
    </row>
    <row r="220" spans="1:20" ht="15.75" customHeight="1">
      <c r="A220" s="298"/>
      <c r="B220" s="298"/>
      <c r="C220" s="298"/>
      <c r="D220" s="298"/>
      <c r="E220" s="298"/>
      <c r="F220" s="298"/>
      <c r="G220" s="298"/>
      <c r="H220" s="598"/>
      <c r="I220" s="298"/>
      <c r="J220" s="298"/>
      <c r="K220" s="598"/>
      <c r="L220" s="298"/>
      <c r="M220" s="298"/>
      <c r="N220" s="298"/>
      <c r="O220" s="298"/>
      <c r="P220" s="298"/>
      <c r="Q220" s="298"/>
      <c r="R220" s="298"/>
      <c r="S220" s="298"/>
      <c r="T220" s="298"/>
    </row>
    <row r="221" spans="1:20" ht="15.75" customHeight="1">
      <c r="A221" s="298"/>
      <c r="B221" s="298"/>
      <c r="C221" s="298"/>
      <c r="D221" s="298"/>
      <c r="E221" s="298"/>
      <c r="F221" s="298"/>
      <c r="G221" s="298"/>
      <c r="H221" s="598"/>
      <c r="I221" s="298"/>
      <c r="J221" s="298"/>
      <c r="K221" s="598"/>
      <c r="L221" s="298"/>
      <c r="M221" s="298"/>
      <c r="N221" s="298"/>
      <c r="O221" s="298"/>
      <c r="P221" s="298"/>
      <c r="Q221" s="298"/>
      <c r="R221" s="298"/>
      <c r="S221" s="298"/>
      <c r="T221" s="298"/>
    </row>
    <row r="222" spans="1:20" ht="15.75" customHeight="1">
      <c r="A222" s="298"/>
      <c r="B222" s="298"/>
      <c r="C222" s="298"/>
      <c r="D222" s="298"/>
      <c r="E222" s="298"/>
      <c r="F222" s="298"/>
      <c r="G222" s="298"/>
      <c r="H222" s="598"/>
      <c r="I222" s="298"/>
      <c r="J222" s="298"/>
      <c r="K222" s="598"/>
      <c r="L222" s="298"/>
      <c r="M222" s="298"/>
      <c r="N222" s="298"/>
      <c r="O222" s="298"/>
      <c r="P222" s="298"/>
      <c r="Q222" s="298"/>
      <c r="R222" s="298"/>
      <c r="S222" s="298"/>
      <c r="T222" s="298"/>
    </row>
    <row r="223" spans="1:20" ht="15.75" customHeight="1">
      <c r="A223" s="298"/>
      <c r="B223" s="298"/>
      <c r="C223" s="298"/>
      <c r="D223" s="298"/>
      <c r="E223" s="298"/>
      <c r="F223" s="298"/>
      <c r="G223" s="298"/>
      <c r="H223" s="598"/>
      <c r="I223" s="298"/>
      <c r="J223" s="298"/>
      <c r="K223" s="598"/>
      <c r="L223" s="298"/>
      <c r="M223" s="298"/>
      <c r="N223" s="298"/>
      <c r="O223" s="298"/>
      <c r="P223" s="298"/>
      <c r="Q223" s="298"/>
      <c r="R223" s="298"/>
      <c r="S223" s="298"/>
      <c r="T223" s="298"/>
    </row>
    <row r="224" spans="1:20" ht="15.75" customHeight="1">
      <c r="A224" s="298"/>
      <c r="B224" s="298"/>
      <c r="C224" s="298"/>
      <c r="D224" s="298"/>
      <c r="E224" s="298"/>
      <c r="F224" s="298"/>
      <c r="G224" s="298"/>
      <c r="H224" s="598"/>
      <c r="I224" s="298"/>
      <c r="J224" s="298"/>
      <c r="K224" s="598"/>
      <c r="L224" s="298"/>
      <c r="M224" s="298"/>
      <c r="N224" s="298"/>
      <c r="O224" s="298"/>
      <c r="P224" s="298"/>
      <c r="Q224" s="298"/>
      <c r="R224" s="298"/>
      <c r="S224" s="298"/>
      <c r="T224" s="298"/>
    </row>
    <row r="225" spans="1:20" ht="15.75" customHeight="1">
      <c r="A225" s="298"/>
      <c r="B225" s="298"/>
      <c r="C225" s="298"/>
      <c r="D225" s="298"/>
      <c r="E225" s="298"/>
      <c r="F225" s="298"/>
      <c r="G225" s="298"/>
      <c r="H225" s="598"/>
      <c r="I225" s="298"/>
      <c r="J225" s="298"/>
      <c r="K225" s="598"/>
      <c r="L225" s="298"/>
      <c r="M225" s="298"/>
      <c r="N225" s="298"/>
      <c r="O225" s="298"/>
      <c r="P225" s="298"/>
      <c r="Q225" s="298"/>
      <c r="R225" s="298"/>
      <c r="S225" s="298"/>
      <c r="T225" s="298"/>
    </row>
    <row r="226" spans="1:20" ht="15.75" customHeight="1">
      <c r="A226" s="298"/>
      <c r="B226" s="298"/>
      <c r="C226" s="298"/>
      <c r="D226" s="298"/>
      <c r="E226" s="298"/>
      <c r="F226" s="298"/>
      <c r="G226" s="298"/>
      <c r="H226" s="598"/>
      <c r="I226" s="298"/>
      <c r="J226" s="298"/>
      <c r="K226" s="598"/>
      <c r="L226" s="298"/>
      <c r="M226" s="298"/>
      <c r="N226" s="298"/>
      <c r="O226" s="298"/>
      <c r="P226" s="298"/>
      <c r="Q226" s="298"/>
      <c r="R226" s="298"/>
      <c r="S226" s="298"/>
      <c r="T226" s="298"/>
    </row>
    <row r="227" spans="1:20" ht="15.75" customHeight="1">
      <c r="A227" s="298"/>
      <c r="B227" s="298"/>
      <c r="C227" s="298"/>
      <c r="D227" s="298"/>
      <c r="E227" s="298"/>
      <c r="F227" s="298"/>
      <c r="G227" s="298"/>
      <c r="H227" s="598"/>
      <c r="I227" s="298"/>
      <c r="J227" s="298"/>
      <c r="K227" s="598"/>
      <c r="L227" s="298"/>
      <c r="M227" s="298"/>
      <c r="N227" s="298"/>
      <c r="O227" s="298"/>
      <c r="P227" s="298"/>
      <c r="Q227" s="298"/>
      <c r="R227" s="298"/>
      <c r="S227" s="298"/>
      <c r="T227" s="298"/>
    </row>
    <row r="228" spans="1:20" ht="15.75" customHeight="1">
      <c r="A228" s="298"/>
      <c r="B228" s="298"/>
      <c r="C228" s="298"/>
      <c r="D228" s="298"/>
      <c r="E228" s="298"/>
      <c r="F228" s="298"/>
      <c r="G228" s="298"/>
      <c r="H228" s="598"/>
      <c r="I228" s="298"/>
      <c r="J228" s="298"/>
      <c r="K228" s="598"/>
      <c r="L228" s="298"/>
      <c r="M228" s="298"/>
      <c r="N228" s="298"/>
      <c r="O228" s="298"/>
      <c r="P228" s="298"/>
      <c r="Q228" s="298"/>
      <c r="R228" s="298"/>
      <c r="S228" s="298"/>
      <c r="T228" s="298"/>
    </row>
    <row r="229" spans="1:20" ht="15.75" customHeight="1">
      <c r="A229" s="298"/>
      <c r="B229" s="298"/>
      <c r="C229" s="298"/>
      <c r="D229" s="298"/>
      <c r="E229" s="298"/>
      <c r="F229" s="298"/>
      <c r="G229" s="298"/>
      <c r="H229" s="598"/>
      <c r="I229" s="298"/>
      <c r="J229" s="298"/>
      <c r="K229" s="598"/>
      <c r="L229" s="298"/>
      <c r="M229" s="298"/>
      <c r="N229" s="298"/>
      <c r="O229" s="298"/>
      <c r="P229" s="298"/>
      <c r="Q229" s="298"/>
      <c r="R229" s="298"/>
      <c r="S229" s="298"/>
      <c r="T229" s="298"/>
    </row>
    <row r="230" spans="1:20" ht="15.75" customHeight="1">
      <c r="A230" s="298"/>
      <c r="B230" s="298"/>
      <c r="C230" s="298"/>
      <c r="D230" s="298"/>
      <c r="E230" s="298"/>
      <c r="F230" s="298"/>
      <c r="G230" s="298"/>
      <c r="H230" s="598"/>
      <c r="I230" s="298"/>
      <c r="J230" s="298"/>
      <c r="K230" s="598"/>
      <c r="L230" s="298"/>
      <c r="M230" s="298"/>
      <c r="N230" s="298"/>
      <c r="O230" s="298"/>
      <c r="P230" s="298"/>
      <c r="Q230" s="298"/>
      <c r="R230" s="298"/>
      <c r="S230" s="298"/>
      <c r="T230" s="298"/>
    </row>
    <row r="231" spans="1:20" ht="15.75" customHeight="1">
      <c r="A231" s="298"/>
      <c r="B231" s="298"/>
      <c r="C231" s="298"/>
      <c r="D231" s="298"/>
      <c r="E231" s="298"/>
      <c r="F231" s="298"/>
      <c r="G231" s="298"/>
      <c r="H231" s="598"/>
      <c r="I231" s="298"/>
      <c r="J231" s="298"/>
      <c r="K231" s="598"/>
      <c r="L231" s="298"/>
      <c r="M231" s="298"/>
      <c r="N231" s="298"/>
      <c r="O231" s="298"/>
      <c r="P231" s="298"/>
      <c r="Q231" s="298"/>
      <c r="R231" s="298"/>
      <c r="S231" s="298"/>
      <c r="T231" s="298"/>
    </row>
    <row r="232" spans="1:20" ht="15.75" customHeight="1">
      <c r="A232" s="298"/>
      <c r="B232" s="298"/>
      <c r="C232" s="298"/>
      <c r="D232" s="298"/>
      <c r="E232" s="298"/>
      <c r="F232" s="298"/>
      <c r="G232" s="298"/>
      <c r="H232" s="598"/>
      <c r="I232" s="298"/>
      <c r="J232" s="298"/>
      <c r="K232" s="598"/>
      <c r="L232" s="298"/>
      <c r="M232" s="298"/>
      <c r="N232" s="298"/>
      <c r="O232" s="298"/>
      <c r="P232" s="298"/>
      <c r="Q232" s="298"/>
      <c r="R232" s="298"/>
      <c r="S232" s="298"/>
      <c r="T232" s="298"/>
    </row>
    <row r="233" spans="1:20" ht="15.75" customHeight="1">
      <c r="A233" s="298"/>
      <c r="B233" s="298"/>
      <c r="C233" s="298"/>
      <c r="D233" s="298"/>
      <c r="E233" s="298"/>
      <c r="F233" s="298"/>
      <c r="G233" s="298"/>
      <c r="H233" s="598"/>
      <c r="I233" s="298"/>
      <c r="J233" s="298"/>
      <c r="K233" s="598"/>
      <c r="L233" s="298"/>
      <c r="M233" s="298"/>
      <c r="N233" s="298"/>
      <c r="O233" s="298"/>
      <c r="P233" s="298"/>
      <c r="Q233" s="298"/>
      <c r="R233" s="298"/>
      <c r="S233" s="298"/>
      <c r="T233" s="298"/>
    </row>
    <row r="234" spans="1:20" ht="15.75" customHeight="1">
      <c r="A234" s="298"/>
      <c r="B234" s="298"/>
      <c r="C234" s="298"/>
      <c r="D234" s="298"/>
      <c r="E234" s="298"/>
      <c r="F234" s="298"/>
      <c r="G234" s="298"/>
      <c r="H234" s="598"/>
      <c r="I234" s="298"/>
      <c r="J234" s="298"/>
      <c r="K234" s="598"/>
      <c r="L234" s="298"/>
      <c r="M234" s="298"/>
      <c r="N234" s="298"/>
      <c r="O234" s="298"/>
      <c r="P234" s="298"/>
      <c r="Q234" s="298"/>
      <c r="R234" s="298"/>
      <c r="S234" s="298"/>
      <c r="T234" s="298"/>
    </row>
    <row r="235" spans="1:20" ht="15.75" customHeight="1">
      <c r="A235" s="298"/>
      <c r="B235" s="298"/>
      <c r="C235" s="298"/>
      <c r="D235" s="298"/>
      <c r="E235" s="298"/>
      <c r="F235" s="298"/>
      <c r="G235" s="298"/>
      <c r="H235" s="598"/>
      <c r="I235" s="298"/>
      <c r="J235" s="298"/>
      <c r="K235" s="598"/>
      <c r="L235" s="298"/>
      <c r="M235" s="298"/>
      <c r="N235" s="298"/>
      <c r="O235" s="298"/>
      <c r="P235" s="298"/>
      <c r="Q235" s="298"/>
      <c r="R235" s="298"/>
      <c r="S235" s="298"/>
      <c r="T235" s="298"/>
    </row>
    <row r="236" spans="1:20" ht="15.75" customHeight="1">
      <c r="A236" s="298"/>
      <c r="B236" s="298"/>
      <c r="C236" s="298"/>
      <c r="D236" s="298"/>
      <c r="E236" s="298"/>
      <c r="F236" s="298"/>
      <c r="G236" s="298"/>
      <c r="H236" s="598"/>
      <c r="I236" s="298"/>
      <c r="J236" s="298"/>
      <c r="K236" s="598"/>
      <c r="L236" s="298"/>
      <c r="M236" s="298"/>
      <c r="N236" s="298"/>
      <c r="O236" s="298"/>
      <c r="P236" s="298"/>
      <c r="Q236" s="298"/>
      <c r="R236" s="298"/>
      <c r="S236" s="298"/>
      <c r="T236" s="298"/>
    </row>
    <row r="237" spans="1:20" ht="15.75" customHeight="1">
      <c r="A237" s="298"/>
      <c r="B237" s="298"/>
      <c r="C237" s="298"/>
      <c r="D237" s="298"/>
      <c r="E237" s="298"/>
      <c r="F237" s="298"/>
      <c r="G237" s="298"/>
      <c r="H237" s="598"/>
      <c r="I237" s="298"/>
      <c r="J237" s="298"/>
      <c r="K237" s="598"/>
      <c r="L237" s="298"/>
      <c r="M237" s="298"/>
      <c r="N237" s="298"/>
      <c r="O237" s="298"/>
      <c r="P237" s="298"/>
      <c r="Q237" s="298"/>
      <c r="R237" s="298"/>
      <c r="S237" s="298"/>
      <c r="T237" s="298"/>
    </row>
    <row r="238" spans="1:20" ht="15.75" customHeight="1">
      <c r="A238" s="298"/>
      <c r="B238" s="298"/>
      <c r="C238" s="298"/>
      <c r="D238" s="298"/>
      <c r="E238" s="298"/>
      <c r="F238" s="298"/>
      <c r="G238" s="298"/>
      <c r="H238" s="598"/>
      <c r="I238" s="298"/>
      <c r="J238" s="298"/>
      <c r="K238" s="598"/>
      <c r="L238" s="298"/>
      <c r="M238" s="298"/>
      <c r="N238" s="298"/>
      <c r="O238" s="298"/>
      <c r="P238" s="298"/>
      <c r="Q238" s="298"/>
      <c r="R238" s="298"/>
      <c r="S238" s="298"/>
      <c r="T238" s="298"/>
    </row>
    <row r="239" spans="1:20" ht="15.75" customHeight="1">
      <c r="A239" s="298"/>
      <c r="B239" s="298"/>
      <c r="C239" s="298"/>
      <c r="D239" s="298"/>
      <c r="E239" s="298"/>
      <c r="F239" s="298"/>
      <c r="G239" s="298"/>
      <c r="H239" s="598"/>
      <c r="I239" s="298"/>
      <c r="J239" s="298"/>
      <c r="K239" s="598"/>
      <c r="L239" s="298"/>
      <c r="M239" s="298"/>
      <c r="N239" s="298"/>
      <c r="O239" s="298"/>
      <c r="P239" s="298"/>
      <c r="Q239" s="298"/>
      <c r="R239" s="298"/>
      <c r="S239" s="298"/>
      <c r="T239" s="298"/>
    </row>
    <row r="240" spans="1:20" ht="15.75" customHeight="1">
      <c r="A240" s="298"/>
      <c r="B240" s="298"/>
      <c r="C240" s="298"/>
      <c r="D240" s="298"/>
      <c r="E240" s="298"/>
      <c r="F240" s="298"/>
      <c r="G240" s="298"/>
      <c r="H240" s="598"/>
      <c r="I240" s="298"/>
      <c r="J240" s="298"/>
      <c r="K240" s="598"/>
      <c r="L240" s="298"/>
      <c r="M240" s="298"/>
      <c r="N240" s="298"/>
      <c r="O240" s="298"/>
      <c r="P240" s="298"/>
      <c r="Q240" s="298"/>
      <c r="R240" s="298"/>
      <c r="S240" s="298"/>
      <c r="T240" s="298"/>
    </row>
    <row r="241" spans="1:20" ht="15.75" customHeight="1">
      <c r="A241" s="298"/>
      <c r="B241" s="298"/>
      <c r="C241" s="298"/>
      <c r="D241" s="298"/>
      <c r="E241" s="298"/>
      <c r="F241" s="298"/>
      <c r="G241" s="298"/>
      <c r="H241" s="598"/>
      <c r="I241" s="298"/>
      <c r="J241" s="298"/>
      <c r="K241" s="598"/>
      <c r="L241" s="298"/>
      <c r="M241" s="298"/>
      <c r="N241" s="298"/>
      <c r="O241" s="298"/>
      <c r="P241" s="298"/>
      <c r="Q241" s="298"/>
      <c r="R241" s="298"/>
      <c r="S241" s="298"/>
      <c r="T241" s="298"/>
    </row>
    <row r="242" spans="1:20" ht="15.75" customHeight="1">
      <c r="A242" s="298"/>
      <c r="B242" s="298"/>
      <c r="C242" s="298"/>
      <c r="D242" s="298"/>
      <c r="E242" s="298"/>
      <c r="F242" s="298"/>
      <c r="G242" s="298"/>
      <c r="H242" s="598"/>
      <c r="I242" s="298"/>
      <c r="J242" s="298"/>
      <c r="K242" s="598"/>
      <c r="L242" s="298"/>
      <c r="M242" s="298"/>
      <c r="N242" s="298"/>
      <c r="O242" s="298"/>
      <c r="P242" s="298"/>
      <c r="Q242" s="298"/>
      <c r="R242" s="298"/>
      <c r="S242" s="298"/>
      <c r="T242" s="298"/>
    </row>
    <row r="243" spans="1:20" ht="15.75" customHeight="1">
      <c r="A243" s="298"/>
      <c r="B243" s="298"/>
      <c r="C243" s="298"/>
      <c r="D243" s="298"/>
      <c r="E243" s="298"/>
      <c r="F243" s="298"/>
      <c r="G243" s="298"/>
      <c r="H243" s="598"/>
      <c r="I243" s="298"/>
      <c r="J243" s="298"/>
      <c r="K243" s="598"/>
      <c r="L243" s="298"/>
      <c r="M243" s="298"/>
      <c r="N243" s="298"/>
      <c r="O243" s="298"/>
      <c r="P243" s="298"/>
      <c r="Q243" s="298"/>
      <c r="R243" s="298"/>
      <c r="S243" s="298"/>
      <c r="T243" s="298"/>
    </row>
    <row r="244" spans="1:20" ht="15.75" customHeight="1">
      <c r="A244" s="298"/>
      <c r="B244" s="298"/>
      <c r="C244" s="298"/>
      <c r="D244" s="298"/>
      <c r="E244" s="298"/>
      <c r="F244" s="298"/>
      <c r="G244" s="298"/>
      <c r="H244" s="598"/>
      <c r="I244" s="298"/>
      <c r="J244" s="298"/>
      <c r="K244" s="598"/>
      <c r="L244" s="298"/>
      <c r="M244" s="298"/>
      <c r="N244" s="298"/>
      <c r="O244" s="298"/>
      <c r="P244" s="298"/>
      <c r="Q244" s="298"/>
      <c r="R244" s="298"/>
      <c r="S244" s="298"/>
      <c r="T244" s="298"/>
    </row>
    <row r="245" spans="1:20" ht="15.75" customHeight="1">
      <c r="A245" s="298"/>
      <c r="B245" s="298"/>
      <c r="C245" s="298"/>
      <c r="D245" s="298"/>
      <c r="E245" s="298"/>
      <c r="F245" s="298"/>
      <c r="G245" s="298"/>
      <c r="H245" s="598"/>
      <c r="I245" s="298"/>
      <c r="J245" s="298"/>
      <c r="K245" s="598"/>
      <c r="L245" s="298"/>
      <c r="M245" s="298"/>
      <c r="N245" s="298"/>
      <c r="O245" s="298"/>
      <c r="P245" s="298"/>
      <c r="Q245" s="298"/>
      <c r="R245" s="298"/>
      <c r="S245" s="298"/>
      <c r="T245" s="298"/>
    </row>
    <row r="246" spans="1:20" ht="15.75" customHeight="1">
      <c r="A246" s="298"/>
      <c r="B246" s="298"/>
      <c r="C246" s="298"/>
      <c r="D246" s="298"/>
      <c r="E246" s="298"/>
      <c r="F246" s="298"/>
      <c r="G246" s="298"/>
      <c r="H246" s="598"/>
      <c r="I246" s="298"/>
      <c r="J246" s="298"/>
      <c r="K246" s="598"/>
      <c r="L246" s="298"/>
      <c r="M246" s="298"/>
      <c r="N246" s="298"/>
      <c r="O246" s="298"/>
      <c r="P246" s="298"/>
      <c r="Q246" s="298"/>
      <c r="R246" s="298"/>
      <c r="S246" s="298"/>
      <c r="T246" s="298"/>
    </row>
    <row r="247" spans="1:20" ht="15.75" customHeight="1">
      <c r="A247" s="298"/>
      <c r="B247" s="298"/>
      <c r="C247" s="298"/>
      <c r="D247" s="298"/>
      <c r="E247" s="298"/>
      <c r="F247" s="298"/>
      <c r="G247" s="298"/>
      <c r="H247" s="598"/>
      <c r="I247" s="298"/>
      <c r="J247" s="298"/>
      <c r="K247" s="598"/>
      <c r="L247" s="298"/>
      <c r="M247" s="298"/>
      <c r="N247" s="298"/>
      <c r="O247" s="298"/>
      <c r="P247" s="298"/>
      <c r="Q247" s="298"/>
      <c r="R247" s="298"/>
      <c r="S247" s="298"/>
      <c r="T247" s="298"/>
    </row>
    <row r="248" spans="1:20" ht="15.75" customHeight="1">
      <c r="A248" s="298"/>
      <c r="B248" s="298"/>
      <c r="C248" s="298"/>
      <c r="D248" s="298"/>
      <c r="E248" s="298"/>
      <c r="F248" s="298"/>
      <c r="G248" s="298"/>
      <c r="H248" s="598"/>
      <c r="I248" s="298"/>
      <c r="J248" s="298"/>
      <c r="K248" s="598"/>
      <c r="L248" s="298"/>
      <c r="M248" s="298"/>
      <c r="N248" s="298"/>
      <c r="O248" s="298"/>
      <c r="P248" s="298"/>
      <c r="Q248" s="298"/>
      <c r="R248" s="298"/>
      <c r="S248" s="298"/>
      <c r="T248" s="298"/>
    </row>
    <row r="249" spans="1:20" ht="15.75" customHeight="1">
      <c r="A249" s="298"/>
      <c r="B249" s="298"/>
      <c r="C249" s="298"/>
      <c r="D249" s="298"/>
      <c r="E249" s="298"/>
      <c r="F249" s="298"/>
      <c r="G249" s="298"/>
      <c r="H249" s="598"/>
      <c r="I249" s="298"/>
      <c r="J249" s="298"/>
      <c r="K249" s="598"/>
      <c r="L249" s="298"/>
      <c r="M249" s="298"/>
      <c r="N249" s="298"/>
      <c r="O249" s="298"/>
      <c r="P249" s="298"/>
      <c r="Q249" s="298"/>
      <c r="R249" s="298"/>
      <c r="S249" s="298"/>
      <c r="T249" s="298"/>
    </row>
    <row r="250" spans="1:20" ht="15.75" customHeight="1">
      <c r="A250" s="298"/>
      <c r="B250" s="298"/>
      <c r="C250" s="298"/>
      <c r="D250" s="298"/>
      <c r="E250" s="298"/>
      <c r="F250" s="298"/>
      <c r="G250" s="298"/>
      <c r="H250" s="598"/>
      <c r="I250" s="298"/>
      <c r="J250" s="298"/>
      <c r="K250" s="598"/>
      <c r="L250" s="298"/>
      <c r="M250" s="298"/>
      <c r="N250" s="298"/>
      <c r="O250" s="298"/>
      <c r="P250" s="298"/>
      <c r="Q250" s="298"/>
      <c r="R250" s="298"/>
      <c r="S250" s="298"/>
      <c r="T250" s="298"/>
    </row>
    <row r="251" spans="1:20" ht="15.75" customHeight="1">
      <c r="A251" s="298"/>
      <c r="B251" s="298"/>
      <c r="C251" s="298"/>
      <c r="D251" s="298"/>
      <c r="E251" s="298"/>
      <c r="F251" s="298"/>
      <c r="G251" s="298"/>
      <c r="H251" s="598"/>
      <c r="I251" s="298"/>
      <c r="J251" s="298"/>
      <c r="K251" s="598"/>
      <c r="L251" s="298"/>
      <c r="M251" s="298"/>
      <c r="N251" s="298"/>
      <c r="O251" s="298"/>
      <c r="P251" s="298"/>
      <c r="Q251" s="298"/>
      <c r="R251" s="298"/>
      <c r="S251" s="298"/>
      <c r="T251" s="298"/>
    </row>
    <row r="252" spans="1:20" ht="15.75" customHeight="1">
      <c r="A252" s="298"/>
      <c r="B252" s="298"/>
      <c r="C252" s="298"/>
      <c r="D252" s="298"/>
      <c r="E252" s="298"/>
      <c r="F252" s="298"/>
      <c r="G252" s="298"/>
      <c r="H252" s="598"/>
      <c r="I252" s="298"/>
      <c r="J252" s="298"/>
      <c r="K252" s="598"/>
      <c r="L252" s="298"/>
      <c r="M252" s="298"/>
      <c r="N252" s="298"/>
      <c r="O252" s="298"/>
      <c r="P252" s="298"/>
      <c r="Q252" s="298"/>
      <c r="R252" s="298"/>
      <c r="S252" s="298"/>
      <c r="T252" s="298"/>
    </row>
    <row r="253" spans="1:20" ht="15.75" customHeight="1">
      <c r="A253" s="298"/>
      <c r="B253" s="298"/>
      <c r="C253" s="298"/>
      <c r="D253" s="298"/>
      <c r="E253" s="298"/>
      <c r="F253" s="298"/>
      <c r="G253" s="298"/>
      <c r="H253" s="598"/>
      <c r="I253" s="298"/>
      <c r="J253" s="298"/>
      <c r="K253" s="598"/>
      <c r="L253" s="298"/>
      <c r="M253" s="298"/>
      <c r="N253" s="298"/>
      <c r="O253" s="298"/>
      <c r="P253" s="298"/>
      <c r="Q253" s="298"/>
      <c r="R253" s="298"/>
      <c r="S253" s="298"/>
      <c r="T253" s="298"/>
    </row>
    <row r="254" spans="1:20" ht="15.75" customHeight="1">
      <c r="A254" s="298"/>
      <c r="B254" s="298"/>
      <c r="C254" s="298"/>
      <c r="D254" s="298"/>
      <c r="E254" s="298"/>
      <c r="F254" s="298"/>
      <c r="G254" s="298"/>
      <c r="H254" s="598"/>
      <c r="I254" s="298"/>
      <c r="J254" s="298"/>
      <c r="K254" s="598"/>
      <c r="L254" s="298"/>
      <c r="M254" s="298"/>
      <c r="N254" s="298"/>
      <c r="O254" s="298"/>
      <c r="P254" s="298"/>
      <c r="Q254" s="298"/>
      <c r="R254" s="298"/>
      <c r="S254" s="298"/>
      <c r="T254" s="298"/>
    </row>
    <row r="255" spans="1:20" ht="15.75" customHeight="1">
      <c r="A255" s="298"/>
      <c r="B255" s="298"/>
      <c r="C255" s="298"/>
      <c r="D255" s="298"/>
      <c r="E255" s="298"/>
      <c r="F255" s="298"/>
      <c r="G255" s="298"/>
      <c r="H255" s="598"/>
      <c r="I255" s="298"/>
      <c r="J255" s="298"/>
      <c r="K255" s="598"/>
      <c r="L255" s="298"/>
      <c r="M255" s="298"/>
      <c r="N255" s="298"/>
      <c r="O255" s="298"/>
      <c r="P255" s="298"/>
      <c r="Q255" s="298"/>
      <c r="R255" s="298"/>
      <c r="S255" s="298"/>
      <c r="T255" s="298"/>
    </row>
    <row r="256" spans="1:20" ht="15.75" customHeight="1">
      <c r="A256" s="298"/>
      <c r="B256" s="298"/>
      <c r="C256" s="298"/>
      <c r="D256" s="298"/>
      <c r="E256" s="298"/>
      <c r="F256" s="298"/>
      <c r="G256" s="298"/>
      <c r="H256" s="598"/>
      <c r="I256" s="298"/>
      <c r="J256" s="298"/>
      <c r="K256" s="598"/>
      <c r="L256" s="298"/>
      <c r="M256" s="298"/>
      <c r="N256" s="298"/>
      <c r="O256" s="298"/>
      <c r="P256" s="298"/>
      <c r="Q256" s="298"/>
      <c r="R256" s="298"/>
      <c r="S256" s="298"/>
      <c r="T256" s="298"/>
    </row>
    <row r="257" spans="1:20" ht="15.75" customHeight="1">
      <c r="A257" s="298"/>
      <c r="B257" s="298"/>
      <c r="C257" s="298"/>
      <c r="D257" s="298"/>
      <c r="E257" s="298"/>
      <c r="F257" s="298"/>
      <c r="G257" s="298"/>
      <c r="H257" s="598"/>
      <c r="I257" s="298"/>
      <c r="J257" s="298"/>
      <c r="K257" s="598"/>
      <c r="L257" s="298"/>
      <c r="M257" s="298"/>
      <c r="N257" s="298"/>
      <c r="O257" s="298"/>
      <c r="P257" s="298"/>
      <c r="Q257" s="298"/>
      <c r="R257" s="298"/>
      <c r="S257" s="298"/>
      <c r="T257" s="298"/>
    </row>
    <row r="258" spans="1:20" ht="15.75" customHeight="1">
      <c r="A258" s="298"/>
      <c r="B258" s="298"/>
      <c r="C258" s="298"/>
      <c r="D258" s="298"/>
      <c r="E258" s="298"/>
      <c r="F258" s="298"/>
      <c r="G258" s="298"/>
      <c r="H258" s="598"/>
      <c r="I258" s="298"/>
      <c r="J258" s="298"/>
      <c r="K258" s="598"/>
      <c r="L258" s="298"/>
      <c r="M258" s="298"/>
      <c r="N258" s="298"/>
      <c r="O258" s="298"/>
      <c r="P258" s="298"/>
      <c r="Q258" s="298"/>
      <c r="R258" s="298"/>
      <c r="S258" s="298"/>
      <c r="T258" s="298"/>
    </row>
    <row r="259" spans="1:20" ht="15.75" customHeight="1">
      <c r="A259" s="298"/>
      <c r="B259" s="298"/>
      <c r="C259" s="298"/>
      <c r="D259" s="298"/>
      <c r="E259" s="298"/>
      <c r="F259" s="298"/>
      <c r="G259" s="298"/>
      <c r="H259" s="598"/>
      <c r="I259" s="298"/>
      <c r="J259" s="298"/>
      <c r="K259" s="598"/>
      <c r="L259" s="298"/>
      <c r="M259" s="298"/>
      <c r="N259" s="298"/>
      <c r="O259" s="298"/>
      <c r="P259" s="298"/>
      <c r="Q259" s="298"/>
      <c r="R259" s="298"/>
      <c r="S259" s="298"/>
      <c r="T259" s="298"/>
    </row>
    <row r="260" spans="1:20" ht="15.75" customHeight="1">
      <c r="A260" s="298"/>
      <c r="B260" s="298"/>
      <c r="C260" s="298"/>
      <c r="D260" s="298"/>
      <c r="E260" s="298"/>
      <c r="F260" s="298"/>
      <c r="G260" s="298"/>
      <c r="H260" s="598"/>
      <c r="I260" s="298"/>
      <c r="J260" s="298"/>
      <c r="K260" s="598"/>
      <c r="L260" s="298"/>
      <c r="M260" s="298"/>
      <c r="N260" s="298"/>
      <c r="O260" s="298"/>
      <c r="P260" s="298"/>
      <c r="Q260" s="298"/>
      <c r="R260" s="298"/>
      <c r="S260" s="298"/>
      <c r="T260" s="298"/>
    </row>
    <row r="261" spans="1:20" ht="15.75" customHeight="1">
      <c r="A261" s="298"/>
      <c r="B261" s="298"/>
      <c r="C261" s="298"/>
      <c r="D261" s="298"/>
      <c r="E261" s="298"/>
      <c r="F261" s="298"/>
      <c r="G261" s="298"/>
      <c r="H261" s="598"/>
      <c r="I261" s="298"/>
      <c r="J261" s="298"/>
      <c r="K261" s="598"/>
      <c r="L261" s="298"/>
      <c r="M261" s="298"/>
      <c r="N261" s="298"/>
      <c r="O261" s="298"/>
      <c r="P261" s="298"/>
      <c r="Q261" s="298"/>
      <c r="R261" s="298"/>
      <c r="S261" s="298"/>
      <c r="T261" s="298"/>
    </row>
    <row r="262" spans="1:20" ht="15.75" customHeight="1">
      <c r="A262" s="298"/>
      <c r="B262" s="298"/>
      <c r="C262" s="298"/>
      <c r="D262" s="298"/>
      <c r="E262" s="298"/>
      <c r="F262" s="298"/>
      <c r="G262" s="298"/>
      <c r="H262" s="598"/>
      <c r="I262" s="298"/>
      <c r="J262" s="298"/>
      <c r="K262" s="598"/>
      <c r="L262" s="298"/>
      <c r="M262" s="298"/>
      <c r="N262" s="298"/>
      <c r="O262" s="298"/>
      <c r="P262" s="298"/>
      <c r="Q262" s="298"/>
      <c r="R262" s="298"/>
      <c r="S262" s="298"/>
      <c r="T262" s="298"/>
    </row>
    <row r="263" spans="1:20" ht="15.75" customHeight="1">
      <c r="A263" s="298"/>
      <c r="B263" s="298"/>
      <c r="C263" s="298"/>
      <c r="D263" s="298"/>
      <c r="E263" s="298"/>
      <c r="F263" s="298"/>
      <c r="G263" s="298"/>
      <c r="H263" s="598"/>
      <c r="I263" s="298"/>
      <c r="J263" s="298"/>
      <c r="K263" s="598"/>
      <c r="L263" s="298"/>
      <c r="M263" s="298"/>
      <c r="N263" s="298"/>
      <c r="O263" s="298"/>
      <c r="P263" s="298"/>
      <c r="Q263" s="298"/>
      <c r="R263" s="298"/>
      <c r="S263" s="298"/>
      <c r="T263" s="298"/>
    </row>
    <row r="264" spans="1:20" ht="15.75" customHeight="1">
      <c r="A264" s="298"/>
      <c r="B264" s="298"/>
      <c r="C264" s="298"/>
      <c r="D264" s="298"/>
      <c r="E264" s="298"/>
      <c r="F264" s="298"/>
      <c r="G264" s="298"/>
      <c r="H264" s="598"/>
      <c r="I264" s="298"/>
      <c r="J264" s="298"/>
      <c r="K264" s="598"/>
      <c r="L264" s="298"/>
      <c r="M264" s="298"/>
      <c r="N264" s="298"/>
      <c r="O264" s="298"/>
      <c r="P264" s="298"/>
      <c r="Q264" s="298"/>
      <c r="R264" s="298"/>
      <c r="S264" s="298"/>
      <c r="T264" s="298"/>
    </row>
    <row r="265" spans="1:20" ht="15.75" customHeight="1">
      <c r="A265" s="298"/>
      <c r="B265" s="298"/>
      <c r="C265" s="298"/>
      <c r="D265" s="298"/>
      <c r="E265" s="298"/>
      <c r="F265" s="298"/>
      <c r="G265" s="298"/>
      <c r="H265" s="598"/>
      <c r="I265" s="298"/>
      <c r="J265" s="298"/>
      <c r="K265" s="598"/>
      <c r="L265" s="298"/>
      <c r="M265" s="298"/>
      <c r="N265" s="298"/>
      <c r="O265" s="298"/>
      <c r="P265" s="298"/>
      <c r="Q265" s="298"/>
      <c r="R265" s="298"/>
      <c r="S265" s="298"/>
      <c r="T265" s="298"/>
    </row>
    <row r="266" spans="1:20" ht="15.75" customHeight="1">
      <c r="A266" s="298"/>
      <c r="B266" s="298"/>
      <c r="C266" s="298"/>
      <c r="D266" s="298"/>
      <c r="E266" s="298"/>
      <c r="F266" s="298"/>
      <c r="G266" s="298"/>
      <c r="H266" s="598"/>
      <c r="I266" s="298"/>
      <c r="J266" s="298"/>
      <c r="K266" s="598"/>
      <c r="L266" s="298"/>
      <c r="M266" s="298"/>
      <c r="N266" s="298"/>
      <c r="O266" s="298"/>
      <c r="P266" s="298"/>
      <c r="Q266" s="298"/>
      <c r="R266" s="298"/>
      <c r="S266" s="298"/>
      <c r="T266" s="298"/>
    </row>
    <row r="267" spans="1:20" ht="15.75" customHeight="1">
      <c r="A267" s="298"/>
      <c r="B267" s="298"/>
      <c r="C267" s="298"/>
      <c r="D267" s="298"/>
      <c r="E267" s="298"/>
      <c r="F267" s="298"/>
      <c r="G267" s="298"/>
      <c r="H267" s="598"/>
      <c r="I267" s="298"/>
      <c r="J267" s="298"/>
      <c r="K267" s="598"/>
      <c r="L267" s="298"/>
      <c r="M267" s="298"/>
      <c r="N267" s="298"/>
      <c r="O267" s="298"/>
      <c r="P267" s="298"/>
      <c r="Q267" s="298"/>
      <c r="R267" s="298"/>
      <c r="S267" s="298"/>
      <c r="T267" s="298"/>
    </row>
    <row r="268" spans="1:20" ht="15.75" customHeight="1">
      <c r="A268" s="298"/>
      <c r="B268" s="298"/>
      <c r="C268" s="298"/>
      <c r="D268" s="298"/>
      <c r="E268" s="298"/>
      <c r="F268" s="298"/>
      <c r="G268" s="298"/>
      <c r="H268" s="598"/>
      <c r="I268" s="298"/>
      <c r="J268" s="298"/>
      <c r="K268" s="598"/>
      <c r="L268" s="298"/>
      <c r="M268" s="298"/>
      <c r="N268" s="298"/>
      <c r="O268" s="298"/>
      <c r="P268" s="298"/>
      <c r="Q268" s="298"/>
      <c r="R268" s="298"/>
      <c r="S268" s="298"/>
      <c r="T268" s="298"/>
    </row>
    <row r="269" spans="1:20" ht="15.75" customHeight="1">
      <c r="A269" s="298"/>
      <c r="B269" s="298"/>
      <c r="C269" s="298"/>
      <c r="D269" s="298"/>
      <c r="E269" s="298"/>
      <c r="F269" s="298"/>
      <c r="G269" s="298"/>
      <c r="H269" s="598"/>
      <c r="I269" s="298"/>
      <c r="J269" s="298"/>
      <c r="K269" s="598"/>
      <c r="L269" s="298"/>
      <c r="M269" s="298"/>
      <c r="N269" s="298"/>
      <c r="O269" s="298"/>
      <c r="P269" s="298"/>
      <c r="Q269" s="298"/>
      <c r="R269" s="298"/>
      <c r="S269" s="298"/>
      <c r="T269" s="298"/>
    </row>
    <row r="270" spans="1:20" ht="15.75" customHeight="1">
      <c r="A270" s="298"/>
      <c r="B270" s="298"/>
      <c r="C270" s="298"/>
      <c r="D270" s="298"/>
      <c r="E270" s="298"/>
      <c r="F270" s="298"/>
      <c r="G270" s="298"/>
      <c r="H270" s="598"/>
      <c r="I270" s="298"/>
      <c r="J270" s="298"/>
      <c r="K270" s="598"/>
      <c r="L270" s="298"/>
      <c r="M270" s="298"/>
      <c r="N270" s="298"/>
      <c r="O270" s="298"/>
      <c r="P270" s="298"/>
      <c r="Q270" s="298"/>
      <c r="R270" s="298"/>
      <c r="S270" s="298"/>
      <c r="T270" s="298"/>
    </row>
    <row r="271" spans="1:20" ht="15.75" customHeight="1">
      <c r="A271" s="298"/>
      <c r="B271" s="298"/>
      <c r="C271" s="298"/>
      <c r="D271" s="298"/>
      <c r="E271" s="298"/>
      <c r="F271" s="298"/>
      <c r="G271" s="298"/>
      <c r="H271" s="598"/>
      <c r="I271" s="298"/>
      <c r="J271" s="298"/>
      <c r="K271" s="598"/>
      <c r="L271" s="298"/>
      <c r="M271" s="298"/>
      <c r="N271" s="298"/>
      <c r="O271" s="298"/>
      <c r="P271" s="298"/>
      <c r="Q271" s="298"/>
      <c r="R271" s="298"/>
      <c r="S271" s="298"/>
      <c r="T271" s="298"/>
    </row>
    <row r="272" spans="1:20" ht="15.75" customHeight="1">
      <c r="A272" s="298"/>
      <c r="B272" s="298"/>
      <c r="C272" s="298"/>
      <c r="D272" s="298"/>
      <c r="E272" s="298"/>
      <c r="F272" s="298"/>
      <c r="G272" s="298"/>
      <c r="H272" s="598"/>
      <c r="I272" s="298"/>
      <c r="J272" s="298"/>
      <c r="K272" s="598"/>
      <c r="L272" s="298"/>
      <c r="M272" s="298"/>
      <c r="N272" s="298"/>
      <c r="O272" s="298"/>
      <c r="P272" s="298"/>
      <c r="Q272" s="298"/>
      <c r="R272" s="298"/>
      <c r="S272" s="298"/>
      <c r="T272" s="298"/>
    </row>
    <row r="273" spans="1:20" ht="15.75" customHeight="1">
      <c r="A273" s="298"/>
      <c r="B273" s="298"/>
      <c r="C273" s="298"/>
      <c r="D273" s="298"/>
      <c r="E273" s="298"/>
      <c r="F273" s="298"/>
      <c r="G273" s="298"/>
      <c r="H273" s="598"/>
      <c r="I273" s="298"/>
      <c r="J273" s="298"/>
      <c r="K273" s="598"/>
      <c r="L273" s="298"/>
      <c r="M273" s="298"/>
      <c r="N273" s="298"/>
      <c r="O273" s="298"/>
      <c r="P273" s="298"/>
      <c r="Q273" s="298"/>
      <c r="R273" s="298"/>
      <c r="S273" s="298"/>
      <c r="T273" s="298"/>
    </row>
    <row r="274" spans="1:20" ht="15.75" customHeight="1">
      <c r="A274" s="298"/>
      <c r="B274" s="298"/>
      <c r="C274" s="298"/>
      <c r="D274" s="298"/>
      <c r="E274" s="298"/>
      <c r="F274" s="298"/>
      <c r="G274" s="298"/>
      <c r="H274" s="598"/>
      <c r="I274" s="298"/>
      <c r="J274" s="298"/>
      <c r="K274" s="598"/>
      <c r="L274" s="298"/>
      <c r="M274" s="298"/>
      <c r="N274" s="298"/>
      <c r="O274" s="298"/>
      <c r="P274" s="298"/>
      <c r="Q274" s="298"/>
      <c r="R274" s="298"/>
      <c r="S274" s="298"/>
      <c r="T274" s="298"/>
    </row>
    <row r="275" spans="1:20" ht="15.75" customHeight="1">
      <c r="A275" s="298"/>
      <c r="B275" s="298"/>
      <c r="C275" s="298"/>
      <c r="D275" s="298"/>
      <c r="E275" s="298"/>
      <c r="F275" s="298"/>
      <c r="G275" s="298"/>
      <c r="H275" s="598"/>
      <c r="I275" s="298"/>
      <c r="J275" s="298"/>
      <c r="K275" s="598"/>
      <c r="L275" s="298"/>
      <c r="M275" s="298"/>
      <c r="N275" s="298"/>
      <c r="O275" s="298"/>
      <c r="P275" s="298"/>
      <c r="Q275" s="298"/>
      <c r="R275" s="298"/>
      <c r="S275" s="298"/>
      <c r="T275" s="298"/>
    </row>
    <row r="276" spans="1:20" ht="15.75" customHeight="1">
      <c r="A276" s="298"/>
      <c r="B276" s="298"/>
      <c r="C276" s="298"/>
      <c r="D276" s="298"/>
      <c r="E276" s="298"/>
      <c r="F276" s="298"/>
      <c r="G276" s="298"/>
      <c r="H276" s="598"/>
      <c r="I276" s="298"/>
      <c r="J276" s="298"/>
      <c r="K276" s="598"/>
      <c r="L276" s="298"/>
      <c r="M276" s="298"/>
      <c r="N276" s="298"/>
      <c r="O276" s="298"/>
      <c r="P276" s="298"/>
      <c r="Q276" s="298"/>
      <c r="R276" s="298"/>
      <c r="S276" s="298"/>
      <c r="T276" s="298"/>
    </row>
    <row r="277" spans="1:20" ht="15.75" customHeight="1">
      <c r="A277" s="298"/>
      <c r="B277" s="298"/>
      <c r="C277" s="298"/>
      <c r="D277" s="298"/>
      <c r="E277" s="298"/>
      <c r="F277" s="298"/>
      <c r="G277" s="298"/>
      <c r="H277" s="598"/>
      <c r="I277" s="298"/>
      <c r="J277" s="298"/>
      <c r="K277" s="598"/>
      <c r="L277" s="298"/>
      <c r="M277" s="298"/>
      <c r="N277" s="298"/>
      <c r="O277" s="298"/>
      <c r="P277" s="298"/>
      <c r="Q277" s="298"/>
      <c r="R277" s="298"/>
      <c r="S277" s="298"/>
      <c r="T277" s="298"/>
    </row>
    <row r="278" spans="1:20" ht="15.75" customHeight="1">
      <c r="A278" s="298"/>
      <c r="B278" s="298"/>
      <c r="C278" s="298"/>
      <c r="D278" s="298"/>
      <c r="E278" s="298"/>
      <c r="F278" s="298"/>
      <c r="G278" s="298"/>
      <c r="H278" s="598"/>
      <c r="I278" s="298"/>
      <c r="J278" s="298"/>
      <c r="K278" s="598"/>
      <c r="L278" s="298"/>
      <c r="M278" s="298"/>
      <c r="N278" s="298"/>
      <c r="O278" s="298"/>
      <c r="P278" s="298"/>
      <c r="Q278" s="298"/>
      <c r="R278" s="298"/>
      <c r="S278" s="298"/>
      <c r="T278" s="298"/>
    </row>
    <row r="279" spans="1:20" ht="15.75" customHeight="1">
      <c r="A279" s="298"/>
      <c r="B279" s="298"/>
      <c r="C279" s="298"/>
      <c r="D279" s="298"/>
      <c r="E279" s="298"/>
      <c r="F279" s="298"/>
      <c r="G279" s="298"/>
      <c r="H279" s="598"/>
      <c r="I279" s="298"/>
      <c r="J279" s="298"/>
      <c r="K279" s="598"/>
      <c r="L279" s="298"/>
      <c r="M279" s="298"/>
      <c r="N279" s="298"/>
      <c r="O279" s="298"/>
      <c r="P279" s="298"/>
      <c r="Q279" s="298"/>
      <c r="R279" s="298"/>
      <c r="S279" s="298"/>
      <c r="T279" s="298"/>
    </row>
    <row r="280" spans="1:20" ht="15.75" customHeight="1">
      <c r="A280" s="298"/>
      <c r="B280" s="298"/>
      <c r="C280" s="298"/>
      <c r="D280" s="298"/>
      <c r="E280" s="298"/>
      <c r="F280" s="298"/>
      <c r="G280" s="298"/>
      <c r="H280" s="598"/>
      <c r="I280" s="298"/>
      <c r="J280" s="298"/>
      <c r="K280" s="598"/>
      <c r="L280" s="298"/>
      <c r="M280" s="298"/>
      <c r="N280" s="298"/>
      <c r="O280" s="298"/>
      <c r="P280" s="298"/>
      <c r="Q280" s="298"/>
      <c r="R280" s="298"/>
      <c r="S280" s="298"/>
      <c r="T280" s="298"/>
    </row>
    <row r="281" spans="1:20" ht="15.75" customHeight="1">
      <c r="A281" s="298"/>
      <c r="B281" s="298"/>
      <c r="C281" s="298"/>
      <c r="D281" s="298"/>
      <c r="E281" s="298"/>
      <c r="F281" s="298"/>
      <c r="G281" s="298"/>
      <c r="H281" s="598"/>
      <c r="I281" s="298"/>
      <c r="J281" s="298"/>
      <c r="K281" s="598"/>
      <c r="L281" s="298"/>
      <c r="M281" s="298"/>
      <c r="N281" s="298"/>
      <c r="O281" s="298"/>
      <c r="P281" s="298"/>
      <c r="Q281" s="298"/>
      <c r="R281" s="298"/>
      <c r="S281" s="298"/>
      <c r="T281" s="298"/>
    </row>
    <row r="282" spans="1:20" ht="15.75" customHeight="1">
      <c r="A282" s="298"/>
      <c r="B282" s="298"/>
      <c r="C282" s="298"/>
      <c r="D282" s="298"/>
      <c r="E282" s="298"/>
      <c r="F282" s="298"/>
      <c r="G282" s="298"/>
      <c r="H282" s="598"/>
      <c r="I282" s="298"/>
      <c r="J282" s="298"/>
      <c r="K282" s="598"/>
      <c r="L282" s="298"/>
      <c r="M282" s="298"/>
      <c r="N282" s="298"/>
      <c r="O282" s="298"/>
      <c r="P282" s="298"/>
      <c r="Q282" s="298"/>
      <c r="R282" s="298"/>
      <c r="S282" s="298"/>
      <c r="T282" s="298"/>
    </row>
    <row r="283" spans="1:20" ht="15.75" customHeight="1">
      <c r="A283" s="298"/>
      <c r="B283" s="298"/>
      <c r="C283" s="298"/>
      <c r="D283" s="298"/>
      <c r="E283" s="298"/>
      <c r="F283" s="298"/>
      <c r="G283" s="298"/>
      <c r="H283" s="598"/>
      <c r="I283" s="298"/>
      <c r="J283" s="298"/>
      <c r="K283" s="598"/>
      <c r="L283" s="298"/>
      <c r="M283" s="298"/>
      <c r="N283" s="298"/>
      <c r="O283" s="298"/>
      <c r="P283" s="298"/>
      <c r="Q283" s="298"/>
      <c r="R283" s="298"/>
      <c r="S283" s="298"/>
      <c r="T283" s="298"/>
    </row>
    <row r="284" spans="1:20" ht="15.75" customHeight="1">
      <c r="A284" s="298"/>
      <c r="B284" s="298"/>
      <c r="C284" s="298"/>
      <c r="D284" s="298"/>
      <c r="E284" s="298"/>
      <c r="F284" s="298"/>
      <c r="G284" s="298"/>
      <c r="H284" s="598"/>
      <c r="I284" s="298"/>
      <c r="J284" s="298"/>
      <c r="K284" s="598"/>
      <c r="L284" s="298"/>
      <c r="M284" s="298"/>
      <c r="N284" s="298"/>
      <c r="O284" s="298"/>
      <c r="P284" s="298"/>
      <c r="Q284" s="298"/>
      <c r="R284" s="298"/>
      <c r="S284" s="298"/>
      <c r="T284" s="298"/>
    </row>
    <row r="285" spans="1:20" ht="15.75" customHeight="1">
      <c r="A285" s="298"/>
      <c r="B285" s="298"/>
      <c r="C285" s="298"/>
      <c r="D285" s="298"/>
      <c r="E285" s="298"/>
      <c r="F285" s="298"/>
      <c r="G285" s="298"/>
      <c r="H285" s="598"/>
      <c r="I285" s="298"/>
      <c r="J285" s="298"/>
      <c r="K285" s="598"/>
      <c r="L285" s="298"/>
      <c r="M285" s="298"/>
      <c r="N285" s="298"/>
      <c r="O285" s="298"/>
      <c r="P285" s="298"/>
      <c r="Q285" s="298"/>
      <c r="R285" s="298"/>
      <c r="S285" s="298"/>
      <c r="T285" s="298"/>
    </row>
    <row r="286" spans="1:20" ht="15.75" customHeight="1">
      <c r="A286" s="298"/>
      <c r="B286" s="298"/>
      <c r="C286" s="298"/>
      <c r="D286" s="298"/>
      <c r="E286" s="298"/>
      <c r="F286" s="298"/>
      <c r="G286" s="298"/>
      <c r="H286" s="598"/>
      <c r="I286" s="298"/>
      <c r="J286" s="298"/>
      <c r="K286" s="598"/>
      <c r="L286" s="298"/>
      <c r="M286" s="298"/>
      <c r="N286" s="298"/>
      <c r="O286" s="298"/>
      <c r="P286" s="298"/>
      <c r="Q286" s="298"/>
      <c r="R286" s="298"/>
      <c r="S286" s="298"/>
      <c r="T286" s="298"/>
    </row>
    <row r="287" spans="1:20" ht="15.75" customHeight="1">
      <c r="A287" s="298"/>
      <c r="B287" s="298"/>
      <c r="C287" s="298"/>
      <c r="D287" s="298"/>
      <c r="E287" s="298"/>
      <c r="F287" s="298"/>
      <c r="G287" s="298"/>
      <c r="H287" s="598"/>
      <c r="I287" s="298"/>
      <c r="J287" s="298"/>
      <c r="K287" s="598"/>
      <c r="L287" s="298"/>
      <c r="M287" s="298"/>
      <c r="N287" s="298"/>
      <c r="O287" s="298"/>
      <c r="P287" s="298"/>
      <c r="Q287" s="298"/>
      <c r="R287" s="298"/>
      <c r="S287" s="298"/>
      <c r="T287" s="298"/>
    </row>
    <row r="288" spans="1:20" ht="15.75" customHeight="1">
      <c r="A288" s="298"/>
      <c r="B288" s="298"/>
      <c r="C288" s="298"/>
      <c r="D288" s="298"/>
      <c r="E288" s="298"/>
      <c r="F288" s="298"/>
      <c r="G288" s="298"/>
      <c r="H288" s="598"/>
      <c r="I288" s="298"/>
      <c r="J288" s="298"/>
      <c r="K288" s="598"/>
      <c r="L288" s="298"/>
      <c r="M288" s="298"/>
      <c r="N288" s="298"/>
      <c r="O288" s="298"/>
      <c r="P288" s="298"/>
      <c r="Q288" s="298"/>
      <c r="R288" s="298"/>
      <c r="S288" s="298"/>
      <c r="T288" s="298"/>
    </row>
    <row r="289" spans="1:20" ht="15.75" customHeight="1">
      <c r="A289" s="298"/>
      <c r="B289" s="298"/>
      <c r="C289" s="298"/>
      <c r="D289" s="298"/>
      <c r="E289" s="298"/>
      <c r="F289" s="298"/>
      <c r="G289" s="298"/>
      <c r="H289" s="598"/>
      <c r="I289" s="298"/>
      <c r="J289" s="298"/>
      <c r="K289" s="598"/>
      <c r="L289" s="298"/>
      <c r="M289" s="298"/>
      <c r="N289" s="298"/>
      <c r="O289" s="298"/>
      <c r="P289" s="298"/>
      <c r="Q289" s="298"/>
      <c r="R289" s="298"/>
      <c r="S289" s="298"/>
      <c r="T289" s="298"/>
    </row>
    <row r="290" spans="1:20" ht="15.75" customHeight="1">
      <c r="A290" s="298"/>
      <c r="B290" s="298"/>
      <c r="C290" s="298"/>
      <c r="D290" s="298"/>
      <c r="E290" s="298"/>
      <c r="F290" s="298"/>
      <c r="G290" s="298"/>
      <c r="H290" s="598"/>
      <c r="I290" s="298"/>
      <c r="J290" s="298"/>
      <c r="K290" s="598"/>
      <c r="L290" s="298"/>
      <c r="M290" s="298"/>
      <c r="N290" s="298"/>
      <c r="O290" s="298"/>
      <c r="P290" s="298"/>
      <c r="Q290" s="298"/>
      <c r="R290" s="298"/>
      <c r="S290" s="298"/>
      <c r="T290" s="298"/>
    </row>
    <row r="291" spans="1:20" ht="15.75" customHeight="1"/>
    <row r="292" spans="1:20" ht="15.75" customHeight="1"/>
    <row r="293" spans="1:20" ht="15.75" customHeight="1"/>
    <row r="294" spans="1:20" ht="15.75" customHeight="1"/>
    <row r="295" spans="1:20" ht="15.75" customHeight="1"/>
    <row r="296" spans="1:20" ht="15.75" customHeight="1"/>
    <row r="297" spans="1:20" ht="15.75" customHeight="1"/>
    <row r="298" spans="1:20" ht="15.75" customHeight="1"/>
    <row r="299" spans="1:20" ht="15.75" customHeight="1"/>
    <row r="300" spans="1:20" ht="15.75" customHeight="1"/>
    <row r="301" spans="1:20" ht="15.75" customHeight="1"/>
    <row r="302" spans="1:20" ht="15.75" customHeight="1"/>
    <row r="303" spans="1:20" ht="15.75" customHeight="1"/>
    <row r="304" spans="1:20"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1:G2"/>
    <mergeCell ref="J1:O1"/>
    <mergeCell ref="J2:O2"/>
    <mergeCell ref="P2:T2"/>
    <mergeCell ref="A4:G4"/>
    <mergeCell ref="I4:O4"/>
    <mergeCell ref="P4:T4"/>
    <mergeCell ref="P84:Q84"/>
    <mergeCell ref="P85:Q85"/>
    <mergeCell ref="P86:Q86"/>
    <mergeCell ref="J87:N87"/>
    <mergeCell ref="P87:Q87"/>
  </mergeCells>
  <dataValidations count="4">
    <dataValidation type="list" allowBlank="1" showErrorMessage="1" sqref="D5:D81" xr:uid="{00000000-0002-0000-0900-000000000000}">
      <formula1>"Kỳ  1,Kỳ 2,Kỳ 3,Kỳ 4,Kỳ 5,Kỳ 6,Kỳ 7,Kỳ 8,Kỳ 9"</formula1>
    </dataValidation>
    <dataValidation type="list" allowBlank="1" showErrorMessage="1" sqref="M8 M21:M22 M28:M30 M34:M36 M42:M43 E5:E81 M86 M88:M90" xr:uid="{00000000-0002-0000-0900-000001000000}">
      <formula1>"Giáo dục Đại cương,Cơ sở khối ngành,Cơ sở ngành,Chuyên ngành,Kiến thức bổ trợ,Tốt nghiệp,Computer Science Requirements"</formula1>
    </dataValidation>
    <dataValidation type="list" allowBlank="1" showErrorMessage="1" sqref="N8 N21:N22 N28:N30 N34:N36 N42:N43 G5:G81 N82:N86 N88:N101" xr:uid="{00000000-0002-0000-0900-000002000000}">
      <formula1>"Bắt buộc,Lựa chọn bắt buộc,Lựa chọn tự do,Chọn 1 trong 2"</formula1>
    </dataValidation>
    <dataValidation type="list" allowBlank="1" showErrorMessage="1" sqref="L8 L21:L22 L28:L30 L34:L36 L42:L43" xr:uid="{00000000-0002-0000-0900-000003000000}">
      <formula1>"Kỳ  1,Kỳ 2,Kỳ 3,Kỳ 4,Kỳ 5,Kỳ 6,Kỳ 7,Kỳ 8"</formula1>
    </dataValidation>
  </dataValidations>
  <hyperlinks>
    <hyperlink ref="J2" r:id="rId1" xr:uid="{00000000-0004-0000-0900-000000000000}"/>
  </hyperlinks>
  <pageMargins left="0.7" right="0.7" top="0.75" bottom="0.75" header="0" footer="0"/>
  <pageSetup orientation="landscape"/>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H1000"/>
  <sheetViews>
    <sheetView workbookViewId="0">
      <pane xSplit="9" ySplit="4" topLeftCell="J5" activePane="bottomRight" state="frozen"/>
      <selection pane="topRight" activeCell="J1" sqref="J1"/>
      <selection pane="bottomLeft" activeCell="A5" sqref="A5"/>
      <selection pane="bottomRight" activeCell="J5" sqref="J5"/>
    </sheetView>
  </sheetViews>
  <sheetFormatPr defaultColWidth="14.42578125" defaultRowHeight="15" customHeight="1"/>
  <cols>
    <col min="1" max="1" width="5.7109375" customWidth="1"/>
    <col min="2" max="2" width="10.7109375" customWidth="1"/>
    <col min="3" max="3" width="20.42578125" customWidth="1"/>
    <col min="4" max="4" width="9.85546875" customWidth="1"/>
    <col min="5" max="5" width="16.42578125" customWidth="1"/>
    <col min="6" max="6" width="5.42578125" customWidth="1"/>
    <col min="7" max="7" width="12.5703125" customWidth="1"/>
    <col min="8" max="8" width="6.7109375" customWidth="1"/>
    <col min="9" max="9" width="7" customWidth="1"/>
    <col min="10" max="37" width="5.85546875" customWidth="1"/>
    <col min="38" max="38" width="10.140625" customWidth="1"/>
    <col min="39" max="39" width="11.28515625" customWidth="1"/>
    <col min="40" max="40" width="9.28515625" customWidth="1"/>
    <col min="41" max="41" width="10.140625" customWidth="1"/>
    <col min="42" max="42" width="11.28515625" customWidth="1"/>
    <col min="43" max="43" width="9.28515625" customWidth="1"/>
  </cols>
  <sheetData>
    <row r="1" spans="1:60" ht="84.75" customHeight="1">
      <c r="A1" s="506"/>
      <c r="B1" s="506"/>
      <c r="C1" s="506"/>
      <c r="D1" s="897" t="s">
        <v>2342</v>
      </c>
      <c r="E1" s="809"/>
      <c r="F1" s="809"/>
      <c r="G1" s="809"/>
      <c r="H1" s="809"/>
      <c r="I1" s="822"/>
      <c r="J1" s="889" t="s">
        <v>2343</v>
      </c>
      <c r="K1" s="809"/>
      <c r="L1" s="809"/>
      <c r="M1" s="822"/>
      <c r="N1" s="889" t="s">
        <v>2344</v>
      </c>
      <c r="O1" s="809"/>
      <c r="P1" s="809"/>
      <c r="Q1" s="822"/>
      <c r="R1" s="889" t="s">
        <v>2345</v>
      </c>
      <c r="S1" s="809"/>
      <c r="T1" s="809"/>
      <c r="U1" s="822"/>
      <c r="V1" s="889" t="s">
        <v>2346</v>
      </c>
      <c r="W1" s="809"/>
      <c r="X1" s="809"/>
      <c r="Y1" s="822"/>
      <c r="Z1" s="898" t="s">
        <v>2347</v>
      </c>
      <c r="AA1" s="787"/>
      <c r="AB1" s="787"/>
      <c r="AC1" s="788"/>
      <c r="AD1" s="889" t="s">
        <v>2348</v>
      </c>
      <c r="AE1" s="809"/>
      <c r="AF1" s="809"/>
      <c r="AG1" s="822"/>
      <c r="AH1" s="889"/>
      <c r="AI1" s="809"/>
      <c r="AJ1" s="809"/>
      <c r="AK1" s="822"/>
      <c r="AL1" s="890"/>
      <c r="AM1" s="809"/>
      <c r="AN1" s="822"/>
      <c r="AO1" s="891"/>
      <c r="AP1" s="809"/>
      <c r="AQ1" s="822"/>
      <c r="AR1" s="512"/>
      <c r="AS1" s="512"/>
      <c r="AT1" s="512"/>
      <c r="AU1" s="512"/>
      <c r="AV1" s="512"/>
      <c r="AW1" s="513"/>
      <c r="AX1" s="513"/>
      <c r="AY1" s="513"/>
      <c r="AZ1" s="513"/>
      <c r="BA1" s="513"/>
      <c r="BB1" s="513"/>
      <c r="BC1" s="513"/>
      <c r="BD1" s="513"/>
      <c r="BE1" s="513"/>
      <c r="BF1" s="513"/>
      <c r="BG1" s="513"/>
      <c r="BH1" s="513"/>
    </row>
    <row r="2" spans="1:60" ht="27.75" customHeight="1">
      <c r="A2" s="892" t="s">
        <v>2357</v>
      </c>
      <c r="B2" s="818"/>
      <c r="C2" s="818"/>
      <c r="D2" s="818"/>
      <c r="E2" s="818"/>
      <c r="F2" s="818"/>
      <c r="G2" s="818"/>
      <c r="H2" s="818"/>
      <c r="I2" s="885"/>
      <c r="J2" s="515"/>
      <c r="K2" s="516" t="s">
        <v>2360</v>
      </c>
      <c r="L2" s="516" t="s">
        <v>2362</v>
      </c>
      <c r="M2" s="516" t="s">
        <v>2363</v>
      </c>
      <c r="N2" s="516"/>
      <c r="O2" s="516" t="s">
        <v>2360</v>
      </c>
      <c r="P2" s="516" t="s">
        <v>2362</v>
      </c>
      <c r="Q2" s="516" t="s">
        <v>2363</v>
      </c>
      <c r="R2" s="516"/>
      <c r="S2" s="516" t="s">
        <v>2360</v>
      </c>
      <c r="T2" s="516" t="s">
        <v>2362</v>
      </c>
      <c r="U2" s="516" t="s">
        <v>2363</v>
      </c>
      <c r="V2" s="516"/>
      <c r="W2" s="516" t="s">
        <v>2360</v>
      </c>
      <c r="X2" s="516" t="s">
        <v>2362</v>
      </c>
      <c r="Y2" s="508" t="s">
        <v>2363</v>
      </c>
      <c r="Z2" s="517"/>
      <c r="AA2" s="516" t="s">
        <v>2360</v>
      </c>
      <c r="AB2" s="516" t="s">
        <v>2362</v>
      </c>
      <c r="AC2" s="516" t="s">
        <v>2363</v>
      </c>
      <c r="AD2" s="284"/>
      <c r="AE2" s="516" t="s">
        <v>2360</v>
      </c>
      <c r="AF2" s="516" t="s">
        <v>2362</v>
      </c>
      <c r="AG2" s="516" t="s">
        <v>2363</v>
      </c>
      <c r="AH2" s="284"/>
      <c r="AI2" s="516"/>
      <c r="AJ2" s="516"/>
      <c r="AK2" s="516"/>
      <c r="AL2" s="519"/>
      <c r="AM2" s="519"/>
      <c r="AN2" s="519"/>
      <c r="AO2" s="520"/>
      <c r="AP2" s="519"/>
      <c r="AQ2" s="519"/>
      <c r="AR2" s="512"/>
      <c r="AS2" s="512"/>
      <c r="AT2" s="512"/>
      <c r="AU2" s="512"/>
      <c r="AV2" s="512"/>
      <c r="AW2" s="513"/>
      <c r="AX2" s="513"/>
      <c r="AY2" s="513"/>
      <c r="AZ2" s="513"/>
      <c r="BA2" s="513"/>
      <c r="BB2" s="513"/>
      <c r="BC2" s="513"/>
      <c r="BD2" s="513"/>
      <c r="BE2" s="513"/>
      <c r="BF2" s="513"/>
      <c r="BG2" s="513"/>
      <c r="BH2" s="513"/>
    </row>
    <row r="3" spans="1:60" ht="21.75">
      <c r="A3" s="893" t="s">
        <v>2364</v>
      </c>
      <c r="B3" s="894"/>
      <c r="C3" s="894"/>
      <c r="D3" s="894"/>
      <c r="E3" s="894"/>
      <c r="F3" s="894"/>
      <c r="G3" s="894"/>
      <c r="H3" s="894"/>
      <c r="I3" s="895"/>
      <c r="J3" s="515"/>
      <c r="K3" s="521" t="s">
        <v>2366</v>
      </c>
      <c r="L3" s="521" t="s">
        <v>2367</v>
      </c>
      <c r="M3" s="521"/>
      <c r="N3" s="521"/>
      <c r="O3" s="521" t="s">
        <v>2368</v>
      </c>
      <c r="P3" s="521" t="s">
        <v>2369</v>
      </c>
      <c r="Q3" s="521"/>
      <c r="R3" s="521"/>
      <c r="S3" s="521" t="s">
        <v>2370</v>
      </c>
      <c r="T3" s="521" t="s">
        <v>2371</v>
      </c>
      <c r="U3" s="521" t="s">
        <v>2372</v>
      </c>
      <c r="V3" s="521"/>
      <c r="W3" s="521" t="s">
        <v>2373</v>
      </c>
      <c r="X3" s="521"/>
      <c r="Y3" s="522"/>
      <c r="Z3" s="517"/>
      <c r="AA3" s="521" t="s">
        <v>2374</v>
      </c>
      <c r="AB3" s="521" t="s">
        <v>2375</v>
      </c>
      <c r="AC3" s="521"/>
      <c r="AD3" s="523"/>
      <c r="AE3" s="521" t="s">
        <v>2377</v>
      </c>
      <c r="AF3" s="521"/>
      <c r="AG3" s="521"/>
      <c r="AH3" s="523"/>
      <c r="AI3" s="521"/>
      <c r="AJ3" s="521"/>
      <c r="AK3" s="521"/>
      <c r="AL3" s="523"/>
      <c r="AM3" s="523"/>
      <c r="AN3" s="523"/>
      <c r="AO3" s="524"/>
      <c r="AP3" s="525"/>
      <c r="AQ3" s="525"/>
      <c r="AR3" s="527"/>
      <c r="AS3" s="527"/>
      <c r="AT3" s="527"/>
      <c r="AU3" s="527"/>
      <c r="AV3" s="527"/>
      <c r="AW3" s="528"/>
      <c r="AX3" s="528"/>
      <c r="AY3" s="528"/>
      <c r="AZ3" s="528"/>
      <c r="BA3" s="528"/>
      <c r="BB3" s="528"/>
      <c r="BC3" s="528"/>
      <c r="BD3" s="528"/>
      <c r="BE3" s="528"/>
      <c r="BF3" s="528"/>
      <c r="BG3" s="528"/>
      <c r="BH3" s="528"/>
    </row>
    <row r="4" spans="1:60" ht="21.75">
      <c r="A4" s="896" t="s">
        <v>2382</v>
      </c>
      <c r="B4" s="894"/>
      <c r="C4" s="894"/>
      <c r="D4" s="894"/>
      <c r="E4" s="894"/>
      <c r="F4" s="894"/>
      <c r="G4" s="894"/>
      <c r="H4" s="894"/>
      <c r="I4" s="895"/>
      <c r="J4" s="529">
        <f>COUNTIF(J6:J82,Dict!$B$1)*Dict!$B$2+COUNTIF(J6:J82,Dict!$C$1)*Dict!$C$2</f>
        <v>26</v>
      </c>
      <c r="K4" s="530">
        <f>COUNTIF(K6:K82,Dict!$B$3)*Dict!$B$4+COUNTIF(K6:K82,Dict!$C$3)*Dict!$C$4+COUNTIF(K6:K82,Dict!$D$3)*Dict!$D$4+COUNTIF(K6:K82,Dict!$E$3)*Dict!$E$4</f>
        <v>21</v>
      </c>
      <c r="L4" s="530">
        <f>COUNTIF(L6:L82,Dict!$B$3)*Dict!$B$4+COUNTIF(L6:L82,Dict!$C$3)*Dict!$C$4+COUNTIF(L6:L82,Dict!$D$3)*Dict!$D$4+COUNTIF(L6:L82,Dict!$E$3)*Dict!$E$4</f>
        <v>21</v>
      </c>
      <c r="M4" s="530">
        <f>COUNTIF(M6:M82,Dict!$B$3)*Dict!$B$4+COUNTIF(M6:M82,Dict!$C$3)*Dict!$C$4+COUNTIF(M6:M82,Dict!$D$3)*Dict!$D$4+COUNTIF(M6:M82,Dict!$E$3)*Dict!$E$4</f>
        <v>0</v>
      </c>
      <c r="N4" s="529">
        <f>COUNTIF(N6:N82,Dict!$B$1)*Dict!$B$2+COUNTIF(N6:N82,Dict!$C$1)*Dict!$C$2</f>
        <v>36</v>
      </c>
      <c r="O4" s="530">
        <f>COUNTIF(O6:O82,Dict!$B$3)*Dict!$B$4+COUNTIF(O6:O82,Dict!$C$3)*Dict!$C$4+COUNTIF(O6:O82,Dict!$D$3)*Dict!$D$4+COUNTIF(O6:O82,Dict!$E$3)*Dict!$E$4</f>
        <v>35</v>
      </c>
      <c r="P4" s="530">
        <f>COUNTIF(P6:P82,Dict!$B$3)*Dict!$B$4+COUNTIF(P6:P82,Dict!$C$3)*Dict!$C$4+COUNTIF(P6:P82,Dict!$D$3)*Dict!$D$4+COUNTIF(P6:P82,Dict!$E$3)*Dict!$E$4</f>
        <v>35</v>
      </c>
      <c r="Q4" s="530">
        <f>COUNTIF(Q6:Q82,Dict!$B$3)*Dict!$B$4+COUNTIF(Q6:Q82,Dict!$C$3)*Dict!$C$4+COUNTIF(Q6:Q82,Dict!$D$3)*Dict!$D$4+COUNTIF(Q6:Q82,Dict!$E$3)*Dict!$E$4</f>
        <v>0</v>
      </c>
      <c r="R4" s="529">
        <f>COUNTIF(R6:R82,Dict!$B$1)*Dict!$B$2+COUNTIF(R6:R82,Dict!$C$1)*Dict!$C$2</f>
        <v>22</v>
      </c>
      <c r="S4" s="530">
        <f>COUNTIF(S6:S82,Dict!$B$3)*Dict!$B$4+COUNTIF(S6:S82,Dict!$C$3)*Dict!$C$4+COUNTIF(S6:S82,Dict!$D$3)*Dict!$D$4+COUNTIF(S6:S82,Dict!$E$3)*Dict!$E$4</f>
        <v>19</v>
      </c>
      <c r="T4" s="530">
        <f>COUNTIF(T6:T82,Dict!$B$3)*Dict!$B$4+COUNTIF(T6:T82,Dict!$C$3)*Dict!$C$4+COUNTIF(T6:T82,Dict!$D$3)*Dict!$D$4+COUNTIF(T6:T82,Dict!$E$3)*Dict!$E$4</f>
        <v>19</v>
      </c>
      <c r="U4" s="530">
        <f>COUNTIF(U6:U82,Dict!$B$3)*Dict!$B$4+COUNTIF(U6:U82,Dict!$C$3)*Dict!$C$4+COUNTIF(U6:U82,Dict!$D$3)*Dict!$D$4+COUNTIF(U6:U82,Dict!$E$3)*Dict!$E$4</f>
        <v>19</v>
      </c>
      <c r="V4" s="529">
        <f>COUNTIF(V6:V82,Dict!$B$1)*Dict!$B$2+COUNTIF(V6:V82,Dict!$C$1)*Dict!$C$2</f>
        <v>12</v>
      </c>
      <c r="W4" s="530">
        <f>COUNTIF(W6:W82,Dict!$B$3)*Dict!$B$4+COUNTIF(W6:W82,Dict!$C$3)*Dict!$C$4+COUNTIF(W6:W82,Dict!$D$3)*Dict!$D$4+COUNTIF(W6:W82,Dict!$E$3)*Dict!$E$4</f>
        <v>13</v>
      </c>
      <c r="X4" s="530">
        <f>COUNTIF(X6:X82,Dict!$B$3)*Dict!$B$4+COUNTIF(X6:X82,Dict!$C$3)*Dict!$C$4+COUNTIF(X6:X82,Dict!$D$3)*Dict!$D$4+COUNTIF(X6:X82,Dict!$E$3)*Dict!$E$4</f>
        <v>0</v>
      </c>
      <c r="Y4" s="530">
        <f>COUNTIF(Y6:Y82,Dict!$B$3)*Dict!$B$4+COUNTIF(Y6:Y82,Dict!$C$3)*Dict!$C$4+COUNTIF(Y6:Y82,Dict!$D$3)*Dict!$D$4+COUNTIF(Y6:Y82,Dict!$E$3)*Dict!$E$4</f>
        <v>0</v>
      </c>
      <c r="Z4" s="529">
        <f>COUNTIF(Z6:Z82,Dict!$B$1)*Dict!$B$2+COUNTIF(Z6:Z82,Dict!$C$1)*Dict!$C$2</f>
        <v>16</v>
      </c>
      <c r="AA4" s="530">
        <f>COUNTIF(AA6:AA82,Dict!$B$3)*Dict!$B$4+COUNTIF(AA6:AA82,Dict!$C$3)*Dict!$C$4+COUNTIF(AA6:AA82,Dict!$D$3)*Dict!$D$4+COUNTIF(AA6:AA82,Dict!$E$3)*Dict!$E$4</f>
        <v>16</v>
      </c>
      <c r="AB4" s="530">
        <f>COUNTIF(AB6:AB82,Dict!$B$3)*Dict!$B$4+COUNTIF(AB6:AB82,Dict!$C$3)*Dict!$C$4+COUNTIF(AB6:AB82,Dict!$D$3)*Dict!$D$4+COUNTIF(AB6:AB82,Dict!$E$3)*Dict!$E$4</f>
        <v>15</v>
      </c>
      <c r="AC4" s="530">
        <f>COUNTIF(AC6:AC82,Dict!$B$3)*Dict!$B$4+COUNTIF(AC6:AC82,Dict!$C$3)*Dict!$C$4+COUNTIF(AC6:AC82,Dict!$D$3)*Dict!$D$4+COUNTIF(AC6:AC82,Dict!$E$3)*Dict!$E$4</f>
        <v>0</v>
      </c>
      <c r="AD4" s="529">
        <f>COUNTIF(AD6:AD82,Dict!$B$1)*Dict!$B$2+COUNTIF(AD6:AD82,Dict!$C$1)*Dict!$C$2</f>
        <v>34</v>
      </c>
      <c r="AE4" s="530">
        <f>COUNTIF(AE6:AE82,Dict!$B$3)*Dict!$B$4+COUNTIF(AE6:AE82,Dict!$C$3)*Dict!$C$4+COUNTIF(AE6:AE82,Dict!$D$3)*Dict!$D$4+COUNTIF(AE6:AE82,Dict!$E$3)*Dict!$E$4</f>
        <v>39</v>
      </c>
      <c r="AF4" s="530">
        <f>COUNTIF(AF6:AF82,Dict!$B$3)*Dict!$B$4+COUNTIF(AF6:AF82,Dict!$C$3)*Dict!$C$4+COUNTIF(AF6:AF82,Dict!$D$3)*Dict!$D$4+COUNTIF(AF6:AF82,Dict!$E$3)*Dict!$E$4</f>
        <v>0</v>
      </c>
      <c r="AG4" s="530">
        <f>COUNTIF(AG6:AG82,Dict!$B$3)*Dict!$B$4+COUNTIF(AG6:AG82,Dict!$C$3)*Dict!$C$4+COUNTIF(AG6:AG82,Dict!$D$3)*Dict!$D$4+COUNTIF(AG6:AG82,Dict!$E$3)*Dict!$E$4</f>
        <v>0</v>
      </c>
      <c r="AH4" s="529"/>
      <c r="AI4" s="530"/>
      <c r="AJ4" s="530"/>
      <c r="AK4" s="530"/>
      <c r="AL4" s="529">
        <f>COUNTIF(AL6:AL82,Dict!$B$1)*Dict!$B$2+COUNTIF(AL6:AL82,Dict!$C$1)*Dict!$C$2</f>
        <v>0</v>
      </c>
      <c r="AM4" s="530">
        <f>COUNTIF(AM6:AM82,Dict!$B$3)*Dict!$B$4+COUNTIF(AM6:AM82,Dict!$C$3)*Dict!$C$4+COUNTIF(AM6:AM82,Dict!$D$3)*Dict!$D$4+COUNTIF(AM6:AM82,Dict!$E$3)*Dict!$E$4</f>
        <v>0</v>
      </c>
      <c r="AN4" s="530">
        <f>COUNTIF(AN6:AN82,Dict!$B$5)*Dict!$B$6</f>
        <v>0</v>
      </c>
      <c r="AO4" s="541">
        <f>COUNTIF(AO6:AO82,Dict!$B$1)*Dict!$B$2+COUNTIF(AO6:AO82,Dict!$C$1)*Dict!$C$2</f>
        <v>0</v>
      </c>
      <c r="AP4" s="542">
        <f>COUNTIF(AP6:AP82,Dict!$B$3)*Dict!$B$4+COUNTIF(AP6:AP82,Dict!$C$3)*Dict!$C$4+COUNTIF(AP6:AP82,Dict!$D$3)*Dict!$D$4+COUNTIF(AP6:AP82,Dict!$E$3)*Dict!$E$4</f>
        <v>0</v>
      </c>
      <c r="AQ4" s="542">
        <f>COUNTIF(AQ6:AQ82,Dict!$B$5)*Dict!$B$6</f>
        <v>0</v>
      </c>
      <c r="AR4" s="543"/>
      <c r="AS4" s="543"/>
      <c r="AT4" s="543"/>
      <c r="AU4" s="543"/>
      <c r="AV4" s="543"/>
      <c r="AW4" s="544"/>
      <c r="AX4" s="544"/>
      <c r="AY4" s="544"/>
      <c r="AZ4" s="544"/>
      <c r="BA4" s="544"/>
      <c r="BB4" s="544"/>
      <c r="BC4" s="544"/>
      <c r="BD4" s="544"/>
      <c r="BE4" s="544"/>
      <c r="BF4" s="544"/>
      <c r="BG4" s="544"/>
      <c r="BH4" s="544"/>
    </row>
    <row r="5" spans="1:60" ht="126">
      <c r="A5" s="547" t="s">
        <v>25</v>
      </c>
      <c r="B5" s="548" t="s">
        <v>26</v>
      </c>
      <c r="C5" s="547" t="s">
        <v>27</v>
      </c>
      <c r="D5" s="549" t="s">
        <v>28</v>
      </c>
      <c r="E5" s="549" t="s">
        <v>29</v>
      </c>
      <c r="F5" s="549" t="s">
        <v>31</v>
      </c>
      <c r="G5" s="549" t="s">
        <v>33</v>
      </c>
      <c r="H5" s="550" t="s">
        <v>2428</v>
      </c>
      <c r="I5" s="551" t="s">
        <v>2429</v>
      </c>
      <c r="J5" s="552" t="s">
        <v>2430</v>
      </c>
      <c r="K5" s="553" t="s">
        <v>2431</v>
      </c>
      <c r="L5" s="553" t="s">
        <v>2431</v>
      </c>
      <c r="M5" s="553" t="s">
        <v>2431</v>
      </c>
      <c r="N5" s="552" t="s">
        <v>2430</v>
      </c>
      <c r="O5" s="553" t="s">
        <v>2431</v>
      </c>
      <c r="P5" s="553" t="s">
        <v>2431</v>
      </c>
      <c r="Q5" s="553" t="s">
        <v>2431</v>
      </c>
      <c r="R5" s="552" t="s">
        <v>2430</v>
      </c>
      <c r="S5" s="553" t="s">
        <v>2431</v>
      </c>
      <c r="T5" s="553" t="s">
        <v>2431</v>
      </c>
      <c r="U5" s="553" t="s">
        <v>2431</v>
      </c>
      <c r="V5" s="552" t="s">
        <v>2430</v>
      </c>
      <c r="W5" s="553" t="s">
        <v>2431</v>
      </c>
      <c r="X5" s="553" t="s">
        <v>2431</v>
      </c>
      <c r="Y5" s="553" t="s">
        <v>2431</v>
      </c>
      <c r="Z5" s="554" t="s">
        <v>2430</v>
      </c>
      <c r="AA5" s="555" t="s">
        <v>2431</v>
      </c>
      <c r="AB5" s="555" t="s">
        <v>2431</v>
      </c>
      <c r="AC5" s="555" t="s">
        <v>2431</v>
      </c>
      <c r="AD5" s="554" t="s">
        <v>2430</v>
      </c>
      <c r="AE5" s="555" t="s">
        <v>2431</v>
      </c>
      <c r="AF5" s="555" t="s">
        <v>2431</v>
      </c>
      <c r="AG5" s="555" t="s">
        <v>2431</v>
      </c>
      <c r="AH5" s="556"/>
      <c r="AI5" s="557"/>
      <c r="AJ5" s="557"/>
      <c r="AK5" s="557"/>
      <c r="AL5" s="554" t="s">
        <v>2430</v>
      </c>
      <c r="AM5" s="555" t="s">
        <v>2431</v>
      </c>
      <c r="AN5" s="558" t="s">
        <v>2434</v>
      </c>
      <c r="AO5" s="559" t="s">
        <v>2430</v>
      </c>
      <c r="AP5" s="560" t="s">
        <v>2431</v>
      </c>
      <c r="AQ5" s="561" t="s">
        <v>2434</v>
      </c>
      <c r="AR5" s="562"/>
      <c r="AS5" s="562"/>
      <c r="AT5" s="562"/>
      <c r="AU5" s="562"/>
      <c r="AV5" s="562"/>
      <c r="AW5" s="563"/>
      <c r="AX5" s="563"/>
      <c r="AY5" s="563"/>
      <c r="AZ5" s="563"/>
      <c r="BA5" s="563"/>
      <c r="BB5" s="563"/>
      <c r="BC5" s="563"/>
      <c r="BD5" s="563"/>
      <c r="BE5" s="563"/>
      <c r="BF5" s="563"/>
      <c r="BG5" s="563"/>
      <c r="BH5" s="563"/>
    </row>
    <row r="6" spans="1:60" ht="21.75">
      <c r="A6" s="78">
        <v>1</v>
      </c>
      <c r="B6" s="564"/>
      <c r="C6" s="565" t="s">
        <v>75</v>
      </c>
      <c r="D6" s="566" t="s">
        <v>104</v>
      </c>
      <c r="E6" s="565" t="s">
        <v>78</v>
      </c>
      <c r="F6" s="567">
        <v>3</v>
      </c>
      <c r="G6" s="569" t="s">
        <v>80</v>
      </c>
      <c r="H6" s="570">
        <f>COUNTIF(J6:AQ6,Dict!$B$1)*Dict!$B$2+COUNTIF(J6:AQ6,Dict!$C$1)*Dict!$C$2</f>
        <v>0</v>
      </c>
      <c r="I6" s="571">
        <f>COUNTIF(J6:AQ6,Dict!$B$3)*Dict!$B$4+COUNTIF(J6:AQ6,Dict!$C$3)*Dict!$C$4+COUNTIF(J6:AQ6,Dict!$D$3)*Dict!$D$4+COUNTIF(J6:AQ6,Dict!$E$3)*Dict!$E$4</f>
        <v>0</v>
      </c>
      <c r="J6" s="572"/>
      <c r="K6" s="573"/>
      <c r="L6" s="573"/>
      <c r="M6" s="573"/>
      <c r="N6" s="572"/>
      <c r="O6" s="573"/>
      <c r="P6" s="573"/>
      <c r="Q6" s="573"/>
      <c r="R6" s="572"/>
      <c r="S6" s="573"/>
      <c r="T6" s="573"/>
      <c r="U6" s="573"/>
      <c r="V6" s="572"/>
      <c r="W6" s="573"/>
      <c r="X6" s="573"/>
      <c r="Y6" s="573"/>
      <c r="Z6" s="572"/>
      <c r="AA6" s="573"/>
      <c r="AB6" s="573"/>
      <c r="AC6" s="573"/>
      <c r="AD6" s="578"/>
      <c r="AE6" s="579"/>
      <c r="AF6" s="579"/>
      <c r="AG6" s="579"/>
      <c r="AH6" s="572"/>
      <c r="AI6" s="573"/>
      <c r="AJ6" s="573"/>
      <c r="AK6" s="573"/>
      <c r="AL6" s="580"/>
      <c r="AM6" s="581"/>
      <c r="AN6" s="583"/>
      <c r="AO6" s="580"/>
      <c r="AP6" s="581"/>
      <c r="AQ6" s="583"/>
      <c r="AR6" s="588"/>
      <c r="AS6" s="588"/>
      <c r="AT6" s="588"/>
      <c r="AU6" s="588"/>
      <c r="AV6" s="588"/>
      <c r="AW6" s="585"/>
      <c r="AX6" s="585"/>
      <c r="AY6" s="585"/>
      <c r="AZ6" s="585"/>
      <c r="BA6" s="585"/>
      <c r="BB6" s="585"/>
      <c r="BC6" s="585"/>
      <c r="BD6" s="585"/>
      <c r="BE6" s="585"/>
      <c r="BF6" s="585"/>
      <c r="BG6" s="585"/>
      <c r="BH6" s="585"/>
    </row>
    <row r="7" spans="1:60" ht="15.75" customHeight="1">
      <c r="A7" s="97">
        <v>2</v>
      </c>
      <c r="B7" s="564"/>
      <c r="C7" s="565" t="s">
        <v>99</v>
      </c>
      <c r="D7" s="594" t="s">
        <v>104</v>
      </c>
      <c r="E7" s="565" t="s">
        <v>78</v>
      </c>
      <c r="F7" s="567">
        <v>3</v>
      </c>
      <c r="G7" s="597" t="s">
        <v>80</v>
      </c>
      <c r="H7" s="605">
        <f>COUNTIF(J7:BC7,Dict!$B$1)*Dict!$B$2+COUNTIF(J7:BC7,Dict!$C$1)*Dict!$C$2</f>
        <v>0</v>
      </c>
      <c r="I7" s="608">
        <f>COUNTIF(J7:BC7,Dict!$B$3)*Dict!$B$4+COUNTIF(J7:BC7,Dict!$C$3)*Dict!$C$4+COUNTIF(J7:BC7,Dict!$D$3)*Dict!$D$4+COUNTIF(J7:BC7,Dict!$E$3)*Dict!$E$4</f>
        <v>0</v>
      </c>
      <c r="J7" s="610"/>
      <c r="K7" s="612"/>
      <c r="L7" s="612"/>
      <c r="M7" s="612"/>
      <c r="N7" s="610"/>
      <c r="O7" s="612"/>
      <c r="P7" s="612"/>
      <c r="Q7" s="612"/>
      <c r="R7" s="610"/>
      <c r="S7" s="612"/>
      <c r="T7" s="612"/>
      <c r="U7" s="612"/>
      <c r="V7" s="610"/>
      <c r="W7" s="612"/>
      <c r="X7" s="612"/>
      <c r="Y7" s="612"/>
      <c r="Z7" s="610"/>
      <c r="AA7" s="612"/>
      <c r="AB7" s="612"/>
      <c r="AC7" s="612"/>
      <c r="AD7" s="610"/>
      <c r="AE7" s="612"/>
      <c r="AF7" s="612"/>
      <c r="AG7" s="612"/>
      <c r="AH7" s="621"/>
      <c r="AI7" s="622"/>
      <c r="AJ7" s="622"/>
      <c r="AK7" s="622"/>
      <c r="AL7" s="625"/>
      <c r="AM7" s="626"/>
      <c r="AN7" s="627"/>
      <c r="AO7" s="625"/>
      <c r="AP7" s="626"/>
      <c r="AQ7" s="627"/>
      <c r="AR7" s="625"/>
      <c r="AS7" s="626"/>
      <c r="AT7" s="627"/>
      <c r="AU7" s="625"/>
      <c r="AV7" s="626"/>
      <c r="AW7" s="627"/>
      <c r="AX7" s="625"/>
      <c r="AY7" s="626"/>
      <c r="AZ7" s="627"/>
      <c r="BA7" s="625"/>
      <c r="BB7" s="626"/>
      <c r="BC7" s="627"/>
      <c r="BD7" s="631"/>
      <c r="BE7" s="631"/>
      <c r="BF7" s="631"/>
      <c r="BG7" s="631"/>
      <c r="BH7" s="631"/>
    </row>
    <row r="8" spans="1:60" ht="15.75" customHeight="1">
      <c r="A8" s="97">
        <v>3</v>
      </c>
      <c r="B8" s="564"/>
      <c r="C8" s="565" t="s">
        <v>109</v>
      </c>
      <c r="D8" s="594" t="s">
        <v>104</v>
      </c>
      <c r="E8" s="565" t="s">
        <v>78</v>
      </c>
      <c r="F8" s="567">
        <v>2</v>
      </c>
      <c r="G8" s="597" t="s">
        <v>80</v>
      </c>
      <c r="H8" s="605">
        <f>COUNTIF(J8:BC8,Dict!$B$1)*Dict!$B$2+COUNTIF(J8:BC8,Dict!$C$1)*Dict!$C$2</f>
        <v>0</v>
      </c>
      <c r="I8" s="608">
        <f>COUNTIF(J8:BC8,Dict!$B$3)*Dict!$B$4+COUNTIF(J8:BC8,Dict!$C$3)*Dict!$C$4+COUNTIF(J8:BC8,Dict!$D$3)*Dict!$D$4+COUNTIF(J8:BC8,Dict!$E$3)*Dict!$E$4</f>
        <v>0</v>
      </c>
      <c r="J8" s="610"/>
      <c r="K8" s="612"/>
      <c r="L8" s="612"/>
      <c r="M8" s="612"/>
      <c r="N8" s="610"/>
      <c r="O8" s="612"/>
      <c r="P8" s="612"/>
      <c r="Q8" s="612"/>
      <c r="R8" s="610"/>
      <c r="S8" s="612"/>
      <c r="T8" s="612"/>
      <c r="U8" s="612"/>
      <c r="V8" s="610"/>
      <c r="W8" s="612"/>
      <c r="X8" s="612"/>
      <c r="Y8" s="612"/>
      <c r="Z8" s="610"/>
      <c r="AA8" s="612"/>
      <c r="AB8" s="612"/>
      <c r="AC8" s="612"/>
      <c r="AD8" s="610"/>
      <c r="AE8" s="612"/>
      <c r="AF8" s="612"/>
      <c r="AG8" s="612"/>
      <c r="AH8" s="610"/>
      <c r="AI8" s="612"/>
      <c r="AJ8" s="612"/>
      <c r="AK8" s="612"/>
      <c r="AL8" s="625"/>
      <c r="AM8" s="626"/>
      <c r="AN8" s="627"/>
      <c r="AO8" s="625"/>
      <c r="AP8" s="626"/>
      <c r="AQ8" s="627"/>
      <c r="AR8" s="625"/>
      <c r="AS8" s="626"/>
      <c r="AT8" s="627"/>
      <c r="AU8" s="625"/>
      <c r="AV8" s="626"/>
      <c r="AW8" s="627"/>
      <c r="AX8" s="625"/>
      <c r="AY8" s="626"/>
      <c r="AZ8" s="627"/>
      <c r="BA8" s="625"/>
      <c r="BB8" s="626"/>
      <c r="BC8" s="627"/>
      <c r="BD8" s="631"/>
      <c r="BE8" s="631"/>
      <c r="BF8" s="631"/>
      <c r="BG8" s="631"/>
      <c r="BH8" s="631"/>
    </row>
    <row r="9" spans="1:60" ht="15.75" customHeight="1">
      <c r="A9" s="101">
        <v>4</v>
      </c>
      <c r="B9" s="564"/>
      <c r="C9" s="565" t="s">
        <v>140</v>
      </c>
      <c r="D9" s="594" t="s">
        <v>104</v>
      </c>
      <c r="E9" s="565" t="s">
        <v>78</v>
      </c>
      <c r="F9" s="567">
        <v>3</v>
      </c>
      <c r="G9" s="637" t="s">
        <v>80</v>
      </c>
      <c r="H9" s="605">
        <f>COUNTIF(J9:BC9,Dict!$B$1)*Dict!$B$2+COUNTIF(J9:BC9,Dict!$C$1)*Dict!$C$2</f>
        <v>0</v>
      </c>
      <c r="I9" s="608">
        <f>COUNTIF(J9:BC9,Dict!$B$3)*Dict!$B$4+COUNTIF(J9:BC9,Dict!$C$3)*Dict!$C$4+COUNTIF(J9:BC9,Dict!$D$3)*Dict!$D$4+COUNTIF(J9:BC9,Dict!$E$3)*Dict!$E$4</f>
        <v>0</v>
      </c>
      <c r="J9" s="610"/>
      <c r="K9" s="612"/>
      <c r="L9" s="612"/>
      <c r="M9" s="612"/>
      <c r="N9" s="610"/>
      <c r="O9" s="612"/>
      <c r="P9" s="612"/>
      <c r="Q9" s="612"/>
      <c r="R9" s="610"/>
      <c r="S9" s="612"/>
      <c r="T9" s="612"/>
      <c r="U9" s="612"/>
      <c r="V9" s="610"/>
      <c r="W9" s="612"/>
      <c r="X9" s="612"/>
      <c r="Y9" s="612"/>
      <c r="Z9" s="610"/>
      <c r="AA9" s="612"/>
      <c r="AB9" s="612"/>
      <c r="AC9" s="612"/>
      <c r="AD9" s="610"/>
      <c r="AE9" s="612"/>
      <c r="AF9" s="612"/>
      <c r="AG9" s="612"/>
      <c r="AH9" s="610"/>
      <c r="AI9" s="612"/>
      <c r="AJ9" s="612"/>
      <c r="AK9" s="612"/>
      <c r="AL9" s="625"/>
      <c r="AM9" s="626"/>
      <c r="AN9" s="627"/>
      <c r="AO9" s="625"/>
      <c r="AP9" s="626"/>
      <c r="AQ9" s="627"/>
      <c r="AR9" s="625"/>
      <c r="AS9" s="626"/>
      <c r="AT9" s="627"/>
      <c r="AU9" s="625"/>
      <c r="AV9" s="626"/>
      <c r="AW9" s="627"/>
      <c r="AX9" s="625"/>
      <c r="AY9" s="626"/>
      <c r="AZ9" s="627"/>
      <c r="BA9" s="625"/>
      <c r="BB9" s="626"/>
      <c r="BC9" s="627"/>
      <c r="BD9" s="631"/>
      <c r="BE9" s="631"/>
      <c r="BF9" s="631"/>
      <c r="BG9" s="631"/>
      <c r="BH9" s="631"/>
    </row>
    <row r="10" spans="1:60" ht="15.75" customHeight="1">
      <c r="A10" s="101">
        <v>5</v>
      </c>
      <c r="B10" s="564"/>
      <c r="C10" s="565" t="s">
        <v>154</v>
      </c>
      <c r="D10" s="594" t="s">
        <v>104</v>
      </c>
      <c r="E10" s="565" t="s">
        <v>78</v>
      </c>
      <c r="F10" s="639"/>
      <c r="G10" s="637" t="s">
        <v>80</v>
      </c>
      <c r="H10" s="605">
        <f>COUNTIF(J10:BC10,Dict!$B$1)*Dict!$B$2+COUNTIF(J10:BC10,Dict!$C$1)*Dict!$C$2</f>
        <v>0</v>
      </c>
      <c r="I10" s="608">
        <f>COUNTIF(J10:BC10,Dict!$B$3)*Dict!$B$4+COUNTIF(J10:BC10,Dict!$C$3)*Dict!$C$4+COUNTIF(J10:BC10,Dict!$D$3)*Dict!$D$4+COUNTIF(J10:BC10,Dict!$E$3)*Dict!$E$4</f>
        <v>0</v>
      </c>
      <c r="J10" s="610"/>
      <c r="K10" s="612"/>
      <c r="L10" s="612"/>
      <c r="M10" s="612"/>
      <c r="N10" s="610"/>
      <c r="O10" s="612"/>
      <c r="P10" s="612"/>
      <c r="Q10" s="612"/>
      <c r="R10" s="610"/>
      <c r="S10" s="612"/>
      <c r="T10" s="612"/>
      <c r="U10" s="612"/>
      <c r="V10" s="610"/>
      <c r="W10" s="612"/>
      <c r="X10" s="612"/>
      <c r="Y10" s="612"/>
      <c r="Z10" s="610"/>
      <c r="AA10" s="612"/>
      <c r="AB10" s="612"/>
      <c r="AC10" s="612"/>
      <c r="AD10" s="610"/>
      <c r="AE10" s="612"/>
      <c r="AF10" s="612"/>
      <c r="AG10" s="612"/>
      <c r="AH10" s="621"/>
      <c r="AI10" s="622"/>
      <c r="AJ10" s="622"/>
      <c r="AK10" s="622"/>
      <c r="AL10" s="625"/>
      <c r="AM10" s="626"/>
      <c r="AN10" s="627"/>
      <c r="AO10" s="625"/>
      <c r="AP10" s="626"/>
      <c r="AQ10" s="627"/>
      <c r="AR10" s="625"/>
      <c r="AS10" s="626"/>
      <c r="AT10" s="627"/>
      <c r="AU10" s="625"/>
      <c r="AV10" s="626"/>
      <c r="AW10" s="627"/>
      <c r="AX10" s="625"/>
      <c r="AY10" s="626"/>
      <c r="AZ10" s="627"/>
      <c r="BA10" s="625"/>
      <c r="BB10" s="626"/>
      <c r="BC10" s="627"/>
      <c r="BD10" s="631"/>
      <c r="BE10" s="631"/>
      <c r="BF10" s="631"/>
      <c r="BG10" s="631"/>
      <c r="BH10" s="631"/>
    </row>
    <row r="11" spans="1:60" ht="15.75" customHeight="1">
      <c r="A11" s="101">
        <v>6</v>
      </c>
      <c r="B11" s="564"/>
      <c r="C11" s="565" t="s">
        <v>157</v>
      </c>
      <c r="D11" s="594" t="s">
        <v>104</v>
      </c>
      <c r="E11" s="565" t="s">
        <v>78</v>
      </c>
      <c r="F11" s="639"/>
      <c r="G11" s="637" t="s">
        <v>80</v>
      </c>
      <c r="H11" s="605">
        <f>COUNTIF(J11:BC11,Dict!$B$1)*Dict!$B$2+COUNTIF(J11:BC11,Dict!$C$1)*Dict!$C$2</f>
        <v>0</v>
      </c>
      <c r="I11" s="608">
        <f>COUNTIF(J11:BC11,Dict!$B$3)*Dict!$B$4+COUNTIF(J11:BC11,Dict!$C$3)*Dict!$C$4+COUNTIF(J11:BC11,Dict!$D$3)*Dict!$D$4+COUNTIF(J11:BC11,Dict!$E$3)*Dict!$E$4</f>
        <v>0</v>
      </c>
      <c r="J11" s="610"/>
      <c r="K11" s="612"/>
      <c r="L11" s="612"/>
      <c r="M11" s="612"/>
      <c r="N11" s="610"/>
      <c r="O11" s="612"/>
      <c r="P11" s="612"/>
      <c r="Q11" s="612"/>
      <c r="R11" s="610"/>
      <c r="S11" s="612"/>
      <c r="T11" s="612"/>
      <c r="U11" s="612"/>
      <c r="V11" s="610"/>
      <c r="W11" s="612"/>
      <c r="X11" s="612"/>
      <c r="Y11" s="612"/>
      <c r="Z11" s="610"/>
      <c r="AA11" s="612"/>
      <c r="AB11" s="612"/>
      <c r="AC11" s="612"/>
      <c r="AD11" s="610"/>
      <c r="AE11" s="612"/>
      <c r="AF11" s="612"/>
      <c r="AG11" s="612"/>
      <c r="AH11" s="610"/>
      <c r="AI11" s="612"/>
      <c r="AJ11" s="612"/>
      <c r="AK11" s="612"/>
      <c r="AL11" s="625"/>
      <c r="AM11" s="626"/>
      <c r="AN11" s="627"/>
      <c r="AO11" s="625"/>
      <c r="AP11" s="626"/>
      <c r="AQ11" s="627"/>
      <c r="AR11" s="625"/>
      <c r="AS11" s="626"/>
      <c r="AT11" s="627"/>
      <c r="AU11" s="625"/>
      <c r="AV11" s="626"/>
      <c r="AW11" s="627"/>
      <c r="AX11" s="625"/>
      <c r="AY11" s="626"/>
      <c r="AZ11" s="627"/>
      <c r="BA11" s="625"/>
      <c r="BB11" s="626"/>
      <c r="BC11" s="627"/>
      <c r="BD11" s="631"/>
      <c r="BE11" s="631"/>
      <c r="BF11" s="631"/>
      <c r="BG11" s="631"/>
      <c r="BH11" s="631"/>
    </row>
    <row r="12" spans="1:60" ht="15.75" customHeight="1">
      <c r="A12" s="97">
        <v>7</v>
      </c>
      <c r="B12" s="564"/>
      <c r="C12" s="565" t="s">
        <v>158</v>
      </c>
      <c r="D12" s="594" t="s">
        <v>159</v>
      </c>
      <c r="E12" s="565" t="s">
        <v>78</v>
      </c>
      <c r="F12" s="567">
        <v>2</v>
      </c>
      <c r="G12" s="597" t="s">
        <v>80</v>
      </c>
      <c r="H12" s="605">
        <f>COUNTIF(J12:BC12,Dict!$B$1)*Dict!$B$2+COUNTIF(J12:BC12,Dict!$C$1)*Dict!$C$2</f>
        <v>0</v>
      </c>
      <c r="I12" s="608">
        <f>COUNTIF(J12:BC12,Dict!$B$3)*Dict!$B$4+COUNTIF(J12:BC12,Dict!$C$3)*Dict!$C$4+COUNTIF(J12:BC12,Dict!$D$3)*Dict!$D$4+COUNTIF(J12:BC12,Dict!$E$3)*Dict!$E$4</f>
        <v>0</v>
      </c>
      <c r="J12" s="610"/>
      <c r="K12" s="612"/>
      <c r="L12" s="612"/>
      <c r="M12" s="612"/>
      <c r="N12" s="610"/>
      <c r="O12" s="612"/>
      <c r="P12" s="612"/>
      <c r="Q12" s="612"/>
      <c r="R12" s="610"/>
      <c r="S12" s="612"/>
      <c r="T12" s="612"/>
      <c r="U12" s="612"/>
      <c r="V12" s="610"/>
      <c r="W12" s="612"/>
      <c r="X12" s="612"/>
      <c r="Y12" s="612"/>
      <c r="Z12" s="610"/>
      <c r="AA12" s="612"/>
      <c r="AB12" s="612"/>
      <c r="AC12" s="612"/>
      <c r="AD12" s="610"/>
      <c r="AE12" s="612"/>
      <c r="AF12" s="612"/>
      <c r="AG12" s="612"/>
      <c r="AH12" s="610"/>
      <c r="AI12" s="612"/>
      <c r="AJ12" s="612"/>
      <c r="AK12" s="612"/>
      <c r="AL12" s="625"/>
      <c r="AM12" s="626"/>
      <c r="AN12" s="627"/>
      <c r="AO12" s="625"/>
      <c r="AP12" s="626"/>
      <c r="AQ12" s="627"/>
      <c r="AR12" s="625"/>
      <c r="AS12" s="626"/>
      <c r="AT12" s="627"/>
      <c r="AU12" s="625"/>
      <c r="AV12" s="626"/>
      <c r="AW12" s="627"/>
      <c r="AX12" s="625"/>
      <c r="AY12" s="626"/>
      <c r="AZ12" s="627"/>
      <c r="BA12" s="625"/>
      <c r="BB12" s="626"/>
      <c r="BC12" s="627"/>
      <c r="BD12" s="631"/>
      <c r="BE12" s="631"/>
      <c r="BF12" s="631"/>
      <c r="BG12" s="631"/>
      <c r="BH12" s="631"/>
    </row>
    <row r="13" spans="1:60" ht="15.75" customHeight="1">
      <c r="A13" s="101">
        <v>8</v>
      </c>
      <c r="B13" s="564"/>
      <c r="C13" s="565" t="s">
        <v>162</v>
      </c>
      <c r="D13" s="594" t="s">
        <v>159</v>
      </c>
      <c r="E13" s="565" t="s">
        <v>78</v>
      </c>
      <c r="F13" s="567">
        <v>4</v>
      </c>
      <c r="G13" s="597" t="s">
        <v>80</v>
      </c>
      <c r="H13" s="605">
        <f>COUNTIF(J13:BC13,Dict!$B$1)*Dict!$B$2+COUNTIF(J13:BC13,Dict!$C$1)*Dict!$C$2</f>
        <v>2</v>
      </c>
      <c r="I13" s="608">
        <f>COUNTIF(J13:BC13,Dict!$B$3)*Dict!$B$4+COUNTIF(J13:BC13,Dict!$C$3)*Dict!$C$4+COUNTIF(J13:BC13,Dict!$D$3)*Dict!$D$4+COUNTIF(J13:BC13,Dict!$E$3)*Dict!$E$4</f>
        <v>3</v>
      </c>
      <c r="J13" s="610"/>
      <c r="K13" s="612"/>
      <c r="L13" s="612"/>
      <c r="M13" s="612"/>
      <c r="N13" s="610"/>
      <c r="O13" s="612"/>
      <c r="P13" s="612"/>
      <c r="Q13" s="612"/>
      <c r="R13" s="610" t="s">
        <v>2554</v>
      </c>
      <c r="S13" s="612" t="s">
        <v>2555</v>
      </c>
      <c r="T13" s="612" t="s">
        <v>2555</v>
      </c>
      <c r="U13" s="612" t="s">
        <v>2555</v>
      </c>
      <c r="V13" s="610"/>
      <c r="W13" s="612"/>
      <c r="X13" s="612"/>
      <c r="Y13" s="612"/>
      <c r="Z13" s="610"/>
      <c r="AA13" s="612"/>
      <c r="AB13" s="612"/>
      <c r="AC13" s="612"/>
      <c r="AD13" s="610"/>
      <c r="AE13" s="612"/>
      <c r="AF13" s="612"/>
      <c r="AG13" s="612"/>
      <c r="AH13" s="610"/>
      <c r="AI13" s="612"/>
      <c r="AJ13" s="612"/>
      <c r="AK13" s="612"/>
      <c r="AL13" s="625"/>
      <c r="AM13" s="626"/>
      <c r="AN13" s="627"/>
      <c r="AO13" s="625"/>
      <c r="AP13" s="626"/>
      <c r="AQ13" s="627"/>
      <c r="AR13" s="625"/>
      <c r="AS13" s="626"/>
      <c r="AT13" s="627"/>
      <c r="AU13" s="625"/>
      <c r="AV13" s="626"/>
      <c r="AW13" s="627"/>
      <c r="AX13" s="625"/>
      <c r="AY13" s="626"/>
      <c r="AZ13" s="627"/>
      <c r="BA13" s="625"/>
      <c r="BB13" s="626"/>
      <c r="BC13" s="627"/>
      <c r="BD13" s="631"/>
      <c r="BE13" s="631"/>
      <c r="BF13" s="631"/>
      <c r="BG13" s="631"/>
      <c r="BH13" s="631"/>
    </row>
    <row r="14" spans="1:60" ht="15.75" customHeight="1">
      <c r="A14" s="101">
        <v>9</v>
      </c>
      <c r="B14" s="564"/>
      <c r="C14" s="565" t="s">
        <v>168</v>
      </c>
      <c r="D14" s="594" t="s">
        <v>159</v>
      </c>
      <c r="E14" s="565" t="s">
        <v>78</v>
      </c>
      <c r="F14" s="567">
        <v>3</v>
      </c>
      <c r="G14" s="637" t="s">
        <v>80</v>
      </c>
      <c r="H14" s="605">
        <f>COUNTIF(J14:BC14,Dict!$B$1)*Dict!$B$2+COUNTIF(J14:BC14,Dict!$C$1)*Dict!$C$2</f>
        <v>0</v>
      </c>
      <c r="I14" s="608">
        <f>COUNTIF(J14:BC14,Dict!$B$3)*Dict!$B$4+COUNTIF(J14:BC14,Dict!$C$3)*Dict!$C$4+COUNTIF(J14:BC14,Dict!$D$3)*Dict!$D$4+COUNTIF(J14:BC14,Dict!$E$3)*Dict!$E$4</f>
        <v>0</v>
      </c>
      <c r="J14" s="610"/>
      <c r="K14" s="612"/>
      <c r="L14" s="612"/>
      <c r="M14" s="612"/>
      <c r="N14" s="610"/>
      <c r="O14" s="612"/>
      <c r="P14" s="612"/>
      <c r="Q14" s="612"/>
      <c r="R14" s="610"/>
      <c r="S14" s="612"/>
      <c r="T14" s="612"/>
      <c r="U14" s="612"/>
      <c r="V14" s="610"/>
      <c r="W14" s="612"/>
      <c r="X14" s="612"/>
      <c r="Y14" s="612"/>
      <c r="Z14" s="610"/>
      <c r="AA14" s="612"/>
      <c r="AB14" s="612"/>
      <c r="AC14" s="612"/>
      <c r="AD14" s="610"/>
      <c r="AE14" s="612"/>
      <c r="AF14" s="612"/>
      <c r="AG14" s="612"/>
      <c r="AH14" s="610"/>
      <c r="AI14" s="612"/>
      <c r="AJ14" s="612"/>
      <c r="AK14" s="612"/>
      <c r="AL14" s="625"/>
      <c r="AM14" s="626"/>
      <c r="AN14" s="627"/>
      <c r="AO14" s="625"/>
      <c r="AP14" s="626"/>
      <c r="AQ14" s="627"/>
      <c r="AR14" s="625"/>
      <c r="AS14" s="626"/>
      <c r="AT14" s="627"/>
      <c r="AU14" s="625"/>
      <c r="AV14" s="626"/>
      <c r="AW14" s="627"/>
      <c r="AX14" s="625"/>
      <c r="AY14" s="626"/>
      <c r="AZ14" s="627"/>
      <c r="BA14" s="625"/>
      <c r="BB14" s="626"/>
      <c r="BC14" s="627"/>
      <c r="BD14" s="631"/>
      <c r="BE14" s="631"/>
      <c r="BF14" s="631"/>
      <c r="BG14" s="631"/>
      <c r="BH14" s="631"/>
    </row>
    <row r="15" spans="1:60" ht="21.75">
      <c r="A15" s="97">
        <v>10</v>
      </c>
      <c r="B15" s="564"/>
      <c r="C15" s="565" t="s">
        <v>174</v>
      </c>
      <c r="D15" s="594" t="s">
        <v>159</v>
      </c>
      <c r="E15" s="565" t="s">
        <v>78</v>
      </c>
      <c r="F15" s="567">
        <v>4</v>
      </c>
      <c r="G15" s="637" t="s">
        <v>80</v>
      </c>
      <c r="H15" s="605">
        <f>COUNTIF(J15:BC15,Dict!$B$1)*Dict!$B$2+COUNTIF(J15:BC15,Dict!$C$1)*Dict!$C$2</f>
        <v>2</v>
      </c>
      <c r="I15" s="608">
        <f>COUNTIF(J15:BC15,Dict!$B$3)*Dict!$B$4+COUNTIF(J15:BC15,Dict!$C$3)*Dict!$C$4+COUNTIF(J15:BC15,Dict!$D$3)*Dict!$D$4+COUNTIF(J15:BC15,Dict!$E$3)*Dict!$E$4</f>
        <v>2</v>
      </c>
      <c r="J15" s="610"/>
      <c r="K15" s="612"/>
      <c r="L15" s="612"/>
      <c r="M15" s="612"/>
      <c r="N15" s="610" t="s">
        <v>2554</v>
      </c>
      <c r="O15" s="612" t="s">
        <v>2555</v>
      </c>
      <c r="P15" s="612" t="s">
        <v>2555</v>
      </c>
      <c r="Q15" s="612"/>
      <c r="R15" s="610"/>
      <c r="S15" s="612"/>
      <c r="T15" s="612"/>
      <c r="U15" s="612"/>
      <c r="V15" s="610"/>
      <c r="W15" s="612"/>
      <c r="X15" s="612"/>
      <c r="Y15" s="612"/>
      <c r="Z15" s="610"/>
      <c r="AA15" s="612"/>
      <c r="AB15" s="612"/>
      <c r="AC15" s="612"/>
      <c r="AD15" s="610"/>
      <c r="AE15" s="612"/>
      <c r="AF15" s="612"/>
      <c r="AG15" s="612"/>
      <c r="AH15" s="610"/>
      <c r="AI15" s="612"/>
      <c r="AJ15" s="612"/>
      <c r="AK15" s="612"/>
      <c r="AL15" s="625"/>
      <c r="AM15" s="626"/>
      <c r="AN15" s="627"/>
      <c r="AO15" s="625"/>
      <c r="AP15" s="626"/>
      <c r="AQ15" s="627"/>
      <c r="AR15" s="625"/>
      <c r="AS15" s="626"/>
      <c r="AT15" s="627"/>
      <c r="AU15" s="625"/>
      <c r="AV15" s="626"/>
      <c r="AW15" s="627"/>
      <c r="AX15" s="625"/>
      <c r="AY15" s="626"/>
      <c r="AZ15" s="627"/>
      <c r="BA15" s="625"/>
      <c r="BB15" s="626"/>
      <c r="BC15" s="627"/>
      <c r="BD15" s="631"/>
      <c r="BE15" s="631"/>
      <c r="BF15" s="631"/>
      <c r="BG15" s="631"/>
      <c r="BH15" s="631"/>
    </row>
    <row r="16" spans="1:60" ht="21.75">
      <c r="A16" s="97">
        <v>11</v>
      </c>
      <c r="B16" s="565" t="s">
        <v>175</v>
      </c>
      <c r="C16" s="565" t="s">
        <v>176</v>
      </c>
      <c r="D16" s="594" t="s">
        <v>159</v>
      </c>
      <c r="E16" s="565" t="s">
        <v>78</v>
      </c>
      <c r="F16" s="567">
        <v>2</v>
      </c>
      <c r="G16" s="637" t="s">
        <v>80</v>
      </c>
      <c r="H16" s="605">
        <f>COUNTIF(J16:BC16,Dict!$B$1)*Dict!$B$2+COUNTIF(J16:BC16,Dict!$C$1)*Dict!$C$2</f>
        <v>4</v>
      </c>
      <c r="I16" s="608">
        <f>COUNTIF(J16:BC16,Dict!$B$3)*Dict!$B$4+COUNTIF(J16:BC16,Dict!$C$3)*Dict!$C$4+COUNTIF(J16:BC16,Dict!$D$3)*Dict!$D$4+COUNTIF(J16:BC16,Dict!$E$3)*Dict!$E$4</f>
        <v>4</v>
      </c>
      <c r="J16" s="610" t="s">
        <v>2554</v>
      </c>
      <c r="K16" s="612" t="s">
        <v>2555</v>
      </c>
      <c r="L16" s="612" t="s">
        <v>2555</v>
      </c>
      <c r="M16" s="612"/>
      <c r="N16" s="610" t="s">
        <v>2554</v>
      </c>
      <c r="O16" s="612" t="s">
        <v>2555</v>
      </c>
      <c r="P16" s="612" t="s">
        <v>2555</v>
      </c>
      <c r="Q16" s="612"/>
      <c r="R16" s="610"/>
      <c r="S16" s="612"/>
      <c r="T16" s="612"/>
      <c r="U16" s="612"/>
      <c r="V16" s="610"/>
      <c r="W16" s="612"/>
      <c r="X16" s="612"/>
      <c r="Y16" s="612"/>
      <c r="Z16" s="610"/>
      <c r="AA16" s="612"/>
      <c r="AB16" s="612"/>
      <c r="AC16" s="612"/>
      <c r="AD16" s="610"/>
      <c r="AE16" s="612"/>
      <c r="AF16" s="612"/>
      <c r="AG16" s="612"/>
      <c r="AH16" s="610"/>
      <c r="AI16" s="612"/>
      <c r="AJ16" s="612"/>
      <c r="AK16" s="612"/>
      <c r="AL16" s="625"/>
      <c r="AM16" s="626"/>
      <c r="AN16" s="627"/>
      <c r="AO16" s="625"/>
      <c r="AP16" s="626"/>
      <c r="AQ16" s="627"/>
      <c r="AR16" s="625"/>
      <c r="AS16" s="626"/>
      <c r="AT16" s="627"/>
      <c r="AU16" s="625"/>
      <c r="AV16" s="626"/>
      <c r="AW16" s="627"/>
      <c r="AX16" s="625"/>
      <c r="AY16" s="626"/>
      <c r="AZ16" s="627"/>
      <c r="BA16" s="625"/>
      <c r="BB16" s="626"/>
      <c r="BC16" s="627"/>
      <c r="BD16" s="631"/>
      <c r="BE16" s="631"/>
      <c r="BF16" s="631"/>
      <c r="BG16" s="631"/>
      <c r="BH16" s="631"/>
    </row>
    <row r="17" spans="1:60" ht="21.75">
      <c r="A17" s="101">
        <v>12</v>
      </c>
      <c r="B17" s="564"/>
      <c r="C17" s="565" t="s">
        <v>188</v>
      </c>
      <c r="D17" s="594" t="s">
        <v>159</v>
      </c>
      <c r="E17" s="565" t="s">
        <v>78</v>
      </c>
      <c r="F17" s="567">
        <v>2</v>
      </c>
      <c r="G17" s="597" t="s">
        <v>80</v>
      </c>
      <c r="H17" s="605">
        <f>COUNTIF(J17:BC17,Dict!$B$1)*Dict!$B$2+COUNTIF(J17:BC17,Dict!$C$1)*Dict!$C$2</f>
        <v>0</v>
      </c>
      <c r="I17" s="608">
        <f>COUNTIF(J17:BC17,Dict!$B$3)*Dict!$B$4+COUNTIF(J17:BC17,Dict!$C$3)*Dict!$C$4+COUNTIF(J17:BC17,Dict!$D$3)*Dict!$D$4+COUNTIF(J17:BC17,Dict!$E$3)*Dict!$E$4</f>
        <v>0</v>
      </c>
      <c r="J17" s="610"/>
      <c r="K17" s="612"/>
      <c r="L17" s="612"/>
      <c r="M17" s="612"/>
      <c r="N17" s="610"/>
      <c r="O17" s="612"/>
      <c r="P17" s="612"/>
      <c r="Q17" s="612"/>
      <c r="R17" s="610"/>
      <c r="S17" s="612"/>
      <c r="T17" s="612"/>
      <c r="U17" s="612"/>
      <c r="V17" s="610"/>
      <c r="W17" s="612"/>
      <c r="X17" s="612"/>
      <c r="Y17" s="612"/>
      <c r="Z17" s="610"/>
      <c r="AA17" s="612"/>
      <c r="AB17" s="612"/>
      <c r="AC17" s="612"/>
      <c r="AD17" s="610"/>
      <c r="AE17" s="612"/>
      <c r="AF17" s="612"/>
      <c r="AG17" s="612"/>
      <c r="AH17" s="610"/>
      <c r="AI17" s="612"/>
      <c r="AJ17" s="612"/>
      <c r="AK17" s="612"/>
      <c r="AL17" s="625"/>
      <c r="AM17" s="626"/>
      <c r="AN17" s="627"/>
      <c r="AO17" s="625"/>
      <c r="AP17" s="626"/>
      <c r="AQ17" s="627"/>
      <c r="AR17" s="625"/>
      <c r="AS17" s="626"/>
      <c r="AT17" s="627"/>
      <c r="AU17" s="625"/>
      <c r="AV17" s="626"/>
      <c r="AW17" s="627"/>
      <c r="AX17" s="625"/>
      <c r="AY17" s="626"/>
      <c r="AZ17" s="627"/>
      <c r="BA17" s="625"/>
      <c r="BB17" s="626"/>
      <c r="BC17" s="627"/>
      <c r="BD17" s="631"/>
      <c r="BE17" s="631"/>
      <c r="BF17" s="631"/>
      <c r="BG17" s="631"/>
      <c r="BH17" s="631"/>
    </row>
    <row r="18" spans="1:60" ht="21.75">
      <c r="A18" s="101">
        <v>13</v>
      </c>
      <c r="B18" s="564"/>
      <c r="C18" s="565" t="s">
        <v>197</v>
      </c>
      <c r="D18" s="594" t="s">
        <v>159</v>
      </c>
      <c r="E18" s="565" t="s">
        <v>78</v>
      </c>
      <c r="F18" s="567">
        <v>2</v>
      </c>
      <c r="G18" s="597" t="s">
        <v>80</v>
      </c>
      <c r="H18" s="605">
        <f>COUNTIF(J18:BC18,Dict!$B$1)*Dict!$B$2+COUNTIF(J18:BC18,Dict!$C$1)*Dict!$C$2</f>
        <v>2</v>
      </c>
      <c r="I18" s="608">
        <f>COUNTIF(J18:BC18,Dict!$B$3)*Dict!$B$4+COUNTIF(J18:BC18,Dict!$C$3)*Dict!$C$4+COUNTIF(J18:BC18,Dict!$D$3)*Dict!$D$4+COUNTIF(J18:BC18,Dict!$E$3)*Dict!$E$4</f>
        <v>1</v>
      </c>
      <c r="J18" s="610"/>
      <c r="K18" s="612"/>
      <c r="L18" s="612"/>
      <c r="M18" s="612"/>
      <c r="N18" s="610"/>
      <c r="O18" s="612"/>
      <c r="P18" s="612"/>
      <c r="Q18" s="612"/>
      <c r="R18" s="610"/>
      <c r="S18" s="612"/>
      <c r="T18" s="612"/>
      <c r="U18" s="612"/>
      <c r="V18" s="610" t="s">
        <v>2554</v>
      </c>
      <c r="W18" s="612" t="s">
        <v>2555</v>
      </c>
      <c r="X18" s="612"/>
      <c r="Y18" s="612"/>
      <c r="Z18" s="610"/>
      <c r="AA18" s="612"/>
      <c r="AB18" s="612"/>
      <c r="AC18" s="612"/>
      <c r="AD18" s="610"/>
      <c r="AE18" s="612"/>
      <c r="AF18" s="612"/>
      <c r="AG18" s="612"/>
      <c r="AH18" s="610"/>
      <c r="AI18" s="612"/>
      <c r="AJ18" s="612"/>
      <c r="AK18" s="612"/>
      <c r="AL18" s="625"/>
      <c r="AM18" s="626"/>
      <c r="AN18" s="627"/>
      <c r="AO18" s="625"/>
      <c r="AP18" s="626"/>
      <c r="AQ18" s="627"/>
      <c r="AR18" s="625"/>
      <c r="AS18" s="626"/>
      <c r="AT18" s="627"/>
      <c r="AU18" s="625"/>
      <c r="AV18" s="626"/>
      <c r="AW18" s="627"/>
      <c r="AX18" s="625"/>
      <c r="AY18" s="626"/>
      <c r="AZ18" s="627"/>
      <c r="BA18" s="625"/>
      <c r="BB18" s="626"/>
      <c r="BC18" s="627"/>
      <c r="BD18" s="631"/>
      <c r="BE18" s="631"/>
      <c r="BF18" s="631"/>
      <c r="BG18" s="631"/>
      <c r="BH18" s="631"/>
    </row>
    <row r="19" spans="1:60" ht="15.75" customHeight="1">
      <c r="A19" s="97">
        <v>14</v>
      </c>
      <c r="B19" s="564"/>
      <c r="C19" s="565" t="s">
        <v>204</v>
      </c>
      <c r="D19" s="594" t="s">
        <v>159</v>
      </c>
      <c r="E19" s="565" t="s">
        <v>78</v>
      </c>
      <c r="F19" s="639"/>
      <c r="G19" s="637" t="s">
        <v>80</v>
      </c>
      <c r="H19" s="605">
        <f>COUNTIF(J19:BC19,Dict!$B$1)*Dict!$B$2+COUNTIF(J19:BC19,Dict!$C$1)*Dict!$C$2</f>
        <v>0</v>
      </c>
      <c r="I19" s="608">
        <f>COUNTIF(J19:BC19,Dict!$B$3)*Dict!$B$4+COUNTIF(J19:BC19,Dict!$C$3)*Dict!$C$4+COUNTIF(J19:BC19,Dict!$D$3)*Dict!$D$4+COUNTIF(J19:BC19,Dict!$E$3)*Dict!$E$4</f>
        <v>0</v>
      </c>
      <c r="J19" s="610"/>
      <c r="K19" s="612"/>
      <c r="L19" s="612"/>
      <c r="M19" s="612"/>
      <c r="N19" s="610"/>
      <c r="O19" s="612"/>
      <c r="P19" s="612"/>
      <c r="Q19" s="612"/>
      <c r="R19" s="610"/>
      <c r="S19" s="612"/>
      <c r="T19" s="612"/>
      <c r="U19" s="612"/>
      <c r="V19" s="610"/>
      <c r="W19" s="612"/>
      <c r="X19" s="612"/>
      <c r="Y19" s="612"/>
      <c r="Z19" s="610"/>
      <c r="AA19" s="612"/>
      <c r="AB19" s="612"/>
      <c r="AC19" s="612"/>
      <c r="AD19" s="610"/>
      <c r="AE19" s="612"/>
      <c r="AF19" s="612"/>
      <c r="AG19" s="612"/>
      <c r="AH19" s="610"/>
      <c r="AI19" s="612"/>
      <c r="AJ19" s="612"/>
      <c r="AK19" s="612"/>
      <c r="AL19" s="625"/>
      <c r="AM19" s="626"/>
      <c r="AN19" s="627"/>
      <c r="AO19" s="625"/>
      <c r="AP19" s="626"/>
      <c r="AQ19" s="627"/>
      <c r="AR19" s="625"/>
      <c r="AS19" s="626"/>
      <c r="AT19" s="627"/>
      <c r="AU19" s="625"/>
      <c r="AV19" s="626"/>
      <c r="AW19" s="627"/>
      <c r="AX19" s="625"/>
      <c r="AY19" s="626"/>
      <c r="AZ19" s="627"/>
      <c r="BA19" s="625"/>
      <c r="BB19" s="626"/>
      <c r="BC19" s="627"/>
      <c r="BD19" s="631"/>
      <c r="BE19" s="631"/>
      <c r="BF19" s="631"/>
      <c r="BG19" s="631"/>
      <c r="BH19" s="631"/>
    </row>
    <row r="20" spans="1:60" ht="15.75" customHeight="1">
      <c r="A20" s="658"/>
      <c r="B20" s="511"/>
      <c r="C20" s="565" t="s">
        <v>209</v>
      </c>
      <c r="D20" s="594" t="s">
        <v>211</v>
      </c>
      <c r="E20" s="565" t="s">
        <v>78</v>
      </c>
      <c r="F20" s="659">
        <v>2</v>
      </c>
      <c r="G20" s="637" t="s">
        <v>80</v>
      </c>
      <c r="H20" s="605">
        <f>COUNTIF(J20:BC20,Dict!$B$1)*Dict!$B$2+COUNTIF(J20:BC20,Dict!$C$1)*Dict!$C$2</f>
        <v>0</v>
      </c>
      <c r="I20" s="608">
        <f>COUNTIF(J20:BC20,Dict!$B$3)*Dict!$B$4+COUNTIF(J20:BC20,Dict!$C$3)*Dict!$C$4+COUNTIF(J20:BC20,Dict!$D$3)*Dict!$D$4+COUNTIF(J20:BC20,Dict!$E$3)*Dict!$E$4</f>
        <v>0</v>
      </c>
      <c r="J20" s="610"/>
      <c r="K20" s="612"/>
      <c r="L20" s="612"/>
      <c r="M20" s="612"/>
      <c r="N20" s="610"/>
      <c r="O20" s="612"/>
      <c r="P20" s="612"/>
      <c r="Q20" s="612"/>
      <c r="R20" s="610"/>
      <c r="S20" s="612"/>
      <c r="T20" s="612"/>
      <c r="U20" s="612"/>
      <c r="V20" s="610"/>
      <c r="W20" s="612"/>
      <c r="X20" s="612"/>
      <c r="Y20" s="612"/>
      <c r="Z20" s="610"/>
      <c r="AA20" s="612"/>
      <c r="AB20" s="612"/>
      <c r="AC20" s="612"/>
      <c r="AD20" s="610"/>
      <c r="AE20" s="612"/>
      <c r="AF20" s="612"/>
      <c r="AG20" s="612"/>
      <c r="AH20" s="610"/>
      <c r="AI20" s="612"/>
      <c r="AJ20" s="612"/>
      <c r="AK20" s="612"/>
      <c r="AL20" s="625"/>
      <c r="AM20" s="626"/>
      <c r="AN20" s="627"/>
      <c r="AO20" s="625"/>
      <c r="AP20" s="626"/>
      <c r="AQ20" s="627"/>
      <c r="AR20" s="625"/>
      <c r="AS20" s="626"/>
      <c r="AT20" s="627"/>
      <c r="AU20" s="625"/>
      <c r="AV20" s="626"/>
      <c r="AW20" s="627"/>
      <c r="AX20" s="625"/>
      <c r="AY20" s="626"/>
      <c r="AZ20" s="627"/>
      <c r="BA20" s="625"/>
      <c r="BB20" s="626"/>
      <c r="BC20" s="627"/>
      <c r="BD20" s="631"/>
      <c r="BE20" s="631"/>
      <c r="BF20" s="631"/>
      <c r="BG20" s="631"/>
      <c r="BH20" s="631"/>
    </row>
    <row r="21" spans="1:60" ht="15.75" customHeight="1">
      <c r="A21" s="658"/>
      <c r="B21" s="662"/>
      <c r="C21" s="565" t="s">
        <v>213</v>
      </c>
      <c r="D21" s="594" t="s">
        <v>211</v>
      </c>
      <c r="E21" s="565" t="s">
        <v>78</v>
      </c>
      <c r="F21" s="659">
        <v>4</v>
      </c>
      <c r="G21" s="597" t="s">
        <v>80</v>
      </c>
      <c r="H21" s="605">
        <f>COUNTIF(J21:BC21,Dict!$B$1)*Dict!$B$2+COUNTIF(J21:BC21,Dict!$C$1)*Dict!$C$2</f>
        <v>2</v>
      </c>
      <c r="I21" s="608">
        <f>COUNTIF(J21:BC21,Dict!$B$3)*Dict!$B$4+COUNTIF(J21:BC21,Dict!$C$3)*Dict!$C$4+COUNTIF(J21:BC21,Dict!$D$3)*Dict!$D$4+COUNTIF(J21:BC21,Dict!$E$3)*Dict!$E$4</f>
        <v>3</v>
      </c>
      <c r="J21" s="610"/>
      <c r="K21" s="612"/>
      <c r="L21" s="612"/>
      <c r="M21" s="612"/>
      <c r="N21" s="610"/>
      <c r="O21" s="612"/>
      <c r="P21" s="612"/>
      <c r="Q21" s="612"/>
      <c r="R21" s="610" t="s">
        <v>2554</v>
      </c>
      <c r="S21" s="612" t="s">
        <v>2555</v>
      </c>
      <c r="T21" s="612" t="s">
        <v>2555</v>
      </c>
      <c r="U21" s="612" t="s">
        <v>2555</v>
      </c>
      <c r="V21" s="610"/>
      <c r="W21" s="612"/>
      <c r="X21" s="612"/>
      <c r="Y21" s="612"/>
      <c r="Z21" s="610"/>
      <c r="AA21" s="612"/>
      <c r="AB21" s="612"/>
      <c r="AC21" s="612"/>
      <c r="AD21" s="610"/>
      <c r="AE21" s="612"/>
      <c r="AF21" s="612"/>
      <c r="AG21" s="612"/>
      <c r="AH21" s="610"/>
      <c r="AI21" s="612"/>
      <c r="AJ21" s="612"/>
      <c r="AK21" s="612"/>
      <c r="AL21" s="625"/>
      <c r="AM21" s="626"/>
      <c r="AN21" s="627"/>
      <c r="AO21" s="625"/>
      <c r="AP21" s="626"/>
      <c r="AQ21" s="627"/>
      <c r="AR21" s="625"/>
      <c r="AS21" s="626"/>
      <c r="AT21" s="627"/>
      <c r="AU21" s="625"/>
      <c r="AV21" s="626"/>
      <c r="AW21" s="627"/>
      <c r="AX21" s="625"/>
      <c r="AY21" s="626"/>
      <c r="AZ21" s="627"/>
      <c r="BA21" s="625"/>
      <c r="BB21" s="626"/>
      <c r="BC21" s="627"/>
      <c r="BD21" s="631"/>
      <c r="BE21" s="631"/>
      <c r="BF21" s="631"/>
      <c r="BG21" s="631"/>
      <c r="BH21" s="631"/>
    </row>
    <row r="22" spans="1:60" ht="15.75" customHeight="1">
      <c r="A22" s="97">
        <v>15</v>
      </c>
      <c r="B22" s="663" t="s">
        <v>216</v>
      </c>
      <c r="C22" s="565" t="s">
        <v>217</v>
      </c>
      <c r="D22" s="594" t="s">
        <v>211</v>
      </c>
      <c r="E22" s="664" t="s">
        <v>218</v>
      </c>
      <c r="F22" s="659">
        <v>3</v>
      </c>
      <c r="G22" s="597" t="s">
        <v>80</v>
      </c>
      <c r="H22" s="605">
        <f>COUNTIF(J22:BC22,Dict!$B$1)*Dict!$B$2+COUNTIF(J22:BC22,Dict!$C$1)*Dict!$C$2</f>
        <v>2</v>
      </c>
      <c r="I22" s="608">
        <f>COUNTIF(J22:BC22,Dict!$B$3)*Dict!$B$4+COUNTIF(J22:BC22,Dict!$C$3)*Dict!$C$4+COUNTIF(J22:BC22,Dict!$D$3)*Dict!$D$4+COUNTIF(J22:BC22,Dict!$E$3)*Dict!$E$4</f>
        <v>2</v>
      </c>
      <c r="J22" s="610" t="s">
        <v>2554</v>
      </c>
      <c r="K22" s="612" t="s">
        <v>2555</v>
      </c>
      <c r="L22" s="612" t="s">
        <v>2555</v>
      </c>
      <c r="M22" s="612"/>
      <c r="N22" s="610"/>
      <c r="O22" s="612"/>
      <c r="P22" s="612"/>
      <c r="Q22" s="612"/>
      <c r="R22" s="610"/>
      <c r="S22" s="612"/>
      <c r="T22" s="612"/>
      <c r="U22" s="612"/>
      <c r="V22" s="610"/>
      <c r="W22" s="612"/>
      <c r="X22" s="612"/>
      <c r="Y22" s="612"/>
      <c r="Z22" s="610"/>
      <c r="AA22" s="612"/>
      <c r="AB22" s="612"/>
      <c r="AC22" s="612"/>
      <c r="AD22" s="610"/>
      <c r="AE22" s="612"/>
      <c r="AF22" s="612"/>
      <c r="AG22" s="612"/>
      <c r="AH22" s="610"/>
      <c r="AI22" s="612"/>
      <c r="AJ22" s="612"/>
      <c r="AK22" s="612"/>
      <c r="AL22" s="625"/>
      <c r="AM22" s="626"/>
      <c r="AN22" s="627"/>
      <c r="AO22" s="625"/>
      <c r="AP22" s="626"/>
      <c r="AQ22" s="627"/>
      <c r="AR22" s="625"/>
      <c r="AS22" s="626"/>
      <c r="AT22" s="627"/>
      <c r="AU22" s="625"/>
      <c r="AV22" s="626"/>
      <c r="AW22" s="627"/>
      <c r="AX22" s="625"/>
      <c r="AY22" s="626"/>
      <c r="AZ22" s="627"/>
      <c r="BA22" s="625"/>
      <c r="BB22" s="626"/>
      <c r="BC22" s="627"/>
      <c r="BD22" s="631"/>
      <c r="BE22" s="631"/>
      <c r="BF22" s="631"/>
      <c r="BG22" s="631"/>
      <c r="BH22" s="631"/>
    </row>
    <row r="23" spans="1:60" ht="15.75" customHeight="1">
      <c r="A23" s="101">
        <v>16</v>
      </c>
      <c r="B23" s="666"/>
      <c r="C23" s="565" t="s">
        <v>225</v>
      </c>
      <c r="D23" s="594" t="s">
        <v>211</v>
      </c>
      <c r="E23" s="565" t="s">
        <v>78</v>
      </c>
      <c r="F23" s="659">
        <v>3</v>
      </c>
      <c r="G23" s="597" t="s">
        <v>80</v>
      </c>
      <c r="H23" s="605">
        <f>COUNTIF(J23:BC23,Dict!$B$1)*Dict!$B$2+COUNTIF(J23:BC23,Dict!$C$1)*Dict!$C$2</f>
        <v>0</v>
      </c>
      <c r="I23" s="608">
        <f>COUNTIF(J23:BC23,Dict!$B$3)*Dict!$B$4+COUNTIF(J23:BC23,Dict!$C$3)*Dict!$C$4+COUNTIF(J23:BC23,Dict!$D$3)*Dict!$D$4+COUNTIF(J23:BC23,Dict!$E$3)*Dict!$E$4</f>
        <v>0</v>
      </c>
      <c r="J23" s="610"/>
      <c r="K23" s="612"/>
      <c r="L23" s="612"/>
      <c r="M23" s="612"/>
      <c r="N23" s="610"/>
      <c r="O23" s="612"/>
      <c r="P23" s="612"/>
      <c r="Q23" s="612"/>
      <c r="R23" s="610"/>
      <c r="S23" s="612"/>
      <c r="T23" s="612"/>
      <c r="U23" s="612"/>
      <c r="V23" s="610"/>
      <c r="W23" s="612"/>
      <c r="X23" s="612"/>
      <c r="Y23" s="612"/>
      <c r="Z23" s="610"/>
      <c r="AA23" s="612"/>
      <c r="AB23" s="612"/>
      <c r="AC23" s="612"/>
      <c r="AD23" s="610"/>
      <c r="AE23" s="612"/>
      <c r="AF23" s="612"/>
      <c r="AG23" s="612"/>
      <c r="AH23" s="610"/>
      <c r="AI23" s="612"/>
      <c r="AJ23" s="612"/>
      <c r="AK23" s="612"/>
      <c r="AL23" s="625"/>
      <c r="AM23" s="626"/>
      <c r="AN23" s="627"/>
      <c r="AO23" s="625"/>
      <c r="AP23" s="626"/>
      <c r="AQ23" s="627"/>
      <c r="AR23" s="625"/>
      <c r="AS23" s="626"/>
      <c r="AT23" s="627"/>
      <c r="AU23" s="625"/>
      <c r="AV23" s="626"/>
      <c r="AW23" s="627"/>
      <c r="AX23" s="625"/>
      <c r="AY23" s="626"/>
      <c r="AZ23" s="627"/>
      <c r="BA23" s="625"/>
      <c r="BB23" s="626"/>
      <c r="BC23" s="627"/>
      <c r="BD23" s="631"/>
      <c r="BE23" s="631"/>
      <c r="BF23" s="631"/>
      <c r="BG23" s="631"/>
      <c r="BH23" s="631"/>
    </row>
    <row r="24" spans="1:60" ht="15.75" customHeight="1">
      <c r="A24" s="101">
        <v>17</v>
      </c>
      <c r="B24" s="663" t="s">
        <v>228</v>
      </c>
      <c r="C24" s="565" t="s">
        <v>229</v>
      </c>
      <c r="D24" s="594" t="s">
        <v>211</v>
      </c>
      <c r="E24" s="664" t="s">
        <v>218</v>
      </c>
      <c r="F24" s="659">
        <v>2</v>
      </c>
      <c r="G24" s="597" t="s">
        <v>80</v>
      </c>
      <c r="H24" s="605">
        <f>COUNTIF(J24:BC24,Dict!$B$1)*Dict!$B$2+COUNTIF(J24:BC24,Dict!$C$1)*Dict!$C$2</f>
        <v>2</v>
      </c>
      <c r="I24" s="608">
        <f>COUNTIF(J24:BC24,Dict!$B$3)*Dict!$B$4+COUNTIF(J24:BC24,Dict!$C$3)*Dict!$C$4+COUNTIF(J24:BC24,Dict!$D$3)*Dict!$D$4+COUNTIF(J24:BC24,Dict!$E$3)*Dict!$E$4</f>
        <v>2</v>
      </c>
      <c r="J24" s="610"/>
      <c r="K24" s="612"/>
      <c r="L24" s="612"/>
      <c r="M24" s="612"/>
      <c r="N24" s="610" t="s">
        <v>2554</v>
      </c>
      <c r="O24" s="612" t="s">
        <v>2555</v>
      </c>
      <c r="P24" s="612" t="s">
        <v>2555</v>
      </c>
      <c r="Q24" s="612"/>
      <c r="R24" s="610"/>
      <c r="S24" s="612"/>
      <c r="T24" s="612"/>
      <c r="U24" s="612"/>
      <c r="V24" s="610"/>
      <c r="W24" s="612"/>
      <c r="X24" s="612"/>
      <c r="Y24" s="612"/>
      <c r="Z24" s="610"/>
      <c r="AA24" s="612"/>
      <c r="AB24" s="612"/>
      <c r="AC24" s="612"/>
      <c r="AD24" s="610"/>
      <c r="AE24" s="612"/>
      <c r="AF24" s="612"/>
      <c r="AG24" s="612"/>
      <c r="AH24" s="610"/>
      <c r="AI24" s="612"/>
      <c r="AJ24" s="612"/>
      <c r="AK24" s="612"/>
      <c r="AL24" s="625"/>
      <c r="AM24" s="626"/>
      <c r="AN24" s="627"/>
      <c r="AO24" s="625"/>
      <c r="AP24" s="626"/>
      <c r="AQ24" s="627"/>
      <c r="AR24" s="625"/>
      <c r="AS24" s="626"/>
      <c r="AT24" s="627"/>
      <c r="AU24" s="625"/>
      <c r="AV24" s="626"/>
      <c r="AW24" s="627"/>
      <c r="AX24" s="625"/>
      <c r="AY24" s="626"/>
      <c r="AZ24" s="627"/>
      <c r="BA24" s="625"/>
      <c r="BB24" s="626"/>
      <c r="BC24" s="627"/>
      <c r="BD24" s="631"/>
      <c r="BE24" s="631"/>
      <c r="BF24" s="631"/>
      <c r="BG24" s="631"/>
      <c r="BH24" s="631"/>
    </row>
    <row r="25" spans="1:60" ht="15.75" customHeight="1">
      <c r="A25" s="101">
        <v>18</v>
      </c>
      <c r="B25" s="671" t="s">
        <v>237</v>
      </c>
      <c r="C25" s="565" t="s">
        <v>239</v>
      </c>
      <c r="D25" s="594" t="s">
        <v>211</v>
      </c>
      <c r="E25" s="664" t="s">
        <v>218</v>
      </c>
      <c r="F25" s="659">
        <v>3</v>
      </c>
      <c r="G25" s="637" t="s">
        <v>80</v>
      </c>
      <c r="H25" s="605">
        <f>COUNTIF(J25:BC25,Dict!$B$1)*Dict!$B$2+COUNTIF(J25:BC25,Dict!$C$1)*Dict!$C$2</f>
        <v>4</v>
      </c>
      <c r="I25" s="608">
        <f>COUNTIF(J25:BC25,Dict!$B$3)*Dict!$B$4+COUNTIF(J25:BC25,Dict!$C$3)*Dict!$C$4+COUNTIF(J25:BC25,Dict!$D$3)*Dict!$D$4+COUNTIF(J25:BC25,Dict!$E$3)*Dict!$E$4</f>
        <v>3</v>
      </c>
      <c r="J25" s="610" t="s">
        <v>2554</v>
      </c>
      <c r="K25" s="612" t="s">
        <v>2555</v>
      </c>
      <c r="L25" s="612" t="s">
        <v>2555</v>
      </c>
      <c r="M25" s="612"/>
      <c r="N25" s="610"/>
      <c r="O25" s="612"/>
      <c r="P25" s="612"/>
      <c r="Q25" s="612"/>
      <c r="R25" s="610"/>
      <c r="S25" s="612"/>
      <c r="T25" s="612"/>
      <c r="U25" s="612"/>
      <c r="V25" s="610"/>
      <c r="W25" s="612"/>
      <c r="X25" s="612"/>
      <c r="Y25" s="612"/>
      <c r="Z25" s="610"/>
      <c r="AA25" s="612"/>
      <c r="AB25" s="612"/>
      <c r="AC25" s="612"/>
      <c r="AD25" s="610" t="s">
        <v>2554</v>
      </c>
      <c r="AE25" s="612" t="s">
        <v>2555</v>
      </c>
      <c r="AF25" s="612"/>
      <c r="AG25" s="612"/>
      <c r="AH25" s="610"/>
      <c r="AI25" s="612"/>
      <c r="AJ25" s="612"/>
      <c r="AK25" s="612"/>
      <c r="AL25" s="625"/>
      <c r="AM25" s="626"/>
      <c r="AN25" s="627"/>
      <c r="AO25" s="625"/>
      <c r="AP25" s="626"/>
      <c r="AQ25" s="627"/>
      <c r="AR25" s="625"/>
      <c r="AS25" s="626"/>
      <c r="AT25" s="627"/>
      <c r="AU25" s="625"/>
      <c r="AV25" s="626"/>
      <c r="AW25" s="627"/>
      <c r="AX25" s="625"/>
      <c r="AY25" s="626"/>
      <c r="AZ25" s="627"/>
      <c r="BA25" s="625"/>
      <c r="BB25" s="626"/>
      <c r="BC25" s="627"/>
      <c r="BD25" s="631"/>
      <c r="BE25" s="631"/>
      <c r="BF25" s="631"/>
      <c r="BG25" s="631"/>
      <c r="BH25" s="631"/>
    </row>
    <row r="26" spans="1:60" ht="15.75" customHeight="1">
      <c r="A26" s="101">
        <v>19</v>
      </c>
      <c r="B26" s="676"/>
      <c r="C26" s="565" t="s">
        <v>249</v>
      </c>
      <c r="D26" s="594" t="s">
        <v>211</v>
      </c>
      <c r="E26" s="565" t="s">
        <v>78</v>
      </c>
      <c r="F26" s="564"/>
      <c r="G26" s="597" t="s">
        <v>250</v>
      </c>
      <c r="H26" s="605">
        <f>COUNTIF(J26:BC26,Dict!$B$1)*Dict!$B$2+COUNTIF(J26:BC26,Dict!$C$1)*Dict!$C$2</f>
        <v>4</v>
      </c>
      <c r="I26" s="608">
        <f>COUNTIF(J26:BC26,Dict!$B$3)*Dict!$B$4+COUNTIF(J26:BC26,Dict!$C$3)*Dict!$C$4+COUNTIF(J26:BC26,Dict!$D$3)*Dict!$D$4+COUNTIF(J26:BC26,Dict!$E$3)*Dict!$E$4</f>
        <v>4</v>
      </c>
      <c r="J26" s="610"/>
      <c r="K26" s="612"/>
      <c r="L26" s="612"/>
      <c r="M26" s="612"/>
      <c r="N26" s="610"/>
      <c r="O26" s="612"/>
      <c r="P26" s="612"/>
      <c r="Q26" s="612"/>
      <c r="R26" s="610" t="s">
        <v>2554</v>
      </c>
      <c r="S26" s="612" t="s">
        <v>2555</v>
      </c>
      <c r="T26" s="612" t="s">
        <v>2555</v>
      </c>
      <c r="U26" s="612" t="s">
        <v>2555</v>
      </c>
      <c r="V26" s="610"/>
      <c r="W26" s="612"/>
      <c r="X26" s="612"/>
      <c r="Y26" s="612"/>
      <c r="Z26" s="610" t="s">
        <v>2554</v>
      </c>
      <c r="AA26" s="612" t="s">
        <v>2555</v>
      </c>
      <c r="AB26" s="612"/>
      <c r="AC26" s="612"/>
      <c r="AD26" s="610"/>
      <c r="AE26" s="612"/>
      <c r="AF26" s="612"/>
      <c r="AG26" s="612"/>
      <c r="AH26" s="610"/>
      <c r="AI26" s="612"/>
      <c r="AJ26" s="612"/>
      <c r="AK26" s="612"/>
      <c r="AL26" s="625"/>
      <c r="AM26" s="626"/>
      <c r="AN26" s="627"/>
      <c r="AO26" s="625"/>
      <c r="AP26" s="626"/>
      <c r="AQ26" s="627"/>
      <c r="AR26" s="625"/>
      <c r="AS26" s="626"/>
      <c r="AT26" s="627"/>
      <c r="AU26" s="625"/>
      <c r="AV26" s="626"/>
      <c r="AW26" s="627"/>
      <c r="AX26" s="625"/>
      <c r="AY26" s="626"/>
      <c r="AZ26" s="627"/>
      <c r="BA26" s="625"/>
      <c r="BB26" s="626"/>
      <c r="BC26" s="627"/>
      <c r="BD26" s="631"/>
      <c r="BE26" s="631"/>
      <c r="BF26" s="631"/>
      <c r="BG26" s="631"/>
      <c r="BH26" s="631"/>
    </row>
    <row r="27" spans="1:60" ht="15.75" customHeight="1">
      <c r="A27" s="101">
        <v>20</v>
      </c>
      <c r="B27" s="676"/>
      <c r="C27" s="565" t="s">
        <v>256</v>
      </c>
      <c r="D27" s="594" t="s">
        <v>257</v>
      </c>
      <c r="E27" s="565" t="s">
        <v>78</v>
      </c>
      <c r="F27" s="659">
        <v>2</v>
      </c>
      <c r="G27" s="637" t="s">
        <v>80</v>
      </c>
      <c r="H27" s="605">
        <f>COUNTIF(J27:BC27,Dict!$B$1)*Dict!$B$2+COUNTIF(J27:BC27,Dict!$C$1)*Dict!$C$2</f>
        <v>0</v>
      </c>
      <c r="I27" s="608">
        <f>COUNTIF(J27:BC27,Dict!$B$3)*Dict!$B$4+COUNTIF(J27:BC27,Dict!$C$3)*Dict!$C$4+COUNTIF(J27:BC27,Dict!$D$3)*Dict!$D$4+COUNTIF(J27:BC27,Dict!$E$3)*Dict!$E$4</f>
        <v>0</v>
      </c>
      <c r="J27" s="610"/>
      <c r="K27" s="612"/>
      <c r="L27" s="612"/>
      <c r="M27" s="612"/>
      <c r="N27" s="687"/>
      <c r="O27" s="688"/>
      <c r="P27" s="688"/>
      <c r="Q27" s="688"/>
      <c r="R27" s="610"/>
      <c r="S27" s="612"/>
      <c r="T27" s="612"/>
      <c r="U27" s="612"/>
      <c r="V27" s="610"/>
      <c r="W27" s="612"/>
      <c r="X27" s="612"/>
      <c r="Y27" s="612"/>
      <c r="Z27" s="610"/>
      <c r="AA27" s="612"/>
      <c r="AB27" s="612"/>
      <c r="AC27" s="612"/>
      <c r="AD27" s="610"/>
      <c r="AE27" s="612"/>
      <c r="AF27" s="612"/>
      <c r="AG27" s="612"/>
      <c r="AH27" s="610"/>
      <c r="AI27" s="612"/>
      <c r="AJ27" s="612"/>
      <c r="AK27" s="612"/>
      <c r="AL27" s="625"/>
      <c r="AM27" s="626"/>
      <c r="AN27" s="627"/>
      <c r="AO27" s="625"/>
      <c r="AP27" s="626"/>
      <c r="AQ27" s="627"/>
      <c r="AR27" s="625"/>
      <c r="AS27" s="626"/>
      <c r="AT27" s="627"/>
      <c r="AU27" s="625"/>
      <c r="AV27" s="626"/>
      <c r="AW27" s="627"/>
      <c r="AX27" s="625"/>
      <c r="AY27" s="626"/>
      <c r="AZ27" s="627"/>
      <c r="BA27" s="625"/>
      <c r="BB27" s="626"/>
      <c r="BC27" s="627"/>
      <c r="BD27" s="631"/>
      <c r="BE27" s="631"/>
      <c r="BF27" s="631"/>
      <c r="BG27" s="631"/>
      <c r="BH27" s="631"/>
    </row>
    <row r="28" spans="1:60" ht="15.75" customHeight="1">
      <c r="A28" s="101">
        <v>21</v>
      </c>
      <c r="B28" s="676"/>
      <c r="C28" s="565" t="s">
        <v>258</v>
      </c>
      <c r="D28" s="594" t="s">
        <v>257</v>
      </c>
      <c r="E28" s="565" t="s">
        <v>78</v>
      </c>
      <c r="F28" s="659">
        <v>4</v>
      </c>
      <c r="G28" s="597" t="s">
        <v>80</v>
      </c>
      <c r="H28" s="605">
        <f>COUNTIF(J28:BC28,Dict!$B$1)*Dict!$B$2+COUNTIF(J28:BC28,Dict!$C$1)*Dict!$C$2</f>
        <v>2</v>
      </c>
      <c r="I28" s="608">
        <f>COUNTIF(J28:BC28,Dict!$B$3)*Dict!$B$4+COUNTIF(J28:BC28,Dict!$C$3)*Dict!$C$4+COUNTIF(J28:BC28,Dict!$D$3)*Dict!$D$4+COUNTIF(J28:BC28,Dict!$E$3)*Dict!$E$4</f>
        <v>3</v>
      </c>
      <c r="J28" s="610"/>
      <c r="K28" s="612"/>
      <c r="L28" s="612"/>
      <c r="M28" s="612"/>
      <c r="N28" s="610"/>
      <c r="O28" s="612"/>
      <c r="P28" s="612"/>
      <c r="Q28" s="612"/>
      <c r="R28" s="687" t="s">
        <v>2554</v>
      </c>
      <c r="S28" s="688" t="s">
        <v>2555</v>
      </c>
      <c r="T28" s="688" t="s">
        <v>2555</v>
      </c>
      <c r="U28" s="688" t="s">
        <v>2555</v>
      </c>
      <c r="V28" s="610"/>
      <c r="W28" s="612"/>
      <c r="X28" s="612"/>
      <c r="Y28" s="612"/>
      <c r="Z28" s="610"/>
      <c r="AA28" s="612"/>
      <c r="AB28" s="612"/>
      <c r="AC28" s="612"/>
      <c r="AD28" s="610"/>
      <c r="AE28" s="612"/>
      <c r="AF28" s="612"/>
      <c r="AG28" s="612"/>
      <c r="AH28" s="610"/>
      <c r="AI28" s="612"/>
      <c r="AJ28" s="612"/>
      <c r="AK28" s="612"/>
      <c r="AL28" s="625"/>
      <c r="AM28" s="626"/>
      <c r="AN28" s="627"/>
      <c r="AO28" s="625"/>
      <c r="AP28" s="626"/>
      <c r="AQ28" s="627"/>
      <c r="AR28" s="625"/>
      <c r="AS28" s="626"/>
      <c r="AT28" s="627"/>
      <c r="AU28" s="625"/>
      <c r="AV28" s="626"/>
      <c r="AW28" s="627"/>
      <c r="AX28" s="625"/>
      <c r="AY28" s="626"/>
      <c r="AZ28" s="627"/>
      <c r="BA28" s="625"/>
      <c r="BB28" s="626"/>
      <c r="BC28" s="627"/>
      <c r="BD28" s="631"/>
      <c r="BE28" s="631"/>
      <c r="BF28" s="631"/>
      <c r="BG28" s="631"/>
      <c r="BH28" s="631"/>
    </row>
    <row r="29" spans="1:60" ht="15.75" customHeight="1">
      <c r="A29" s="101">
        <v>22</v>
      </c>
      <c r="B29" s="705" t="s">
        <v>264</v>
      </c>
      <c r="C29" s="565" t="s">
        <v>266</v>
      </c>
      <c r="D29" s="594" t="s">
        <v>257</v>
      </c>
      <c r="E29" s="664" t="s">
        <v>218</v>
      </c>
      <c r="F29" s="659">
        <v>3</v>
      </c>
      <c r="G29" s="637" t="s">
        <v>80</v>
      </c>
      <c r="H29" s="605">
        <f>COUNTIF(J29:BC29,Dict!$B$1)*Dict!$B$2+COUNTIF(J29:BC29,Dict!$C$1)*Dict!$C$2</f>
        <v>4</v>
      </c>
      <c r="I29" s="608">
        <f>COUNTIF(J29:BC29,Dict!$B$3)*Dict!$B$4+COUNTIF(J29:BC29,Dict!$C$3)*Dict!$C$4+COUNTIF(J29:BC29,Dict!$D$3)*Dict!$D$4+COUNTIF(J29:BC29,Dict!$E$3)*Dict!$E$4</f>
        <v>3</v>
      </c>
      <c r="J29" s="610"/>
      <c r="K29" s="612"/>
      <c r="L29" s="612"/>
      <c r="M29" s="612"/>
      <c r="N29" s="610" t="s">
        <v>2554</v>
      </c>
      <c r="O29" s="612" t="s">
        <v>2555</v>
      </c>
      <c r="P29" s="612" t="s">
        <v>2555</v>
      </c>
      <c r="Q29" s="612"/>
      <c r="R29" s="610"/>
      <c r="S29" s="612"/>
      <c r="T29" s="612"/>
      <c r="U29" s="612"/>
      <c r="V29" s="610"/>
      <c r="W29" s="612"/>
      <c r="X29" s="612"/>
      <c r="Y29" s="612"/>
      <c r="Z29" s="610"/>
      <c r="AA29" s="612"/>
      <c r="AB29" s="612"/>
      <c r="AC29" s="612"/>
      <c r="AD29" s="610" t="s">
        <v>2554</v>
      </c>
      <c r="AE29" s="612" t="s">
        <v>2555</v>
      </c>
      <c r="AF29" s="612"/>
      <c r="AG29" s="612"/>
      <c r="AH29" s="610"/>
      <c r="AI29" s="612"/>
      <c r="AJ29" s="612"/>
      <c r="AK29" s="612"/>
      <c r="AL29" s="625"/>
      <c r="AM29" s="626"/>
      <c r="AN29" s="627"/>
      <c r="AO29" s="625"/>
      <c r="AP29" s="626"/>
      <c r="AQ29" s="627"/>
      <c r="AR29" s="625"/>
      <c r="AS29" s="626"/>
      <c r="AT29" s="627"/>
      <c r="AU29" s="625"/>
      <c r="AV29" s="626"/>
      <c r="AW29" s="627"/>
      <c r="AX29" s="625"/>
      <c r="AY29" s="626"/>
      <c r="AZ29" s="627"/>
      <c r="BA29" s="625"/>
      <c r="BB29" s="626"/>
      <c r="BC29" s="627"/>
      <c r="BD29" s="631"/>
      <c r="BE29" s="631"/>
      <c r="BF29" s="631"/>
      <c r="BG29" s="631"/>
      <c r="BH29" s="631"/>
    </row>
    <row r="30" spans="1:60" ht="15.75" customHeight="1">
      <c r="A30" s="101">
        <v>23</v>
      </c>
      <c r="B30" s="706" t="s">
        <v>276</v>
      </c>
      <c r="C30" s="565" t="s">
        <v>278</v>
      </c>
      <c r="D30" s="594" t="s">
        <v>257</v>
      </c>
      <c r="E30" s="664" t="s">
        <v>218</v>
      </c>
      <c r="F30" s="659">
        <v>3</v>
      </c>
      <c r="G30" s="597" t="s">
        <v>80</v>
      </c>
      <c r="H30" s="605">
        <f>COUNTIF(J30:BC30,Dict!$B$1)*Dict!$B$2+COUNTIF(J30:BC30,Dict!$C$1)*Dict!$C$2</f>
        <v>4</v>
      </c>
      <c r="I30" s="608">
        <f>COUNTIF(J30:BC30,Dict!$B$3)*Dict!$B$4+COUNTIF(J30:BC30,Dict!$C$3)*Dict!$C$4+COUNTIF(J30:BC30,Dict!$D$3)*Dict!$D$4+COUNTIF(J30:BC30,Dict!$E$3)*Dict!$E$4</f>
        <v>6</v>
      </c>
      <c r="J30" s="610" t="s">
        <v>2554</v>
      </c>
      <c r="K30" s="612" t="s">
        <v>2555</v>
      </c>
      <c r="L30" s="612" t="s">
        <v>2555</v>
      </c>
      <c r="M30" s="612"/>
      <c r="N30" s="610" t="s">
        <v>2554</v>
      </c>
      <c r="O30" s="612" t="s">
        <v>2679</v>
      </c>
      <c r="P30" s="612" t="s">
        <v>2679</v>
      </c>
      <c r="Q30" s="612"/>
      <c r="R30" s="610"/>
      <c r="S30" s="612"/>
      <c r="T30" s="612"/>
      <c r="U30" s="612"/>
      <c r="V30" s="610"/>
      <c r="W30" s="612"/>
      <c r="X30" s="612"/>
      <c r="Y30" s="612"/>
      <c r="Z30" s="610"/>
      <c r="AA30" s="612"/>
      <c r="AB30" s="612"/>
      <c r="AC30" s="612"/>
      <c r="AD30" s="610"/>
      <c r="AE30" s="612"/>
      <c r="AF30" s="612"/>
      <c r="AG30" s="612"/>
      <c r="AH30" s="621"/>
      <c r="AI30" s="622"/>
      <c r="AJ30" s="622"/>
      <c r="AK30" s="622"/>
      <c r="AL30" s="625"/>
      <c r="AM30" s="626"/>
      <c r="AN30" s="627"/>
      <c r="AO30" s="625"/>
      <c r="AP30" s="626"/>
      <c r="AQ30" s="627"/>
      <c r="AR30" s="625"/>
      <c r="AS30" s="626"/>
      <c r="AT30" s="627"/>
      <c r="AU30" s="625"/>
      <c r="AV30" s="626"/>
      <c r="AW30" s="627"/>
      <c r="AX30" s="625"/>
      <c r="AY30" s="626"/>
      <c r="AZ30" s="627"/>
      <c r="BA30" s="625"/>
      <c r="BB30" s="626"/>
      <c r="BC30" s="627"/>
      <c r="BD30" s="631"/>
      <c r="BE30" s="631"/>
      <c r="BF30" s="631"/>
      <c r="BG30" s="631"/>
      <c r="BH30" s="631"/>
    </row>
    <row r="31" spans="1:60" ht="15.75" customHeight="1">
      <c r="A31" s="101">
        <v>24</v>
      </c>
      <c r="B31" s="707" t="s">
        <v>288</v>
      </c>
      <c r="C31" s="565" t="s">
        <v>289</v>
      </c>
      <c r="D31" s="594" t="s">
        <v>257</v>
      </c>
      <c r="E31" s="664" t="s">
        <v>218</v>
      </c>
      <c r="F31" s="659">
        <v>3</v>
      </c>
      <c r="G31" s="637" t="s">
        <v>80</v>
      </c>
      <c r="H31" s="605">
        <f>COUNTIF(J31:BC31,Dict!$B$1)*Dict!$B$2+COUNTIF(J31:BC31,Dict!$C$1)*Dict!$C$2</f>
        <v>4</v>
      </c>
      <c r="I31" s="608">
        <f>COUNTIF(J31:BC31,Dict!$B$3)*Dict!$B$4+COUNTIF(J31:BC31,Dict!$C$3)*Dict!$C$4+COUNTIF(J31:BC31,Dict!$D$3)*Dict!$D$4+COUNTIF(J31:BC31,Dict!$E$3)*Dict!$E$4</f>
        <v>6</v>
      </c>
      <c r="J31" s="610" t="s">
        <v>2554</v>
      </c>
      <c r="K31" s="612" t="s">
        <v>2555</v>
      </c>
      <c r="L31" s="612" t="s">
        <v>2555</v>
      </c>
      <c r="M31" s="612"/>
      <c r="N31" s="610" t="s">
        <v>2554</v>
      </c>
      <c r="O31" s="612" t="s">
        <v>2679</v>
      </c>
      <c r="P31" s="612" t="s">
        <v>2679</v>
      </c>
      <c r="Q31" s="612"/>
      <c r="R31" s="610"/>
      <c r="S31" s="612"/>
      <c r="T31" s="612"/>
      <c r="U31" s="612"/>
      <c r="V31" s="610"/>
      <c r="W31" s="612"/>
      <c r="X31" s="612"/>
      <c r="Y31" s="612"/>
      <c r="Z31" s="610"/>
      <c r="AA31" s="612"/>
      <c r="AB31" s="612"/>
      <c r="AC31" s="612"/>
      <c r="AD31" s="610"/>
      <c r="AE31" s="612"/>
      <c r="AF31" s="612"/>
      <c r="AG31" s="612"/>
      <c r="AH31" s="610"/>
      <c r="AI31" s="612"/>
      <c r="AJ31" s="612"/>
      <c r="AK31" s="612"/>
      <c r="AL31" s="625"/>
      <c r="AM31" s="626"/>
      <c r="AN31" s="627"/>
      <c r="AO31" s="625"/>
      <c r="AP31" s="626"/>
      <c r="AQ31" s="627"/>
      <c r="AR31" s="625"/>
      <c r="AS31" s="626"/>
      <c r="AT31" s="627"/>
      <c r="AU31" s="625"/>
      <c r="AV31" s="626"/>
      <c r="AW31" s="627"/>
      <c r="AX31" s="625"/>
      <c r="AY31" s="626"/>
      <c r="AZ31" s="627"/>
      <c r="BA31" s="625"/>
      <c r="BB31" s="626"/>
      <c r="BC31" s="627"/>
      <c r="BD31" s="631"/>
      <c r="BE31" s="631"/>
      <c r="BF31" s="631"/>
      <c r="BG31" s="631"/>
      <c r="BH31" s="631"/>
    </row>
    <row r="32" spans="1:60" ht="15.75" customHeight="1">
      <c r="A32" s="101">
        <v>25</v>
      </c>
      <c r="B32" s="705" t="s">
        <v>298</v>
      </c>
      <c r="C32" s="565" t="s">
        <v>300</v>
      </c>
      <c r="D32" s="594" t="s">
        <v>257</v>
      </c>
      <c r="E32" s="664" t="s">
        <v>218</v>
      </c>
      <c r="F32" s="659">
        <v>3</v>
      </c>
      <c r="G32" s="597" t="s">
        <v>80</v>
      </c>
      <c r="H32" s="605">
        <f>COUNTIF(J32:BC32,Dict!$B$1)*Dict!$B$2+COUNTIF(J32:BC32,Dict!$C$1)*Dict!$C$2</f>
        <v>2</v>
      </c>
      <c r="I32" s="608">
        <f>COUNTIF(J32:BC32,Dict!$B$3)*Dict!$B$4+COUNTIF(J32:BC32,Dict!$C$3)*Dict!$C$4+COUNTIF(J32:BC32,Dict!$D$3)*Dict!$D$4+COUNTIF(J32:BC32,Dict!$E$3)*Dict!$E$4</f>
        <v>2</v>
      </c>
      <c r="J32" s="610" t="s">
        <v>2554</v>
      </c>
      <c r="K32" s="612" t="s">
        <v>2555</v>
      </c>
      <c r="L32" s="612" t="s">
        <v>2555</v>
      </c>
      <c r="M32" s="612"/>
      <c r="N32" s="610"/>
      <c r="O32" s="612"/>
      <c r="P32" s="612"/>
      <c r="Q32" s="612"/>
      <c r="R32" s="610"/>
      <c r="S32" s="612"/>
      <c r="T32" s="612"/>
      <c r="U32" s="612"/>
      <c r="V32" s="610"/>
      <c r="W32" s="612"/>
      <c r="X32" s="612"/>
      <c r="Y32" s="612"/>
      <c r="Z32" s="610"/>
      <c r="AA32" s="612"/>
      <c r="AB32" s="612"/>
      <c r="AC32" s="612"/>
      <c r="AD32" s="610"/>
      <c r="AE32" s="612"/>
      <c r="AF32" s="612"/>
      <c r="AG32" s="612"/>
      <c r="AH32" s="610"/>
      <c r="AI32" s="612"/>
      <c r="AJ32" s="612"/>
      <c r="AK32" s="612"/>
      <c r="AL32" s="625"/>
      <c r="AM32" s="626"/>
      <c r="AN32" s="627"/>
      <c r="AO32" s="625"/>
      <c r="AP32" s="626"/>
      <c r="AQ32" s="627"/>
      <c r="AR32" s="625"/>
      <c r="AS32" s="626"/>
      <c r="AT32" s="627"/>
      <c r="AU32" s="625"/>
      <c r="AV32" s="626"/>
      <c r="AW32" s="627"/>
      <c r="AX32" s="625"/>
      <c r="AY32" s="626"/>
      <c r="AZ32" s="627"/>
      <c r="BA32" s="625"/>
      <c r="BB32" s="626"/>
      <c r="BC32" s="627"/>
      <c r="BD32" s="631"/>
      <c r="BE32" s="631"/>
      <c r="BF32" s="631"/>
      <c r="BG32" s="631"/>
      <c r="BH32" s="631"/>
    </row>
    <row r="33" spans="1:60" ht="15.75" customHeight="1">
      <c r="A33" s="101">
        <v>26</v>
      </c>
      <c r="B33" s="676"/>
      <c r="C33" s="565" t="s">
        <v>305</v>
      </c>
      <c r="D33" s="594" t="s">
        <v>257</v>
      </c>
      <c r="E33" s="565" t="s">
        <v>78</v>
      </c>
      <c r="F33" s="564"/>
      <c r="G33" s="637" t="s">
        <v>250</v>
      </c>
      <c r="H33" s="605">
        <f>COUNTIF(J33:BC33,Dict!$B$1)*Dict!$B$2+COUNTIF(J33:BC33,Dict!$C$1)*Dict!$C$2</f>
        <v>4</v>
      </c>
      <c r="I33" s="608">
        <f>COUNTIF(J33:BC33,Dict!$B$3)*Dict!$B$4+COUNTIF(J33:BC33,Dict!$C$3)*Dict!$C$4+COUNTIF(J33:BC33,Dict!$D$3)*Dict!$D$4+COUNTIF(J33:BC33,Dict!$E$3)*Dict!$E$4</f>
        <v>5</v>
      </c>
      <c r="J33" s="610"/>
      <c r="K33" s="612"/>
      <c r="L33" s="612"/>
      <c r="M33" s="612"/>
      <c r="N33" s="610"/>
      <c r="O33" s="612"/>
      <c r="P33" s="612"/>
      <c r="Q33" s="612"/>
      <c r="R33" s="610" t="s">
        <v>2554</v>
      </c>
      <c r="S33" s="612" t="s">
        <v>2555</v>
      </c>
      <c r="T33" s="612" t="s">
        <v>2555</v>
      </c>
      <c r="U33" s="612" t="s">
        <v>2555</v>
      </c>
      <c r="V33" s="610"/>
      <c r="W33" s="612"/>
      <c r="X33" s="612"/>
      <c r="Y33" s="612"/>
      <c r="Z33" s="610" t="s">
        <v>2554</v>
      </c>
      <c r="AA33" s="612" t="s">
        <v>2555</v>
      </c>
      <c r="AB33" s="612" t="s">
        <v>2555</v>
      </c>
      <c r="AC33" s="612"/>
      <c r="AD33" s="610"/>
      <c r="AE33" s="612"/>
      <c r="AF33" s="612"/>
      <c r="AG33" s="612"/>
      <c r="AH33" s="610"/>
      <c r="AI33" s="612"/>
      <c r="AJ33" s="612"/>
      <c r="AK33" s="612"/>
      <c r="AL33" s="625"/>
      <c r="AM33" s="626"/>
      <c r="AN33" s="627"/>
      <c r="AO33" s="625"/>
      <c r="AP33" s="626"/>
      <c r="AQ33" s="627"/>
      <c r="AR33" s="625"/>
      <c r="AS33" s="626"/>
      <c r="AT33" s="627"/>
      <c r="AU33" s="625"/>
      <c r="AV33" s="626"/>
      <c r="AW33" s="627"/>
      <c r="AX33" s="625"/>
      <c r="AY33" s="626"/>
      <c r="AZ33" s="627"/>
      <c r="BA33" s="625"/>
      <c r="BB33" s="626"/>
      <c r="BC33" s="627"/>
      <c r="BD33" s="631"/>
      <c r="BE33" s="631"/>
      <c r="BF33" s="631"/>
      <c r="BG33" s="631"/>
      <c r="BH33" s="631"/>
    </row>
    <row r="34" spans="1:60" ht="15.75" customHeight="1">
      <c r="A34" s="101">
        <v>27</v>
      </c>
      <c r="B34" s="676"/>
      <c r="C34" s="565" t="s">
        <v>309</v>
      </c>
      <c r="D34" s="594" t="s">
        <v>311</v>
      </c>
      <c r="E34" s="565" t="s">
        <v>78</v>
      </c>
      <c r="F34" s="659">
        <v>2</v>
      </c>
      <c r="G34" s="597" t="s">
        <v>80</v>
      </c>
      <c r="H34" s="605">
        <f>COUNTIF(J34:BC34,Dict!$B$1)*Dict!$B$2+COUNTIF(J34:BC34,Dict!$C$1)*Dict!$C$2</f>
        <v>0</v>
      </c>
      <c r="I34" s="608">
        <f>COUNTIF(J34:BC34,Dict!$B$3)*Dict!$B$4+COUNTIF(J34:BC34,Dict!$C$3)*Dict!$C$4+COUNTIF(J34:BC34,Dict!$D$3)*Dict!$D$4+COUNTIF(J34:BC34,Dict!$E$3)*Dict!$E$4</f>
        <v>0</v>
      </c>
      <c r="J34" s="610"/>
      <c r="K34" s="612"/>
      <c r="L34" s="612"/>
      <c r="M34" s="612"/>
      <c r="N34" s="687"/>
      <c r="O34" s="688"/>
      <c r="P34" s="688"/>
      <c r="Q34" s="688"/>
      <c r="R34" s="610"/>
      <c r="S34" s="612"/>
      <c r="T34" s="612"/>
      <c r="U34" s="612"/>
      <c r="V34" s="610"/>
      <c r="W34" s="612"/>
      <c r="X34" s="612"/>
      <c r="Y34" s="612"/>
      <c r="Z34" s="610"/>
      <c r="AA34" s="612"/>
      <c r="AB34" s="612"/>
      <c r="AC34" s="612"/>
      <c r="AD34" s="621"/>
      <c r="AE34" s="622"/>
      <c r="AF34" s="622"/>
      <c r="AG34" s="622"/>
      <c r="AH34" s="610"/>
      <c r="AI34" s="612"/>
      <c r="AJ34" s="612"/>
      <c r="AK34" s="612"/>
      <c r="AL34" s="625"/>
      <c r="AM34" s="626"/>
      <c r="AN34" s="627"/>
      <c r="AO34" s="625"/>
      <c r="AP34" s="626"/>
      <c r="AQ34" s="627"/>
      <c r="AR34" s="625"/>
      <c r="AS34" s="626"/>
      <c r="AT34" s="627"/>
      <c r="AU34" s="625"/>
      <c r="AV34" s="626"/>
      <c r="AW34" s="627"/>
      <c r="AX34" s="625"/>
      <c r="AY34" s="626"/>
      <c r="AZ34" s="627"/>
      <c r="BA34" s="625"/>
      <c r="BB34" s="626"/>
      <c r="BC34" s="627"/>
      <c r="BD34" s="631"/>
      <c r="BE34" s="631"/>
      <c r="BF34" s="631"/>
      <c r="BG34" s="631"/>
      <c r="BH34" s="631"/>
    </row>
    <row r="35" spans="1:60" ht="15.75" customHeight="1">
      <c r="A35" s="101">
        <v>28</v>
      </c>
      <c r="B35" s="705" t="s">
        <v>317</v>
      </c>
      <c r="C35" s="565" t="s">
        <v>319</v>
      </c>
      <c r="D35" s="594" t="s">
        <v>311</v>
      </c>
      <c r="E35" s="664" t="s">
        <v>218</v>
      </c>
      <c r="F35" s="659">
        <v>3</v>
      </c>
      <c r="G35" s="637" t="s">
        <v>80</v>
      </c>
      <c r="H35" s="605">
        <f>COUNTIF(J35:BC35,Dict!$B$1)*Dict!$B$2+COUNTIF(J35:BC35,Dict!$C$1)*Dict!$C$2</f>
        <v>4</v>
      </c>
      <c r="I35" s="608">
        <f>COUNTIF(J35:BC35,Dict!$B$3)*Dict!$B$4+COUNTIF(J35:BC35,Dict!$C$3)*Dict!$C$4+COUNTIF(J35:BC35,Dict!$D$3)*Dict!$D$4+COUNTIF(J35:BC35,Dict!$E$3)*Dict!$E$4</f>
        <v>3</v>
      </c>
      <c r="J35" s="687" t="s">
        <v>2554</v>
      </c>
      <c r="K35" s="688" t="s">
        <v>2555</v>
      </c>
      <c r="L35" s="688" t="s">
        <v>2555</v>
      </c>
      <c r="M35" s="688"/>
      <c r="N35" s="610"/>
      <c r="O35" s="612"/>
      <c r="P35" s="612"/>
      <c r="Q35" s="612"/>
      <c r="R35" s="610"/>
      <c r="S35" s="612"/>
      <c r="T35" s="612"/>
      <c r="U35" s="612"/>
      <c r="V35" s="610"/>
      <c r="W35" s="612"/>
      <c r="X35" s="612"/>
      <c r="Y35" s="612"/>
      <c r="Z35" s="610"/>
      <c r="AA35" s="612"/>
      <c r="AB35" s="612"/>
      <c r="AC35" s="612"/>
      <c r="AD35" s="621" t="s">
        <v>2554</v>
      </c>
      <c r="AE35" s="622" t="s">
        <v>2555</v>
      </c>
      <c r="AF35" s="622"/>
      <c r="AG35" s="622"/>
      <c r="AH35" s="610"/>
      <c r="AI35" s="612"/>
      <c r="AJ35" s="612"/>
      <c r="AK35" s="612"/>
      <c r="AL35" s="625"/>
      <c r="AM35" s="626"/>
      <c r="AN35" s="627"/>
      <c r="AO35" s="625"/>
      <c r="AP35" s="626"/>
      <c r="AQ35" s="627"/>
      <c r="AR35" s="625"/>
      <c r="AS35" s="626"/>
      <c r="AT35" s="627"/>
      <c r="AU35" s="625"/>
      <c r="AV35" s="626"/>
      <c r="AW35" s="627"/>
      <c r="AX35" s="625"/>
      <c r="AY35" s="626"/>
      <c r="AZ35" s="627"/>
      <c r="BA35" s="625"/>
      <c r="BB35" s="626"/>
      <c r="BC35" s="627"/>
      <c r="BD35" s="631"/>
      <c r="BE35" s="631"/>
      <c r="BF35" s="631"/>
      <c r="BG35" s="631"/>
      <c r="BH35" s="631"/>
    </row>
    <row r="36" spans="1:60" ht="15.75" customHeight="1">
      <c r="A36" s="101">
        <v>29</v>
      </c>
      <c r="B36" s="705" t="s">
        <v>330</v>
      </c>
      <c r="C36" s="565" t="s">
        <v>331</v>
      </c>
      <c r="D36" s="594" t="s">
        <v>311</v>
      </c>
      <c r="E36" s="664" t="s">
        <v>218</v>
      </c>
      <c r="F36" s="659">
        <v>3</v>
      </c>
      <c r="G36" s="597" t="s">
        <v>80</v>
      </c>
      <c r="H36" s="605">
        <f>COUNTIF(J36:BC36,Dict!$B$1)*Dict!$B$2+COUNTIF(J36:BC36,Dict!$C$1)*Dict!$C$2</f>
        <v>2</v>
      </c>
      <c r="I36" s="608">
        <f>COUNTIF(J36:BC36,Dict!$B$3)*Dict!$B$4+COUNTIF(J36:BC36,Dict!$C$3)*Dict!$C$4+COUNTIF(J36:BC36,Dict!$D$3)*Dict!$D$4+COUNTIF(J36:BC36,Dict!$E$3)*Dict!$E$4</f>
        <v>2</v>
      </c>
      <c r="J36" s="610"/>
      <c r="K36" s="612"/>
      <c r="L36" s="612"/>
      <c r="M36" s="612"/>
      <c r="N36" s="610" t="s">
        <v>2554</v>
      </c>
      <c r="O36" s="612" t="s">
        <v>2555</v>
      </c>
      <c r="P36" s="612" t="s">
        <v>2555</v>
      </c>
      <c r="Q36" s="612"/>
      <c r="R36" s="610"/>
      <c r="S36" s="612"/>
      <c r="T36" s="612"/>
      <c r="U36" s="612"/>
      <c r="V36" s="610"/>
      <c r="W36" s="612"/>
      <c r="X36" s="612"/>
      <c r="Y36" s="612"/>
      <c r="Z36" s="610"/>
      <c r="AA36" s="612"/>
      <c r="AB36" s="612"/>
      <c r="AC36" s="612"/>
      <c r="AD36" s="610"/>
      <c r="AE36" s="612"/>
      <c r="AF36" s="612"/>
      <c r="AG36" s="612"/>
      <c r="AH36" s="610"/>
      <c r="AI36" s="612"/>
      <c r="AJ36" s="612"/>
      <c r="AK36" s="612"/>
      <c r="AL36" s="625"/>
      <c r="AM36" s="626"/>
      <c r="AN36" s="627"/>
      <c r="AO36" s="625"/>
      <c r="AP36" s="626"/>
      <c r="AQ36" s="627"/>
      <c r="AR36" s="625"/>
      <c r="AS36" s="626"/>
      <c r="AT36" s="627"/>
      <c r="AU36" s="625"/>
      <c r="AV36" s="626"/>
      <c r="AW36" s="627"/>
      <c r="AX36" s="625"/>
      <c r="AY36" s="626"/>
      <c r="AZ36" s="627"/>
      <c r="BA36" s="625"/>
      <c r="BB36" s="626"/>
      <c r="BC36" s="627"/>
      <c r="BD36" s="631"/>
      <c r="BE36" s="631"/>
      <c r="BF36" s="631"/>
      <c r="BG36" s="631"/>
      <c r="BH36" s="631"/>
    </row>
    <row r="37" spans="1:60" ht="15.75" customHeight="1">
      <c r="A37" s="101">
        <v>30</v>
      </c>
      <c r="B37" s="565" t="s">
        <v>342</v>
      </c>
      <c r="C37" s="565" t="s">
        <v>343</v>
      </c>
      <c r="D37" s="566" t="s">
        <v>311</v>
      </c>
      <c r="E37" s="565" t="s">
        <v>218</v>
      </c>
      <c r="F37" s="569">
        <v>3</v>
      </c>
      <c r="G37" s="637" t="s">
        <v>80</v>
      </c>
      <c r="H37" s="605">
        <f>COUNTIF(J37:BC37,Dict!$B$1)*Dict!$B$2+COUNTIF(J37:BC37,Dict!$C$1)*Dict!$C$2</f>
        <v>2</v>
      </c>
      <c r="I37" s="608">
        <f>COUNTIF(J37:BC37,Dict!$B$3)*Dict!$B$4+COUNTIF(J37:BC37,Dict!$C$3)*Dict!$C$4+COUNTIF(J37:BC37,Dict!$D$3)*Dict!$D$4+COUNTIF(J37:BC37,Dict!$E$3)*Dict!$E$4</f>
        <v>2</v>
      </c>
      <c r="J37" s="610"/>
      <c r="K37" s="612"/>
      <c r="L37" s="612"/>
      <c r="M37" s="612"/>
      <c r="N37" s="610" t="s">
        <v>2554</v>
      </c>
      <c r="O37" s="612" t="s">
        <v>2555</v>
      </c>
      <c r="P37" s="612" t="s">
        <v>2555</v>
      </c>
      <c r="Q37" s="612"/>
      <c r="R37" s="610"/>
      <c r="S37" s="612"/>
      <c r="T37" s="612"/>
      <c r="U37" s="612"/>
      <c r="V37" s="610"/>
      <c r="W37" s="612"/>
      <c r="X37" s="612"/>
      <c r="Y37" s="612"/>
      <c r="Z37" s="610"/>
      <c r="AA37" s="612"/>
      <c r="AB37" s="612"/>
      <c r="AC37" s="612"/>
      <c r="AD37" s="610"/>
      <c r="AE37" s="612"/>
      <c r="AF37" s="612"/>
      <c r="AG37" s="612"/>
      <c r="AH37" s="610"/>
      <c r="AI37" s="612"/>
      <c r="AJ37" s="612"/>
      <c r="AK37" s="612"/>
      <c r="AL37" s="625"/>
      <c r="AM37" s="626"/>
      <c r="AN37" s="627"/>
      <c r="AO37" s="625"/>
      <c r="AP37" s="626"/>
      <c r="AQ37" s="627"/>
      <c r="AR37" s="625"/>
      <c r="AS37" s="626"/>
      <c r="AT37" s="627"/>
      <c r="AU37" s="625"/>
      <c r="AV37" s="626"/>
      <c r="AW37" s="627"/>
      <c r="AX37" s="625"/>
      <c r="AY37" s="626"/>
      <c r="AZ37" s="627"/>
      <c r="BA37" s="625"/>
      <c r="BB37" s="626"/>
      <c r="BC37" s="627"/>
      <c r="BD37" s="631"/>
      <c r="BE37" s="631"/>
      <c r="BF37" s="631"/>
      <c r="BG37" s="631"/>
      <c r="BH37" s="631"/>
    </row>
    <row r="38" spans="1:60" ht="15.75" customHeight="1">
      <c r="A38" s="101">
        <v>31</v>
      </c>
      <c r="B38" s="710" t="s">
        <v>350</v>
      </c>
      <c r="C38" s="565" t="s">
        <v>352</v>
      </c>
      <c r="D38" s="594" t="s">
        <v>311</v>
      </c>
      <c r="E38" s="664" t="s">
        <v>218</v>
      </c>
      <c r="F38" s="659">
        <v>3</v>
      </c>
      <c r="G38" s="597" t="s">
        <v>80</v>
      </c>
      <c r="H38" s="605">
        <f>COUNTIF(J38:BC38,Dict!$B$1)*Dict!$B$2+COUNTIF(J38:BC38,Dict!$C$1)*Dict!$C$2</f>
        <v>4</v>
      </c>
      <c r="I38" s="608">
        <f>COUNTIF(J38:BC38,Dict!$B$3)*Dict!$B$4+COUNTIF(J38:BC38,Dict!$C$3)*Dict!$C$4+COUNTIF(J38:BC38,Dict!$D$3)*Dict!$D$4+COUNTIF(J38:BC38,Dict!$E$3)*Dict!$E$4</f>
        <v>5</v>
      </c>
      <c r="J38" s="610" t="s">
        <v>2554</v>
      </c>
      <c r="K38" s="612" t="s">
        <v>2679</v>
      </c>
      <c r="L38" s="612" t="s">
        <v>2679</v>
      </c>
      <c r="M38" s="612"/>
      <c r="N38" s="610"/>
      <c r="O38" s="612"/>
      <c r="P38" s="612"/>
      <c r="Q38" s="612"/>
      <c r="R38" s="610"/>
      <c r="S38" s="612"/>
      <c r="T38" s="612"/>
      <c r="U38" s="612"/>
      <c r="V38" s="610"/>
      <c r="W38" s="612"/>
      <c r="X38" s="612"/>
      <c r="Y38" s="612"/>
      <c r="Z38" s="610"/>
      <c r="AA38" s="612"/>
      <c r="AB38" s="612"/>
      <c r="AC38" s="612"/>
      <c r="AD38" s="610" t="s">
        <v>2554</v>
      </c>
      <c r="AE38" s="612" t="s">
        <v>2555</v>
      </c>
      <c r="AF38" s="612"/>
      <c r="AG38" s="612"/>
      <c r="AH38" s="610"/>
      <c r="AI38" s="612"/>
      <c r="AJ38" s="612"/>
      <c r="AK38" s="612"/>
      <c r="AL38" s="625"/>
      <c r="AM38" s="626"/>
      <c r="AN38" s="627"/>
      <c r="AO38" s="625"/>
      <c r="AP38" s="626"/>
      <c r="AQ38" s="627"/>
      <c r="AR38" s="625"/>
      <c r="AS38" s="626"/>
      <c r="AT38" s="627"/>
      <c r="AU38" s="625"/>
      <c r="AV38" s="626"/>
      <c r="AW38" s="627"/>
      <c r="AX38" s="625"/>
      <c r="AY38" s="626"/>
      <c r="AZ38" s="627"/>
      <c r="BA38" s="625"/>
      <c r="BB38" s="626"/>
      <c r="BC38" s="627"/>
      <c r="BD38" s="631"/>
      <c r="BE38" s="631"/>
      <c r="BF38" s="631"/>
      <c r="BG38" s="631"/>
      <c r="BH38" s="631"/>
    </row>
    <row r="39" spans="1:60" ht="15.75" customHeight="1">
      <c r="A39" s="101">
        <v>32</v>
      </c>
      <c r="B39" s="671" t="s">
        <v>362</v>
      </c>
      <c r="C39" s="565" t="s">
        <v>363</v>
      </c>
      <c r="D39" s="594" t="s">
        <v>311</v>
      </c>
      <c r="E39" s="664" t="s">
        <v>218</v>
      </c>
      <c r="F39" s="659">
        <v>3</v>
      </c>
      <c r="G39" s="637" t="s">
        <v>80</v>
      </c>
      <c r="H39" s="605">
        <f>COUNTIF(J39:BC39,Dict!$B$1)*Dict!$B$2+COUNTIF(J39:BC39,Dict!$C$1)*Dict!$C$2</f>
        <v>2</v>
      </c>
      <c r="I39" s="608">
        <f>COUNTIF(J39:BC39,Dict!$B$3)*Dict!$B$4+COUNTIF(J39:BC39,Dict!$C$3)*Dict!$C$4+COUNTIF(J39:BC39,Dict!$D$3)*Dict!$D$4+COUNTIF(J39:BC39,Dict!$E$3)*Dict!$E$4</f>
        <v>1</v>
      </c>
      <c r="J39" s="610"/>
      <c r="K39" s="612"/>
      <c r="L39" s="612"/>
      <c r="M39" s="612"/>
      <c r="N39" s="610"/>
      <c r="O39" s="612"/>
      <c r="P39" s="612"/>
      <c r="Q39" s="612"/>
      <c r="R39" s="610"/>
      <c r="S39" s="612"/>
      <c r="T39" s="612"/>
      <c r="U39" s="612"/>
      <c r="V39" s="610"/>
      <c r="W39" s="612"/>
      <c r="X39" s="612"/>
      <c r="Y39" s="612"/>
      <c r="Z39" s="610"/>
      <c r="AA39" s="612"/>
      <c r="AB39" s="612"/>
      <c r="AC39" s="612"/>
      <c r="AD39" s="610" t="s">
        <v>2554</v>
      </c>
      <c r="AE39" s="612" t="s">
        <v>2555</v>
      </c>
      <c r="AF39" s="612"/>
      <c r="AG39" s="612"/>
      <c r="AH39" s="621"/>
      <c r="AI39" s="622"/>
      <c r="AJ39" s="622"/>
      <c r="AK39" s="622"/>
      <c r="AL39" s="625"/>
      <c r="AM39" s="626"/>
      <c r="AN39" s="627"/>
      <c r="AO39" s="625"/>
      <c r="AP39" s="626"/>
      <c r="AQ39" s="627"/>
      <c r="AR39" s="625"/>
      <c r="AS39" s="626"/>
      <c r="AT39" s="627"/>
      <c r="AU39" s="625"/>
      <c r="AV39" s="626"/>
      <c r="AW39" s="627"/>
      <c r="AX39" s="625"/>
      <c r="AY39" s="626"/>
      <c r="AZ39" s="627"/>
      <c r="BA39" s="625"/>
      <c r="BB39" s="626"/>
      <c r="BC39" s="627"/>
      <c r="BD39" s="631"/>
      <c r="BE39" s="631"/>
      <c r="BF39" s="631"/>
      <c r="BG39" s="631"/>
      <c r="BH39" s="631"/>
    </row>
    <row r="40" spans="1:60" ht="15.75" customHeight="1">
      <c r="A40" s="101">
        <v>33</v>
      </c>
      <c r="B40" s="711"/>
      <c r="C40" s="565" t="s">
        <v>377</v>
      </c>
      <c r="D40" s="594" t="s">
        <v>311</v>
      </c>
      <c r="E40" s="565" t="s">
        <v>78</v>
      </c>
      <c r="F40" s="659">
        <v>2</v>
      </c>
      <c r="G40" s="597" t="s">
        <v>80</v>
      </c>
      <c r="H40" s="605">
        <f>COUNTIF(J40:BC40,Dict!$B$1)*Dict!$B$2+COUNTIF(J40:BC40,Dict!$C$1)*Dict!$C$2</f>
        <v>2</v>
      </c>
      <c r="I40" s="608">
        <f>COUNTIF(J40:BC40,Dict!$B$3)*Dict!$B$4+COUNTIF(J40:BC40,Dict!$C$3)*Dict!$C$4+COUNTIF(J40:BC40,Dict!$D$3)*Dict!$D$4+COUNTIF(J40:BC40,Dict!$E$3)*Dict!$E$4</f>
        <v>3</v>
      </c>
      <c r="J40" s="610"/>
      <c r="K40" s="612"/>
      <c r="L40" s="612"/>
      <c r="M40" s="612"/>
      <c r="N40" s="687"/>
      <c r="O40" s="688"/>
      <c r="P40" s="688"/>
      <c r="Q40" s="688"/>
      <c r="R40" s="610" t="s">
        <v>2554</v>
      </c>
      <c r="S40" s="612" t="s">
        <v>2555</v>
      </c>
      <c r="T40" s="612" t="s">
        <v>2555</v>
      </c>
      <c r="U40" s="612" t="s">
        <v>2555</v>
      </c>
      <c r="V40" s="610"/>
      <c r="W40" s="612"/>
      <c r="X40" s="612"/>
      <c r="Y40" s="612"/>
      <c r="Z40" s="610"/>
      <c r="AA40" s="612"/>
      <c r="AB40" s="612"/>
      <c r="AC40" s="612"/>
      <c r="AD40" s="610"/>
      <c r="AE40" s="612"/>
      <c r="AF40" s="612"/>
      <c r="AG40" s="612"/>
      <c r="AH40" s="610"/>
      <c r="AI40" s="612"/>
      <c r="AJ40" s="612"/>
      <c r="AK40" s="612"/>
      <c r="AL40" s="625"/>
      <c r="AM40" s="626"/>
      <c r="AN40" s="627"/>
      <c r="AO40" s="625"/>
      <c r="AP40" s="626"/>
      <c r="AQ40" s="627"/>
      <c r="AR40" s="625"/>
      <c r="AS40" s="626"/>
      <c r="AT40" s="627"/>
      <c r="AU40" s="625"/>
      <c r="AV40" s="626"/>
      <c r="AW40" s="627"/>
      <c r="AX40" s="625"/>
      <c r="AY40" s="626"/>
      <c r="AZ40" s="627"/>
      <c r="BA40" s="625"/>
      <c r="BB40" s="626"/>
      <c r="BC40" s="627"/>
      <c r="BD40" s="631"/>
      <c r="BE40" s="631"/>
      <c r="BF40" s="631"/>
      <c r="BG40" s="631"/>
      <c r="BH40" s="631"/>
    </row>
    <row r="41" spans="1:60" ht="15.75" customHeight="1">
      <c r="A41" s="101">
        <v>34</v>
      </c>
      <c r="B41" s="671" t="s">
        <v>380</v>
      </c>
      <c r="C41" s="565" t="s">
        <v>381</v>
      </c>
      <c r="D41" s="594" t="s">
        <v>382</v>
      </c>
      <c r="E41" s="664" t="s">
        <v>383</v>
      </c>
      <c r="F41" s="659">
        <v>3</v>
      </c>
      <c r="G41" s="637" t="s">
        <v>80</v>
      </c>
      <c r="H41" s="605">
        <f>COUNTIF(J41:BC41,Dict!$B$1)*Dict!$B$2+COUNTIF(J41:BC41,Dict!$C$1)*Dict!$C$2</f>
        <v>4</v>
      </c>
      <c r="I41" s="608">
        <f>COUNTIF(J41:BC41,Dict!$B$3)*Dict!$B$4+COUNTIF(J41:BC41,Dict!$C$3)*Dict!$C$4+COUNTIF(J41:BC41,Dict!$D$3)*Dict!$D$4+COUNTIF(J41:BC41,Dict!$E$3)*Dict!$E$4</f>
        <v>6</v>
      </c>
      <c r="J41" s="610"/>
      <c r="K41" s="612"/>
      <c r="L41" s="612"/>
      <c r="M41" s="612"/>
      <c r="N41" s="687" t="s">
        <v>2554</v>
      </c>
      <c r="O41" s="688" t="s">
        <v>2679</v>
      </c>
      <c r="P41" s="688" t="s">
        <v>2679</v>
      </c>
      <c r="Q41" s="688"/>
      <c r="R41" s="610"/>
      <c r="S41" s="612"/>
      <c r="T41" s="612"/>
      <c r="U41" s="612"/>
      <c r="V41" s="610"/>
      <c r="W41" s="612"/>
      <c r="X41" s="612"/>
      <c r="Y41" s="612"/>
      <c r="Z41" s="610"/>
      <c r="AA41" s="612"/>
      <c r="AB41" s="612"/>
      <c r="AC41" s="612"/>
      <c r="AD41" s="610" t="s">
        <v>2554</v>
      </c>
      <c r="AE41" s="612" t="s">
        <v>2679</v>
      </c>
      <c r="AF41" s="612"/>
      <c r="AG41" s="612"/>
      <c r="AH41" s="621"/>
      <c r="AI41" s="622"/>
      <c r="AJ41" s="622"/>
      <c r="AK41" s="622"/>
      <c r="AL41" s="625"/>
      <c r="AM41" s="626"/>
      <c r="AN41" s="627"/>
      <c r="AO41" s="625"/>
      <c r="AP41" s="626"/>
      <c r="AQ41" s="627"/>
      <c r="AR41" s="625"/>
      <c r="AS41" s="626"/>
      <c r="AT41" s="627"/>
      <c r="AU41" s="625"/>
      <c r="AV41" s="626"/>
      <c r="AW41" s="627"/>
      <c r="AX41" s="625"/>
      <c r="AY41" s="626"/>
      <c r="AZ41" s="627"/>
      <c r="BA41" s="625"/>
      <c r="BB41" s="626"/>
      <c r="BC41" s="627"/>
      <c r="BD41" s="631"/>
      <c r="BE41" s="631"/>
      <c r="BF41" s="631"/>
      <c r="BG41" s="631"/>
      <c r="BH41" s="631"/>
    </row>
    <row r="42" spans="1:60" ht="15.75" customHeight="1">
      <c r="A42" s="101">
        <v>35</v>
      </c>
      <c r="B42" s="671" t="s">
        <v>395</v>
      </c>
      <c r="C42" s="565" t="s">
        <v>396</v>
      </c>
      <c r="D42" s="594" t="s">
        <v>382</v>
      </c>
      <c r="E42" s="664" t="s">
        <v>218</v>
      </c>
      <c r="F42" s="659">
        <v>3</v>
      </c>
      <c r="G42" s="597" t="s">
        <v>80</v>
      </c>
      <c r="H42" s="605">
        <f>COUNTIF(J42:BC42,Dict!$B$1)*Dict!$B$2+COUNTIF(J42:BC42,Dict!$C$1)*Dict!$C$2</f>
        <v>0</v>
      </c>
      <c r="I42" s="608">
        <f>COUNTIF(J42:BC42,Dict!$B$3)*Dict!$B$4+COUNTIF(J42:BC42,Dict!$C$3)*Dict!$C$4+COUNTIF(J42:BC42,Dict!$D$3)*Dict!$D$4+COUNTIF(J42:BC42,Dict!$E$3)*Dict!$E$4</f>
        <v>0</v>
      </c>
      <c r="J42" s="687"/>
      <c r="K42" s="688"/>
      <c r="L42" s="688"/>
      <c r="M42" s="688"/>
      <c r="N42" s="610"/>
      <c r="O42" s="612"/>
      <c r="P42" s="612"/>
      <c r="Q42" s="612"/>
      <c r="R42" s="610"/>
      <c r="S42" s="612"/>
      <c r="T42" s="612"/>
      <c r="U42" s="612"/>
      <c r="V42" s="687"/>
      <c r="W42" s="688"/>
      <c r="X42" s="688"/>
      <c r="Y42" s="688"/>
      <c r="Z42" s="610"/>
      <c r="AA42" s="612"/>
      <c r="AB42" s="612"/>
      <c r="AC42" s="612"/>
      <c r="AD42" s="610"/>
      <c r="AE42" s="612"/>
      <c r="AF42" s="612"/>
      <c r="AG42" s="612"/>
      <c r="AH42" s="610"/>
      <c r="AI42" s="612"/>
      <c r="AJ42" s="612"/>
      <c r="AK42" s="612"/>
      <c r="AL42" s="625"/>
      <c r="AM42" s="626"/>
      <c r="AN42" s="627"/>
      <c r="AO42" s="625"/>
      <c r="AP42" s="626"/>
      <c r="AQ42" s="627"/>
      <c r="AR42" s="625"/>
      <c r="AS42" s="626"/>
      <c r="AT42" s="627"/>
      <c r="AU42" s="625"/>
      <c r="AV42" s="626"/>
      <c r="AW42" s="627"/>
      <c r="AX42" s="625"/>
      <c r="AY42" s="626"/>
      <c r="AZ42" s="627"/>
      <c r="BA42" s="625"/>
      <c r="BB42" s="626"/>
      <c r="BC42" s="627"/>
      <c r="BD42" s="631"/>
      <c r="BE42" s="631"/>
      <c r="BF42" s="631"/>
      <c r="BG42" s="631"/>
      <c r="BH42" s="631"/>
    </row>
    <row r="43" spans="1:60" ht="15.75" customHeight="1">
      <c r="A43" s="101">
        <v>36</v>
      </c>
      <c r="B43" s="671" t="s">
        <v>402</v>
      </c>
      <c r="C43" s="565" t="s">
        <v>403</v>
      </c>
      <c r="D43" s="594" t="s">
        <v>382</v>
      </c>
      <c r="E43" s="664" t="s">
        <v>218</v>
      </c>
      <c r="F43" s="659">
        <v>3</v>
      </c>
      <c r="G43" s="637" t="s">
        <v>80</v>
      </c>
      <c r="H43" s="605">
        <f>COUNTIF(J43:BC43,Dict!$B$1)*Dict!$B$2+COUNTIF(J43:BC43,Dict!$C$1)*Dict!$C$2</f>
        <v>4</v>
      </c>
      <c r="I43" s="608">
        <f>COUNTIF(J43:BC43,Dict!$B$3)*Dict!$B$4+COUNTIF(J43:BC43,Dict!$C$3)*Dict!$C$4+COUNTIF(J43:BC43,Dict!$D$3)*Dict!$D$4+COUNTIF(J43:BC43,Dict!$E$3)*Dict!$E$4</f>
        <v>6</v>
      </c>
      <c r="J43" s="687"/>
      <c r="K43" s="688"/>
      <c r="L43" s="688"/>
      <c r="M43" s="688"/>
      <c r="N43" s="610" t="s">
        <v>2554</v>
      </c>
      <c r="O43" s="612" t="s">
        <v>2679</v>
      </c>
      <c r="P43" s="612" t="s">
        <v>2679</v>
      </c>
      <c r="Q43" s="612"/>
      <c r="R43" s="610"/>
      <c r="S43" s="612"/>
      <c r="T43" s="612"/>
      <c r="U43" s="612"/>
      <c r="V43" s="610"/>
      <c r="W43" s="612"/>
      <c r="X43" s="612"/>
      <c r="Y43" s="612"/>
      <c r="Z43" s="610" t="s">
        <v>2554</v>
      </c>
      <c r="AA43" s="612" t="s">
        <v>2555</v>
      </c>
      <c r="AB43" s="612" t="s">
        <v>2555</v>
      </c>
      <c r="AC43" s="612"/>
      <c r="AD43" s="610"/>
      <c r="AE43" s="612"/>
      <c r="AF43" s="612"/>
      <c r="AG43" s="612"/>
      <c r="AH43" s="610"/>
      <c r="AI43" s="612"/>
      <c r="AJ43" s="612"/>
      <c r="AK43" s="612"/>
      <c r="AL43" s="625"/>
      <c r="AM43" s="626"/>
      <c r="AN43" s="627"/>
      <c r="AO43" s="625"/>
      <c r="AP43" s="626"/>
      <c r="AQ43" s="627"/>
      <c r="AR43" s="625"/>
      <c r="AS43" s="626"/>
      <c r="AT43" s="627"/>
      <c r="AU43" s="625"/>
      <c r="AV43" s="626"/>
      <c r="AW43" s="627"/>
      <c r="AX43" s="625"/>
      <c r="AY43" s="626"/>
      <c r="AZ43" s="627"/>
      <c r="BA43" s="625"/>
      <c r="BB43" s="626"/>
      <c r="BC43" s="627"/>
      <c r="BD43" s="631"/>
      <c r="BE43" s="631"/>
      <c r="BF43" s="631"/>
      <c r="BG43" s="631"/>
      <c r="BH43" s="631"/>
    </row>
    <row r="44" spans="1:60" ht="15.75" customHeight="1">
      <c r="A44" s="658"/>
      <c r="B44" s="710" t="s">
        <v>409</v>
      </c>
      <c r="C44" s="565" t="s">
        <v>410</v>
      </c>
      <c r="D44" s="594" t="s">
        <v>382</v>
      </c>
      <c r="E44" s="664" t="s">
        <v>218</v>
      </c>
      <c r="F44" s="659">
        <v>3</v>
      </c>
      <c r="G44" s="597" t="s">
        <v>80</v>
      </c>
      <c r="H44" s="605">
        <f>COUNTIF(J44:BC44,Dict!$B$1)*Dict!$B$2+COUNTIF(J44:BC44,Dict!$C$1)*Dict!$C$2</f>
        <v>2</v>
      </c>
      <c r="I44" s="608">
        <f>COUNTIF(J44:BC44,Dict!$B$3)*Dict!$B$4+COUNTIF(J44:BC44,Dict!$C$3)*Dict!$C$4+COUNTIF(J44:BC44,Dict!$D$3)*Dict!$D$4+COUNTIF(J44:BC44,Dict!$E$3)*Dict!$E$4</f>
        <v>4</v>
      </c>
      <c r="J44" s="610"/>
      <c r="K44" s="612"/>
      <c r="L44" s="612"/>
      <c r="M44" s="612"/>
      <c r="N44" s="610" t="s">
        <v>2554</v>
      </c>
      <c r="O44" s="612" t="s">
        <v>2679</v>
      </c>
      <c r="P44" s="612" t="s">
        <v>2679</v>
      </c>
      <c r="Q44" s="612"/>
      <c r="R44" s="610"/>
      <c r="S44" s="612"/>
      <c r="T44" s="612"/>
      <c r="U44" s="612"/>
      <c r="V44" s="610"/>
      <c r="W44" s="612"/>
      <c r="X44" s="612"/>
      <c r="Y44" s="612"/>
      <c r="Z44" s="610"/>
      <c r="AA44" s="612"/>
      <c r="AB44" s="612"/>
      <c r="AC44" s="612"/>
      <c r="AD44" s="610"/>
      <c r="AE44" s="612"/>
      <c r="AF44" s="612"/>
      <c r="AG44" s="612"/>
      <c r="AH44" s="610"/>
      <c r="AI44" s="612"/>
      <c r="AJ44" s="612"/>
      <c r="AK44" s="612"/>
      <c r="AL44" s="625"/>
      <c r="AM44" s="626"/>
      <c r="AN44" s="627"/>
      <c r="AO44" s="625"/>
      <c r="AP44" s="626"/>
      <c r="AQ44" s="627"/>
      <c r="AR44" s="625"/>
      <c r="AS44" s="626"/>
      <c r="AT44" s="627"/>
      <c r="AU44" s="625"/>
      <c r="AV44" s="626"/>
      <c r="AW44" s="627"/>
      <c r="AX44" s="625"/>
      <c r="AY44" s="626"/>
      <c r="AZ44" s="627"/>
      <c r="BA44" s="625"/>
      <c r="BB44" s="626"/>
      <c r="BC44" s="627"/>
      <c r="BD44" s="631"/>
      <c r="BE44" s="631"/>
      <c r="BF44" s="631"/>
      <c r="BG44" s="631"/>
      <c r="BH44" s="631"/>
    </row>
    <row r="45" spans="1:60" ht="15.75" customHeight="1">
      <c r="A45" s="712"/>
      <c r="B45" s="713" t="s">
        <v>423</v>
      </c>
      <c r="C45" s="565" t="s">
        <v>424</v>
      </c>
      <c r="D45" s="594" t="s">
        <v>382</v>
      </c>
      <c r="E45" s="664" t="s">
        <v>383</v>
      </c>
      <c r="F45" s="659">
        <v>3</v>
      </c>
      <c r="G45" s="637" t="s">
        <v>80</v>
      </c>
      <c r="H45" s="605">
        <f>COUNTIF(J45:BC45,Dict!$B$1)*Dict!$B$2+COUNTIF(J45:BC45,Dict!$C$1)*Dict!$C$2</f>
        <v>2</v>
      </c>
      <c r="I45" s="608">
        <f>COUNTIF(J45:BC45,Dict!$B$3)*Dict!$B$4+COUNTIF(J45:BC45,Dict!$C$3)*Dict!$C$4+COUNTIF(J45:BC45,Dict!$D$3)*Dict!$D$4+COUNTIF(J45:BC45,Dict!$E$3)*Dict!$E$4</f>
        <v>4</v>
      </c>
      <c r="J45" s="610" t="s">
        <v>2554</v>
      </c>
      <c r="K45" s="612" t="s">
        <v>2679</v>
      </c>
      <c r="L45" s="612" t="s">
        <v>2679</v>
      </c>
      <c r="M45" s="612"/>
      <c r="N45" s="610"/>
      <c r="O45" s="612"/>
      <c r="P45" s="612"/>
      <c r="Q45" s="612"/>
      <c r="R45" s="610"/>
      <c r="S45" s="612"/>
      <c r="T45" s="612"/>
      <c r="U45" s="612"/>
      <c r="V45" s="610"/>
      <c r="W45" s="612"/>
      <c r="X45" s="612"/>
      <c r="Y45" s="612"/>
      <c r="Z45" s="610"/>
      <c r="AA45" s="612"/>
      <c r="AB45" s="612"/>
      <c r="AC45" s="612"/>
      <c r="AD45" s="610"/>
      <c r="AE45" s="612"/>
      <c r="AF45" s="612"/>
      <c r="AG45" s="612"/>
      <c r="AH45" s="610"/>
      <c r="AI45" s="612"/>
      <c r="AJ45" s="612"/>
      <c r="AK45" s="612"/>
      <c r="AL45" s="625"/>
      <c r="AM45" s="626"/>
      <c r="AN45" s="627"/>
      <c r="AO45" s="625"/>
      <c r="AP45" s="626"/>
      <c r="AQ45" s="627"/>
      <c r="AR45" s="625"/>
      <c r="AS45" s="626"/>
      <c r="AT45" s="627"/>
      <c r="AU45" s="625"/>
      <c r="AV45" s="626"/>
      <c r="AW45" s="627"/>
      <c r="AX45" s="625"/>
      <c r="AY45" s="626"/>
      <c r="AZ45" s="627"/>
      <c r="BA45" s="625"/>
      <c r="BB45" s="626"/>
      <c r="BC45" s="627"/>
      <c r="BD45" s="631"/>
      <c r="BE45" s="631"/>
      <c r="BF45" s="631"/>
      <c r="BG45" s="631"/>
      <c r="BH45" s="631"/>
    </row>
    <row r="46" spans="1:60" ht="15.75" customHeight="1">
      <c r="A46" s="101">
        <v>37</v>
      </c>
      <c r="B46" s="565" t="s">
        <v>443</v>
      </c>
      <c r="C46" s="565" t="s">
        <v>444</v>
      </c>
      <c r="D46" s="594" t="s">
        <v>382</v>
      </c>
      <c r="E46" s="664" t="s">
        <v>218</v>
      </c>
      <c r="F46" s="597">
        <v>4</v>
      </c>
      <c r="G46" s="597" t="s">
        <v>80</v>
      </c>
      <c r="H46" s="605">
        <f>COUNTIF(J46:BC46,Dict!$B$1)*Dict!$B$2+COUNTIF(J46:BC46,Dict!$C$1)*Dict!$C$2</f>
        <v>8</v>
      </c>
      <c r="I46" s="608">
        <f>COUNTIF(J46:BC46,Dict!$B$3)*Dict!$B$4+COUNTIF(J46:BC46,Dict!$C$3)*Dict!$C$4+COUNTIF(J46:BC46,Dict!$D$3)*Dict!$D$4+COUNTIF(J46:BC46,Dict!$E$3)*Dict!$E$4</f>
        <v>18</v>
      </c>
      <c r="J46" s="687" t="s">
        <v>2554</v>
      </c>
      <c r="K46" s="688" t="s">
        <v>2679</v>
      </c>
      <c r="L46" s="688" t="s">
        <v>2679</v>
      </c>
      <c r="M46" s="688"/>
      <c r="N46" s="687" t="s">
        <v>2554</v>
      </c>
      <c r="O46" s="688" t="s">
        <v>2679</v>
      </c>
      <c r="P46" s="688" t="s">
        <v>2679</v>
      </c>
      <c r="Q46" s="688"/>
      <c r="R46" s="610" t="s">
        <v>2554</v>
      </c>
      <c r="S46" s="612" t="s">
        <v>2679</v>
      </c>
      <c r="T46" s="612" t="s">
        <v>2679</v>
      </c>
      <c r="U46" s="612" t="s">
        <v>2679</v>
      </c>
      <c r="V46" s="610"/>
      <c r="W46" s="612"/>
      <c r="X46" s="612"/>
      <c r="Y46" s="612"/>
      <c r="Z46" s="621" t="s">
        <v>2554</v>
      </c>
      <c r="AA46" s="622" t="s">
        <v>2679</v>
      </c>
      <c r="AB46" s="622" t="s">
        <v>2679</v>
      </c>
      <c r="AC46" s="622"/>
      <c r="AD46" s="610"/>
      <c r="AE46" s="612"/>
      <c r="AF46" s="612"/>
      <c r="AG46" s="612"/>
      <c r="AH46" s="610"/>
      <c r="AI46" s="612"/>
      <c r="AJ46" s="612"/>
      <c r="AK46" s="612"/>
      <c r="AL46" s="625"/>
      <c r="AM46" s="626"/>
      <c r="AN46" s="627"/>
      <c r="AO46" s="625"/>
      <c r="AP46" s="626"/>
      <c r="AQ46" s="627"/>
      <c r="AR46" s="625"/>
      <c r="AS46" s="626"/>
      <c r="AT46" s="627"/>
      <c r="AU46" s="625"/>
      <c r="AV46" s="626"/>
      <c r="AW46" s="627"/>
      <c r="AX46" s="625"/>
      <c r="AY46" s="626"/>
      <c r="AZ46" s="627"/>
      <c r="BA46" s="625"/>
      <c r="BB46" s="626"/>
      <c r="BC46" s="627"/>
      <c r="BD46" s="631"/>
      <c r="BE46" s="631"/>
      <c r="BF46" s="631"/>
      <c r="BG46" s="631"/>
      <c r="BH46" s="631"/>
    </row>
    <row r="47" spans="1:60" ht="15.75" customHeight="1">
      <c r="A47" s="97">
        <v>38</v>
      </c>
      <c r="B47" s="711"/>
      <c r="C47" s="565" t="s">
        <v>452</v>
      </c>
      <c r="D47" s="594" t="s">
        <v>382</v>
      </c>
      <c r="E47" s="565" t="s">
        <v>78</v>
      </c>
      <c r="F47" s="564"/>
      <c r="G47" s="597" t="s">
        <v>250</v>
      </c>
      <c r="H47" s="605">
        <f>COUNTIF(J47:BC47,Dict!$B$1)*Dict!$B$2+COUNTIF(J47:BC47,Dict!$C$1)*Dict!$C$2</f>
        <v>2</v>
      </c>
      <c r="I47" s="608">
        <f>COUNTIF(J47:BC47,Dict!$B$3)*Dict!$B$4+COUNTIF(J47:BC47,Dict!$C$3)*Dict!$C$4+COUNTIF(J47:BC47,Dict!$D$3)*Dict!$D$4+COUNTIF(J47:BC47,Dict!$E$3)*Dict!$E$4</f>
        <v>1</v>
      </c>
      <c r="J47" s="610"/>
      <c r="K47" s="612"/>
      <c r="L47" s="612"/>
      <c r="M47" s="612"/>
      <c r="N47" s="610"/>
      <c r="O47" s="612"/>
      <c r="P47" s="612"/>
      <c r="Q47" s="612"/>
      <c r="R47" s="610"/>
      <c r="S47" s="612"/>
      <c r="T47" s="612"/>
      <c r="U47" s="612"/>
      <c r="V47" s="610" t="s">
        <v>2554</v>
      </c>
      <c r="W47" s="612" t="s">
        <v>2555</v>
      </c>
      <c r="X47" s="612"/>
      <c r="Y47" s="612"/>
      <c r="Z47" s="610"/>
      <c r="AA47" s="612"/>
      <c r="AB47" s="612"/>
      <c r="AC47" s="612"/>
      <c r="AD47" s="610"/>
      <c r="AE47" s="612"/>
      <c r="AF47" s="612"/>
      <c r="AG47" s="612"/>
      <c r="AH47" s="610"/>
      <c r="AI47" s="612"/>
      <c r="AJ47" s="612"/>
      <c r="AK47" s="612"/>
      <c r="AL47" s="625"/>
      <c r="AM47" s="626"/>
      <c r="AN47" s="627"/>
      <c r="AO47" s="625"/>
      <c r="AP47" s="626"/>
      <c r="AQ47" s="627"/>
      <c r="AR47" s="625"/>
      <c r="AS47" s="626"/>
      <c r="AT47" s="627"/>
      <c r="AU47" s="625"/>
      <c r="AV47" s="626"/>
      <c r="AW47" s="627"/>
      <c r="AX47" s="625"/>
      <c r="AY47" s="626"/>
      <c r="AZ47" s="627"/>
      <c r="BA47" s="625"/>
      <c r="BB47" s="626"/>
      <c r="BC47" s="627"/>
      <c r="BD47" s="631"/>
      <c r="BE47" s="631"/>
      <c r="BF47" s="631"/>
      <c r="BG47" s="631"/>
      <c r="BH47" s="631"/>
    </row>
    <row r="48" spans="1:60" ht="15.75" customHeight="1">
      <c r="A48" s="101">
        <v>39</v>
      </c>
      <c r="B48" s="565" t="s">
        <v>463</v>
      </c>
      <c r="C48" s="565" t="s">
        <v>466</v>
      </c>
      <c r="D48" s="594" t="s">
        <v>467</v>
      </c>
      <c r="E48" s="714" t="s">
        <v>383</v>
      </c>
      <c r="F48" s="597">
        <v>3</v>
      </c>
      <c r="G48" s="637" t="s">
        <v>80</v>
      </c>
      <c r="H48" s="605">
        <f>COUNTIF(J48:BC48,Dict!$B$1)*Dict!$B$2+COUNTIF(J48:BC48,Dict!$C$1)*Dict!$C$2</f>
        <v>2</v>
      </c>
      <c r="I48" s="608">
        <f>COUNTIF(J48:BC48,Dict!$B$3)*Dict!$B$4+COUNTIF(J48:BC48,Dict!$C$3)*Dict!$C$4+COUNTIF(J48:BC48,Dict!$D$3)*Dict!$D$4+COUNTIF(J48:BC48,Dict!$E$3)*Dict!$E$4</f>
        <v>4</v>
      </c>
      <c r="J48" s="610" t="s">
        <v>2554</v>
      </c>
      <c r="K48" s="612" t="s">
        <v>2679</v>
      </c>
      <c r="L48" s="612" t="s">
        <v>2679</v>
      </c>
      <c r="M48" s="612"/>
      <c r="N48" s="610"/>
      <c r="O48" s="612"/>
      <c r="P48" s="612"/>
      <c r="Q48" s="612"/>
      <c r="R48" s="610"/>
      <c r="S48" s="612"/>
      <c r="T48" s="612"/>
      <c r="U48" s="612"/>
      <c r="V48" s="610"/>
      <c r="W48" s="612"/>
      <c r="X48" s="612"/>
      <c r="Y48" s="612"/>
      <c r="Z48" s="610"/>
      <c r="AA48" s="612"/>
      <c r="AB48" s="612"/>
      <c r="AC48" s="612"/>
      <c r="AD48" s="610"/>
      <c r="AE48" s="612"/>
      <c r="AF48" s="612"/>
      <c r="AG48" s="612"/>
      <c r="AH48" s="610"/>
      <c r="AI48" s="612"/>
      <c r="AJ48" s="612"/>
      <c r="AK48" s="612"/>
      <c r="AL48" s="625"/>
      <c r="AM48" s="626"/>
      <c r="AN48" s="627"/>
      <c r="AO48" s="625"/>
      <c r="AP48" s="626"/>
      <c r="AQ48" s="627"/>
      <c r="AR48" s="625"/>
      <c r="AS48" s="626"/>
      <c r="AT48" s="627"/>
      <c r="AU48" s="625"/>
      <c r="AV48" s="626"/>
      <c r="AW48" s="627"/>
      <c r="AX48" s="625"/>
      <c r="AY48" s="626"/>
      <c r="AZ48" s="627"/>
      <c r="BA48" s="625"/>
      <c r="BB48" s="626"/>
      <c r="BC48" s="627"/>
      <c r="BD48" s="631"/>
      <c r="BE48" s="631"/>
      <c r="BF48" s="631"/>
      <c r="BG48" s="631"/>
      <c r="BH48" s="631"/>
    </row>
    <row r="49" spans="1:60" ht="15.75" customHeight="1">
      <c r="A49" s="97">
        <v>42</v>
      </c>
      <c r="B49" s="565" t="s">
        <v>492</v>
      </c>
      <c r="C49" s="565" t="s">
        <v>494</v>
      </c>
      <c r="D49" s="594" t="s">
        <v>467</v>
      </c>
      <c r="E49" s="714" t="s">
        <v>218</v>
      </c>
      <c r="F49" s="597">
        <v>3</v>
      </c>
      <c r="G49" s="637" t="s">
        <v>80</v>
      </c>
      <c r="H49" s="605">
        <f>COUNTIF(J49:BC49,Dict!$B$1)*Dict!$B$2+COUNTIF(J49:BC49,Dict!$C$1)*Dict!$C$2</f>
        <v>6</v>
      </c>
      <c r="I49" s="608">
        <f>COUNTIF(J49:BC49,Dict!$B$3)*Dict!$B$4+COUNTIF(J49:BC49,Dict!$C$3)*Dict!$C$4+COUNTIF(J49:BC49,Dict!$D$3)*Dict!$D$4+COUNTIF(J49:BC49,Dict!$E$3)*Dict!$E$4</f>
        <v>12</v>
      </c>
      <c r="J49" s="610"/>
      <c r="K49" s="612"/>
      <c r="L49" s="612"/>
      <c r="M49" s="612"/>
      <c r="N49" s="610"/>
      <c r="O49" s="612"/>
      <c r="P49" s="612"/>
      <c r="Q49" s="612"/>
      <c r="R49" s="610" t="s">
        <v>2554</v>
      </c>
      <c r="S49" s="612" t="s">
        <v>2679</v>
      </c>
      <c r="T49" s="612" t="s">
        <v>2679</v>
      </c>
      <c r="U49" s="612" t="s">
        <v>2679</v>
      </c>
      <c r="V49" s="610" t="s">
        <v>2554</v>
      </c>
      <c r="W49" s="612" t="s">
        <v>2679</v>
      </c>
      <c r="X49" s="612"/>
      <c r="Y49" s="612"/>
      <c r="Z49" s="621" t="s">
        <v>2554</v>
      </c>
      <c r="AA49" s="622" t="s">
        <v>2679</v>
      </c>
      <c r="AB49" s="622" t="s">
        <v>2679</v>
      </c>
      <c r="AC49" s="622"/>
      <c r="AD49" s="610"/>
      <c r="AE49" s="612"/>
      <c r="AF49" s="612"/>
      <c r="AG49" s="612"/>
      <c r="AH49" s="610"/>
      <c r="AI49" s="612"/>
      <c r="AJ49" s="612"/>
      <c r="AK49" s="612"/>
      <c r="AL49" s="625"/>
      <c r="AM49" s="626"/>
      <c r="AN49" s="627"/>
      <c r="AO49" s="625"/>
      <c r="AP49" s="626"/>
      <c r="AQ49" s="627"/>
      <c r="AR49" s="625"/>
      <c r="AS49" s="626"/>
      <c r="AT49" s="627"/>
      <c r="AU49" s="625"/>
      <c r="AV49" s="626"/>
      <c r="AW49" s="627"/>
      <c r="AX49" s="625"/>
      <c r="AY49" s="626"/>
      <c r="AZ49" s="627"/>
      <c r="BA49" s="625"/>
      <c r="BB49" s="626"/>
      <c r="BC49" s="627"/>
      <c r="BD49" s="631"/>
      <c r="BE49" s="631"/>
      <c r="BF49" s="631"/>
      <c r="BG49" s="631"/>
      <c r="BH49" s="631"/>
    </row>
    <row r="50" spans="1:60" ht="15.75" customHeight="1">
      <c r="A50" s="97">
        <v>40</v>
      </c>
      <c r="B50" s="565" t="s">
        <v>505</v>
      </c>
      <c r="C50" s="565" t="s">
        <v>506</v>
      </c>
      <c r="D50" s="594" t="s">
        <v>467</v>
      </c>
      <c r="E50" s="664" t="s">
        <v>218</v>
      </c>
      <c r="F50" s="597">
        <v>3</v>
      </c>
      <c r="G50" s="597" t="s">
        <v>80</v>
      </c>
      <c r="H50" s="605">
        <f>COUNTIF(J50:BC50,Dict!$B$1)*Dict!$B$2+COUNTIF(J50:BC50,Dict!$C$1)*Dict!$C$2</f>
        <v>4</v>
      </c>
      <c r="I50" s="608">
        <f>COUNTIF(J50:BC50,Dict!$B$3)*Dict!$B$4+COUNTIF(J50:BC50,Dict!$C$3)*Dict!$C$4+COUNTIF(J50:BC50,Dict!$D$3)*Dict!$D$4+COUNTIF(J50:BC50,Dict!$E$3)*Dict!$E$4</f>
        <v>6</v>
      </c>
      <c r="J50" s="687"/>
      <c r="K50" s="688"/>
      <c r="L50" s="688"/>
      <c r="M50" s="688"/>
      <c r="N50" s="610" t="s">
        <v>2554</v>
      </c>
      <c r="O50" s="612" t="s">
        <v>2679</v>
      </c>
      <c r="P50" s="612" t="s">
        <v>2679</v>
      </c>
      <c r="Q50" s="612"/>
      <c r="R50" s="610"/>
      <c r="S50" s="612"/>
      <c r="T50" s="612"/>
      <c r="U50" s="612"/>
      <c r="V50" s="610"/>
      <c r="W50" s="612"/>
      <c r="X50" s="612"/>
      <c r="Y50" s="612"/>
      <c r="Z50" s="610"/>
      <c r="AA50" s="612"/>
      <c r="AB50" s="612"/>
      <c r="AC50" s="612"/>
      <c r="AD50" s="610" t="s">
        <v>2554</v>
      </c>
      <c r="AE50" s="612" t="s">
        <v>2679</v>
      </c>
      <c r="AF50" s="612"/>
      <c r="AG50" s="612"/>
      <c r="AH50" s="610"/>
      <c r="AI50" s="612"/>
      <c r="AJ50" s="612"/>
      <c r="AK50" s="612"/>
      <c r="AL50" s="625"/>
      <c r="AM50" s="626"/>
      <c r="AN50" s="627"/>
      <c r="AO50" s="625"/>
      <c r="AP50" s="626"/>
      <c r="AQ50" s="627"/>
      <c r="AR50" s="625"/>
      <c r="AS50" s="626"/>
      <c r="AT50" s="627"/>
      <c r="AU50" s="625"/>
      <c r="AV50" s="626"/>
      <c r="AW50" s="627"/>
      <c r="AX50" s="625"/>
      <c r="AY50" s="626"/>
      <c r="AZ50" s="627"/>
      <c r="BA50" s="625"/>
      <c r="BB50" s="626"/>
      <c r="BC50" s="627"/>
      <c r="BD50" s="631"/>
      <c r="BE50" s="631"/>
      <c r="BF50" s="631"/>
      <c r="BG50" s="631"/>
      <c r="BH50" s="631"/>
    </row>
    <row r="51" spans="1:60" ht="15.75" customHeight="1">
      <c r="A51" s="101">
        <v>41</v>
      </c>
      <c r="B51" s="564"/>
      <c r="C51" s="565" t="s">
        <v>516</v>
      </c>
      <c r="D51" s="594" t="s">
        <v>467</v>
      </c>
      <c r="E51" s="664" t="s">
        <v>383</v>
      </c>
      <c r="F51" s="597">
        <v>3</v>
      </c>
      <c r="G51" s="597" t="s">
        <v>80</v>
      </c>
      <c r="H51" s="605">
        <f>COUNTIF(J51:BC51,Dict!$B$1)*Dict!$B$2+COUNTIF(J51:BC51,Dict!$C$1)*Dict!$C$2</f>
        <v>2</v>
      </c>
      <c r="I51" s="608">
        <f>COUNTIF(J51:BC51,Dict!$B$3)*Dict!$B$4+COUNTIF(J51:BC51,Dict!$C$3)*Dict!$C$4+COUNTIF(J51:BC51,Dict!$D$3)*Dict!$D$4+COUNTIF(J51:BC51,Dict!$E$3)*Dict!$E$4</f>
        <v>3</v>
      </c>
      <c r="J51" s="687"/>
      <c r="K51" s="688"/>
      <c r="L51" s="688"/>
      <c r="M51" s="688"/>
      <c r="N51" s="610"/>
      <c r="O51" s="612"/>
      <c r="P51" s="612"/>
      <c r="Q51" s="612"/>
      <c r="R51" s="610"/>
      <c r="S51" s="612"/>
      <c r="T51" s="612"/>
      <c r="U51" s="612"/>
      <c r="V51" s="610"/>
      <c r="W51" s="612"/>
      <c r="X51" s="612"/>
      <c r="Y51" s="612"/>
      <c r="Z51" s="610"/>
      <c r="AA51" s="612"/>
      <c r="AB51" s="612"/>
      <c r="AC51" s="612"/>
      <c r="AD51" s="610" t="s">
        <v>2554</v>
      </c>
      <c r="AE51" s="612" t="s">
        <v>2706</v>
      </c>
      <c r="AF51" s="612"/>
      <c r="AG51" s="612"/>
      <c r="AH51" s="610"/>
      <c r="AI51" s="612"/>
      <c r="AJ51" s="612"/>
      <c r="AK51" s="612"/>
      <c r="AL51" s="625"/>
      <c r="AM51" s="626"/>
      <c r="AN51" s="627"/>
      <c r="AO51" s="625"/>
      <c r="AP51" s="626"/>
      <c r="AQ51" s="627"/>
      <c r="AR51" s="625"/>
      <c r="AS51" s="626"/>
      <c r="AT51" s="627"/>
      <c r="AU51" s="625"/>
      <c r="AV51" s="626"/>
      <c r="AW51" s="627"/>
      <c r="AX51" s="625"/>
      <c r="AY51" s="626"/>
      <c r="AZ51" s="627"/>
      <c r="BA51" s="625"/>
      <c r="BB51" s="626"/>
      <c r="BC51" s="627"/>
      <c r="BD51" s="631"/>
      <c r="BE51" s="631"/>
      <c r="BF51" s="631"/>
      <c r="BG51" s="631"/>
      <c r="BH51" s="631"/>
    </row>
    <row r="52" spans="1:60" ht="15.75" customHeight="1">
      <c r="A52" s="101">
        <v>43</v>
      </c>
      <c r="B52" s="565" t="s">
        <v>530</v>
      </c>
      <c r="C52" s="565" t="s">
        <v>531</v>
      </c>
      <c r="D52" s="594" t="s">
        <v>467</v>
      </c>
      <c r="E52" s="714" t="s">
        <v>383</v>
      </c>
      <c r="F52" s="597">
        <v>3</v>
      </c>
      <c r="G52" s="637" t="s">
        <v>80</v>
      </c>
      <c r="H52" s="605">
        <f>COUNTIF(J52:BC52,Dict!$B$1)*Dict!$B$2+COUNTIF(J52:BC52,Dict!$C$1)*Dict!$C$2</f>
        <v>0</v>
      </c>
      <c r="I52" s="608">
        <f>COUNTIF(J52:BC52,Dict!$B$3)*Dict!$B$4+COUNTIF(J52:BC52,Dict!$C$3)*Dict!$C$4+COUNTIF(J52:BC52,Dict!$D$3)*Dict!$D$4+COUNTIF(J52:BC52,Dict!$E$3)*Dict!$E$4</f>
        <v>0</v>
      </c>
      <c r="J52" s="610"/>
      <c r="K52" s="612"/>
      <c r="L52" s="612"/>
      <c r="M52" s="612"/>
      <c r="N52" s="687"/>
      <c r="O52" s="688"/>
      <c r="P52" s="688"/>
      <c r="Q52" s="688"/>
      <c r="R52" s="687"/>
      <c r="S52" s="688"/>
      <c r="T52" s="688"/>
      <c r="U52" s="688"/>
      <c r="V52" s="610"/>
      <c r="W52" s="612"/>
      <c r="X52" s="612"/>
      <c r="Y52" s="612"/>
      <c r="Z52" s="610"/>
      <c r="AA52" s="612"/>
      <c r="AB52" s="612"/>
      <c r="AC52" s="612"/>
      <c r="AD52" s="610"/>
      <c r="AE52" s="612"/>
      <c r="AF52" s="612"/>
      <c r="AG52" s="612"/>
      <c r="AH52" s="610"/>
      <c r="AI52" s="612"/>
      <c r="AJ52" s="612"/>
      <c r="AK52" s="612"/>
      <c r="AL52" s="625"/>
      <c r="AM52" s="626"/>
      <c r="AN52" s="627"/>
      <c r="AO52" s="625"/>
      <c r="AP52" s="626"/>
      <c r="AQ52" s="627"/>
      <c r="AR52" s="625"/>
      <c r="AS52" s="626"/>
      <c r="AT52" s="627"/>
      <c r="AU52" s="625"/>
      <c r="AV52" s="626"/>
      <c r="AW52" s="627"/>
      <c r="AX52" s="625"/>
      <c r="AY52" s="626"/>
      <c r="AZ52" s="627"/>
      <c r="BA52" s="625"/>
      <c r="BB52" s="626"/>
      <c r="BC52" s="627"/>
      <c r="BD52" s="631"/>
      <c r="BE52" s="631"/>
      <c r="BF52" s="631"/>
      <c r="BG52" s="631"/>
      <c r="BH52" s="631"/>
    </row>
    <row r="53" spans="1:60" ht="15.75" customHeight="1">
      <c r="A53" s="101">
        <v>44</v>
      </c>
      <c r="B53" s="565" t="s">
        <v>542</v>
      </c>
      <c r="C53" s="565" t="s">
        <v>543</v>
      </c>
      <c r="D53" s="594" t="s">
        <v>467</v>
      </c>
      <c r="E53" s="714" t="s">
        <v>383</v>
      </c>
      <c r="F53" s="597">
        <v>3</v>
      </c>
      <c r="G53" s="637" t="s">
        <v>80</v>
      </c>
      <c r="H53" s="605">
        <f>COUNTIF(J53:BC53,Dict!$B$1)*Dict!$B$2+COUNTIF(J53:BC53,Dict!$C$1)*Dict!$C$2</f>
        <v>0</v>
      </c>
      <c r="I53" s="608">
        <f>COUNTIF(J53:BC53,Dict!$B$3)*Dict!$B$4+COUNTIF(J53:BC53,Dict!$C$3)*Dict!$C$4+COUNTIF(J53:BC53,Dict!$D$3)*Dict!$D$4+COUNTIF(J53:BC53,Dict!$E$3)*Dict!$E$4</f>
        <v>0</v>
      </c>
      <c r="J53" s="687"/>
      <c r="K53" s="688"/>
      <c r="L53" s="688"/>
      <c r="M53" s="688"/>
      <c r="N53" s="610"/>
      <c r="O53" s="612"/>
      <c r="P53" s="612"/>
      <c r="Q53" s="612"/>
      <c r="R53" s="610"/>
      <c r="S53" s="612"/>
      <c r="T53" s="612"/>
      <c r="U53" s="612"/>
      <c r="V53" s="610"/>
      <c r="W53" s="612"/>
      <c r="X53" s="612"/>
      <c r="Y53" s="612"/>
      <c r="Z53" s="610"/>
      <c r="AA53" s="612"/>
      <c r="AB53" s="612"/>
      <c r="AC53" s="612"/>
      <c r="AD53" s="610"/>
      <c r="AE53" s="612"/>
      <c r="AF53" s="612"/>
      <c r="AG53" s="612"/>
      <c r="AH53" s="621"/>
      <c r="AI53" s="622"/>
      <c r="AJ53" s="622"/>
      <c r="AK53" s="622"/>
      <c r="AL53" s="625"/>
      <c r="AM53" s="626"/>
      <c r="AN53" s="627"/>
      <c r="AO53" s="625"/>
      <c r="AP53" s="626"/>
      <c r="AQ53" s="627"/>
      <c r="AR53" s="625"/>
      <c r="AS53" s="626"/>
      <c r="AT53" s="627"/>
      <c r="AU53" s="625"/>
      <c r="AV53" s="626"/>
      <c r="AW53" s="627"/>
      <c r="AX53" s="625"/>
      <c r="AY53" s="626"/>
      <c r="AZ53" s="627"/>
      <c r="BA53" s="625"/>
      <c r="BB53" s="626"/>
      <c r="BC53" s="627"/>
      <c r="BD53" s="631"/>
      <c r="BE53" s="631"/>
      <c r="BF53" s="631"/>
      <c r="BG53" s="631"/>
      <c r="BH53" s="631"/>
    </row>
    <row r="54" spans="1:60" ht="15.75" customHeight="1">
      <c r="A54" s="715">
        <v>45</v>
      </c>
      <c r="B54" s="564"/>
      <c r="C54" s="565" t="s">
        <v>556</v>
      </c>
      <c r="D54" s="594" t="s">
        <v>467</v>
      </c>
      <c r="E54" s="714" t="s">
        <v>383</v>
      </c>
      <c r="F54" s="597">
        <v>3</v>
      </c>
      <c r="G54" s="637" t="s">
        <v>559</v>
      </c>
      <c r="H54" s="716">
        <f>COUNTIF(J54:BC54,Dict!$B$1)*Dict!$B$2+COUNTIF(J54:BC54,Dict!$C$1)*Dict!$C$2</f>
        <v>4</v>
      </c>
      <c r="I54" s="717">
        <f>COUNTIF(J54:BC54,Dict!$B$3)*Dict!$B$4+COUNTIF(J54:BC54,Dict!$C$3)*Dict!$C$4+COUNTIF(J54:BC54,Dict!$D$3)*Dict!$D$4+COUNTIF(J54:BC54,Dict!$E$3)*Dict!$E$4</f>
        <v>9</v>
      </c>
      <c r="J54" s="718"/>
      <c r="K54" s="719"/>
      <c r="L54" s="719"/>
      <c r="M54" s="719"/>
      <c r="N54" s="720" t="s">
        <v>2554</v>
      </c>
      <c r="O54" s="720" t="s">
        <v>2706</v>
      </c>
      <c r="P54" s="720" t="s">
        <v>2706</v>
      </c>
      <c r="Q54" s="720"/>
      <c r="R54" s="720"/>
      <c r="S54" s="720"/>
      <c r="T54" s="720"/>
      <c r="U54" s="720"/>
      <c r="V54" s="718"/>
      <c r="W54" s="719"/>
      <c r="X54" s="719"/>
      <c r="Y54" s="719"/>
      <c r="Z54" s="720"/>
      <c r="AA54" s="720"/>
      <c r="AB54" s="720"/>
      <c r="AC54" s="720"/>
      <c r="AD54" s="720" t="s">
        <v>2554</v>
      </c>
      <c r="AE54" s="720" t="s">
        <v>2706</v>
      </c>
      <c r="AF54" s="720"/>
      <c r="AG54" s="720"/>
      <c r="AH54" s="720"/>
      <c r="AI54" s="720"/>
      <c r="AJ54" s="720"/>
      <c r="AK54" s="720"/>
      <c r="AL54" s="721"/>
      <c r="AM54" s="721"/>
      <c r="AN54" s="721"/>
      <c r="AO54" s="721"/>
      <c r="AP54" s="721"/>
      <c r="AQ54" s="721"/>
      <c r="AR54" s="721"/>
      <c r="AS54" s="721"/>
      <c r="AT54" s="721"/>
      <c r="AU54" s="721"/>
      <c r="AV54" s="721"/>
      <c r="AW54" s="721"/>
      <c r="AX54" s="721"/>
      <c r="AY54" s="721"/>
      <c r="AZ54" s="721"/>
      <c r="BA54" s="721"/>
      <c r="BB54" s="721"/>
      <c r="BC54" s="721"/>
      <c r="BD54" s="721"/>
      <c r="BE54" s="721"/>
      <c r="BF54" s="721"/>
      <c r="BG54" s="721"/>
      <c r="BH54" s="721"/>
    </row>
    <row r="55" spans="1:60" ht="15.75" customHeight="1">
      <c r="A55" s="97">
        <v>46</v>
      </c>
      <c r="B55" s="722"/>
      <c r="C55" s="723" t="s">
        <v>581</v>
      </c>
      <c r="D55" s="724" t="s">
        <v>467</v>
      </c>
      <c r="E55" s="725" t="s">
        <v>383</v>
      </c>
      <c r="F55" s="726">
        <v>3</v>
      </c>
      <c r="G55" s="597" t="s">
        <v>559</v>
      </c>
      <c r="H55" s="605">
        <f>COUNTIF(J55:BC55,Dict!$B$1)*Dict!$B$2+COUNTIF(J55:BC55,Dict!$C$1)*Dict!$C$2</f>
        <v>4</v>
      </c>
      <c r="I55" s="608">
        <f>COUNTIF(J55:BC55,Dict!$B$3)*Dict!$B$4+COUNTIF(J55:BC55,Dict!$C$3)*Dict!$C$4+COUNTIF(J55:BC55,Dict!$D$3)*Dict!$D$4+COUNTIF(J55:BC55,Dict!$E$3)*Dict!$E$4</f>
        <v>9</v>
      </c>
      <c r="J55" s="610"/>
      <c r="K55" s="612"/>
      <c r="L55" s="612"/>
      <c r="M55" s="612"/>
      <c r="N55" s="687" t="s">
        <v>2554</v>
      </c>
      <c r="O55" s="688" t="s">
        <v>2706</v>
      </c>
      <c r="P55" s="688" t="s">
        <v>2706</v>
      </c>
      <c r="Q55" s="688"/>
      <c r="R55" s="610"/>
      <c r="S55" s="612"/>
      <c r="T55" s="612"/>
      <c r="U55" s="612"/>
      <c r="V55" s="610"/>
      <c r="W55" s="612"/>
      <c r="X55" s="612"/>
      <c r="Y55" s="612"/>
      <c r="Z55" s="610"/>
      <c r="AA55" s="612"/>
      <c r="AB55" s="612"/>
      <c r="AC55" s="612"/>
      <c r="AD55" s="610" t="s">
        <v>2554</v>
      </c>
      <c r="AE55" s="612" t="s">
        <v>2706</v>
      </c>
      <c r="AF55" s="612"/>
      <c r="AG55" s="612"/>
      <c r="AH55" s="610"/>
      <c r="AI55" s="612"/>
      <c r="AJ55" s="612"/>
      <c r="AK55" s="612"/>
      <c r="AL55" s="625"/>
      <c r="AM55" s="626"/>
      <c r="AN55" s="627"/>
      <c r="AO55" s="625"/>
      <c r="AP55" s="626"/>
      <c r="AQ55" s="627"/>
      <c r="AR55" s="625"/>
      <c r="AS55" s="626"/>
      <c r="AT55" s="627"/>
      <c r="AU55" s="625"/>
      <c r="AV55" s="626"/>
      <c r="AW55" s="627"/>
      <c r="AX55" s="625"/>
      <c r="AY55" s="626"/>
      <c r="AZ55" s="627"/>
      <c r="BA55" s="625"/>
      <c r="BB55" s="626"/>
      <c r="BC55" s="627"/>
      <c r="BD55" s="631"/>
      <c r="BE55" s="631"/>
      <c r="BF55" s="631"/>
      <c r="BG55" s="631"/>
      <c r="BH55" s="631"/>
    </row>
    <row r="56" spans="1:60" ht="15.75" customHeight="1">
      <c r="A56" s="101">
        <v>47</v>
      </c>
      <c r="B56" s="722"/>
      <c r="C56" s="723" t="s">
        <v>610</v>
      </c>
      <c r="D56" s="724" t="s">
        <v>568</v>
      </c>
      <c r="E56" s="725" t="s">
        <v>383</v>
      </c>
      <c r="F56" s="726">
        <v>3</v>
      </c>
      <c r="G56" s="597" t="s">
        <v>559</v>
      </c>
      <c r="H56" s="605">
        <f>COUNTIF(J56:BC56,Dict!$B$1)*Dict!$B$2+COUNTIF(J56:BC56,Dict!$C$1)*Dict!$C$2</f>
        <v>4</v>
      </c>
      <c r="I56" s="608">
        <f>COUNTIF(J56:BC56,Dict!$B$3)*Dict!$B$4+COUNTIF(J56:BC56,Dict!$C$3)*Dict!$C$4+COUNTIF(J56:BC56,Dict!$D$3)*Dict!$D$4+COUNTIF(J56:BC56,Dict!$E$3)*Dict!$E$4</f>
        <v>9</v>
      </c>
      <c r="J56" s="687"/>
      <c r="K56" s="688"/>
      <c r="L56" s="688"/>
      <c r="M56" s="688"/>
      <c r="N56" s="687" t="s">
        <v>2554</v>
      </c>
      <c r="O56" s="688" t="s">
        <v>2706</v>
      </c>
      <c r="P56" s="688" t="s">
        <v>2706</v>
      </c>
      <c r="Q56" s="688"/>
      <c r="R56" s="610"/>
      <c r="S56" s="612"/>
      <c r="T56" s="612"/>
      <c r="U56" s="612"/>
      <c r="V56" s="610"/>
      <c r="W56" s="612"/>
      <c r="X56" s="612"/>
      <c r="Y56" s="612"/>
      <c r="Z56" s="610"/>
      <c r="AA56" s="612"/>
      <c r="AB56" s="612"/>
      <c r="AC56" s="612"/>
      <c r="AD56" s="610" t="s">
        <v>2554</v>
      </c>
      <c r="AE56" s="612" t="s">
        <v>2706</v>
      </c>
      <c r="AF56" s="612"/>
      <c r="AG56" s="612"/>
      <c r="AH56" s="621"/>
      <c r="AI56" s="622"/>
      <c r="AJ56" s="622"/>
      <c r="AK56" s="622"/>
      <c r="AL56" s="625"/>
      <c r="AM56" s="626"/>
      <c r="AN56" s="627"/>
      <c r="AO56" s="625"/>
      <c r="AP56" s="626"/>
      <c r="AQ56" s="627"/>
      <c r="AR56" s="625"/>
      <c r="AS56" s="626"/>
      <c r="AT56" s="627"/>
      <c r="AU56" s="625"/>
      <c r="AV56" s="626"/>
      <c r="AW56" s="627"/>
      <c r="AX56" s="625"/>
      <c r="AY56" s="626"/>
      <c r="AZ56" s="627"/>
      <c r="BA56" s="625"/>
      <c r="BB56" s="626"/>
      <c r="BC56" s="627"/>
      <c r="BD56" s="631"/>
      <c r="BE56" s="631"/>
      <c r="BF56" s="631"/>
      <c r="BG56" s="631"/>
      <c r="BH56" s="631"/>
    </row>
    <row r="57" spans="1:60" ht="15.75" customHeight="1">
      <c r="A57" s="101">
        <v>48</v>
      </c>
      <c r="B57" s="707" t="s">
        <v>577</v>
      </c>
      <c r="C57" s="727" t="s">
        <v>580</v>
      </c>
      <c r="D57" s="724" t="s">
        <v>568</v>
      </c>
      <c r="E57" s="725" t="s">
        <v>383</v>
      </c>
      <c r="F57" s="726">
        <v>3</v>
      </c>
      <c r="G57" s="597" t="s">
        <v>559</v>
      </c>
      <c r="H57" s="605">
        <f>COUNTIF(J57:BC57,Dict!$B$1)*Dict!$B$2+COUNTIF(J57:BC57,Dict!$C$1)*Dict!$C$2</f>
        <v>0</v>
      </c>
      <c r="I57" s="608">
        <f>COUNTIF(J57:BC57,Dict!$B$3)*Dict!$B$4+COUNTIF(J57:BC57,Dict!$C$3)*Dict!$C$4+COUNTIF(J57:BC57,Dict!$D$3)*Dict!$D$4+COUNTIF(J57:BC57,Dict!$E$3)*Dict!$E$4</f>
        <v>0</v>
      </c>
      <c r="J57" s="610"/>
      <c r="K57" s="612"/>
      <c r="L57" s="612"/>
      <c r="M57" s="612"/>
      <c r="N57" s="610"/>
      <c r="O57" s="612"/>
      <c r="P57" s="612"/>
      <c r="Q57" s="612"/>
      <c r="R57" s="687"/>
      <c r="S57" s="688"/>
      <c r="T57" s="688"/>
      <c r="U57" s="688"/>
      <c r="V57" s="610"/>
      <c r="W57" s="612"/>
      <c r="X57" s="612"/>
      <c r="Y57" s="612"/>
      <c r="Z57" s="610"/>
      <c r="AA57" s="612"/>
      <c r="AB57" s="612"/>
      <c r="AC57" s="612"/>
      <c r="AD57" s="610"/>
      <c r="AE57" s="612"/>
      <c r="AF57" s="612"/>
      <c r="AG57" s="612"/>
      <c r="AH57" s="610"/>
      <c r="AI57" s="612"/>
      <c r="AJ57" s="612"/>
      <c r="AK57" s="612"/>
      <c r="AL57" s="625"/>
      <c r="AM57" s="626"/>
      <c r="AN57" s="627"/>
      <c r="AO57" s="625"/>
      <c r="AP57" s="626"/>
      <c r="AQ57" s="627"/>
      <c r="AR57" s="625"/>
      <c r="AS57" s="626"/>
      <c r="AT57" s="627"/>
      <c r="AU57" s="625"/>
      <c r="AV57" s="626"/>
      <c r="AW57" s="627"/>
      <c r="AX57" s="625"/>
      <c r="AY57" s="626"/>
      <c r="AZ57" s="627"/>
      <c r="BA57" s="625"/>
      <c r="BB57" s="626"/>
      <c r="BC57" s="627"/>
      <c r="BD57" s="631"/>
      <c r="BE57" s="631"/>
      <c r="BF57" s="631"/>
      <c r="BG57" s="631"/>
      <c r="BH57" s="631"/>
    </row>
    <row r="58" spans="1:60" ht="15.75" customHeight="1">
      <c r="A58" s="101"/>
      <c r="B58" s="707" t="s">
        <v>593</v>
      </c>
      <c r="C58" s="727" t="s">
        <v>594</v>
      </c>
      <c r="D58" s="724" t="s">
        <v>568</v>
      </c>
      <c r="E58" s="725" t="s">
        <v>383</v>
      </c>
      <c r="F58" s="726">
        <v>3</v>
      </c>
      <c r="G58" s="597" t="s">
        <v>559</v>
      </c>
      <c r="H58" s="605">
        <f>COUNTIF(J58:BC58,Dict!$B$1)*Dict!$B$2+COUNTIF(J58:BC58,Dict!$C$1)*Dict!$C$2</f>
        <v>0</v>
      </c>
      <c r="I58" s="608">
        <f>COUNTIF(J58:BC58,Dict!$B$3)*Dict!$B$4+COUNTIF(J58:BC58,Dict!$C$3)*Dict!$C$4+COUNTIF(J58:BC58,Dict!$D$3)*Dict!$D$4+COUNTIF(J58:BC58,Dict!$E$3)*Dict!$E$4</f>
        <v>0</v>
      </c>
      <c r="J58" s="610"/>
      <c r="K58" s="612"/>
      <c r="L58" s="612"/>
      <c r="M58" s="612"/>
      <c r="N58" s="610"/>
      <c r="O58" s="612"/>
      <c r="P58" s="612"/>
      <c r="Q58" s="612"/>
      <c r="R58" s="610"/>
      <c r="S58" s="612"/>
      <c r="T58" s="612"/>
      <c r="U58" s="612"/>
      <c r="V58" s="610"/>
      <c r="W58" s="612"/>
      <c r="X58" s="612"/>
      <c r="Y58" s="612"/>
      <c r="Z58" s="610"/>
      <c r="AA58" s="612"/>
      <c r="AB58" s="612"/>
      <c r="AC58" s="612"/>
      <c r="AD58" s="610"/>
      <c r="AE58" s="612"/>
      <c r="AF58" s="612"/>
      <c r="AG58" s="612"/>
      <c r="AH58" s="610"/>
      <c r="AI58" s="612"/>
      <c r="AJ58" s="612"/>
      <c r="AK58" s="612"/>
      <c r="AL58" s="625"/>
      <c r="AM58" s="626"/>
      <c r="AN58" s="627"/>
      <c r="AO58" s="625"/>
      <c r="AP58" s="626"/>
      <c r="AQ58" s="627"/>
      <c r="AR58" s="625"/>
      <c r="AS58" s="626"/>
      <c r="AT58" s="627"/>
      <c r="AU58" s="625"/>
      <c r="AV58" s="626"/>
      <c r="AW58" s="627"/>
      <c r="AX58" s="625"/>
      <c r="AY58" s="626"/>
      <c r="AZ58" s="627"/>
      <c r="BA58" s="625"/>
      <c r="BB58" s="626"/>
      <c r="BC58" s="627"/>
      <c r="BD58" s="631"/>
      <c r="BE58" s="631"/>
      <c r="BF58" s="631"/>
      <c r="BG58" s="631"/>
      <c r="BH58" s="631"/>
    </row>
    <row r="59" spans="1:60" ht="15.75" customHeight="1">
      <c r="A59" s="101"/>
      <c r="B59" s="707" t="s">
        <v>604</v>
      </c>
      <c r="C59" s="727" t="s">
        <v>606</v>
      </c>
      <c r="D59" s="724" t="s">
        <v>568</v>
      </c>
      <c r="E59" s="725" t="s">
        <v>383</v>
      </c>
      <c r="F59" s="726">
        <v>3</v>
      </c>
      <c r="G59" s="597" t="s">
        <v>559</v>
      </c>
      <c r="H59" s="605">
        <f>COUNTIF(J59:BC59,Dict!$B$1)*Dict!$B$2+COUNTIF(J59:BC59,Dict!$C$1)*Dict!$C$2</f>
        <v>0</v>
      </c>
      <c r="I59" s="608">
        <f>COUNTIF(J59:BC59,Dict!$B$3)*Dict!$B$4+COUNTIF(J59:BC59,Dict!$C$3)*Dict!$C$4+COUNTIF(J59:BC59,Dict!$D$3)*Dict!$D$4+COUNTIF(J59:BC59,Dict!$E$3)*Dict!$E$4</f>
        <v>0</v>
      </c>
      <c r="J59" s="610"/>
      <c r="K59" s="612"/>
      <c r="L59" s="612"/>
      <c r="M59" s="612"/>
      <c r="N59" s="610"/>
      <c r="O59" s="612"/>
      <c r="P59" s="612"/>
      <c r="Q59" s="612"/>
      <c r="R59" s="610"/>
      <c r="S59" s="612"/>
      <c r="T59" s="612"/>
      <c r="U59" s="612"/>
      <c r="V59" s="610"/>
      <c r="W59" s="612"/>
      <c r="X59" s="612"/>
      <c r="Y59" s="612"/>
      <c r="Z59" s="610"/>
      <c r="AA59" s="612"/>
      <c r="AB59" s="612"/>
      <c r="AC59" s="612"/>
      <c r="AD59" s="610"/>
      <c r="AE59" s="612"/>
      <c r="AF59" s="612"/>
      <c r="AG59" s="612"/>
      <c r="AH59" s="610"/>
      <c r="AI59" s="612"/>
      <c r="AJ59" s="612"/>
      <c r="AK59" s="612"/>
      <c r="AL59" s="625"/>
      <c r="AM59" s="626"/>
      <c r="AN59" s="627"/>
      <c r="AO59" s="625"/>
      <c r="AP59" s="626"/>
      <c r="AQ59" s="627"/>
      <c r="AR59" s="625"/>
      <c r="AS59" s="626"/>
      <c r="AT59" s="627"/>
      <c r="AU59" s="625"/>
      <c r="AV59" s="626"/>
      <c r="AW59" s="627"/>
      <c r="AX59" s="625"/>
      <c r="AY59" s="626"/>
      <c r="AZ59" s="627"/>
      <c r="BA59" s="625"/>
      <c r="BB59" s="626"/>
      <c r="BC59" s="627"/>
      <c r="BD59" s="631"/>
      <c r="BE59" s="631"/>
      <c r="BF59" s="631"/>
      <c r="BG59" s="631"/>
      <c r="BH59" s="631"/>
    </row>
    <row r="60" spans="1:60" ht="15.75" customHeight="1">
      <c r="A60" s="101"/>
      <c r="B60" s="707" t="s">
        <v>613</v>
      </c>
      <c r="C60" s="727" t="s">
        <v>614</v>
      </c>
      <c r="D60" s="724" t="s">
        <v>568</v>
      </c>
      <c r="E60" s="725" t="s">
        <v>383</v>
      </c>
      <c r="F60" s="726">
        <v>3</v>
      </c>
      <c r="G60" s="597" t="s">
        <v>559</v>
      </c>
      <c r="H60" s="605">
        <f>COUNTIF(J60:BC60,Dict!$B$1)*Dict!$B$2+COUNTIF(J60:BC60,Dict!$C$1)*Dict!$C$2</f>
        <v>0</v>
      </c>
      <c r="I60" s="608">
        <f>COUNTIF(J60:BC60,Dict!$B$3)*Dict!$B$4+COUNTIF(J60:BC60,Dict!$C$3)*Dict!$C$4+COUNTIF(J60:BC60,Dict!$D$3)*Dict!$D$4+COUNTIF(J60:BC60,Dict!$E$3)*Dict!$E$4</f>
        <v>0</v>
      </c>
      <c r="J60" s="610"/>
      <c r="K60" s="612"/>
      <c r="L60" s="612"/>
      <c r="M60" s="612"/>
      <c r="N60" s="610"/>
      <c r="O60" s="612"/>
      <c r="P60" s="612"/>
      <c r="Q60" s="612"/>
      <c r="R60" s="610"/>
      <c r="S60" s="612"/>
      <c r="T60" s="612"/>
      <c r="U60" s="612"/>
      <c r="V60" s="610"/>
      <c r="W60" s="612"/>
      <c r="X60" s="612"/>
      <c r="Y60" s="612"/>
      <c r="Z60" s="610"/>
      <c r="AA60" s="612"/>
      <c r="AB60" s="612"/>
      <c r="AC60" s="612"/>
      <c r="AD60" s="610"/>
      <c r="AE60" s="612"/>
      <c r="AF60" s="612"/>
      <c r="AG60" s="612"/>
      <c r="AH60" s="610"/>
      <c r="AI60" s="612"/>
      <c r="AJ60" s="612"/>
      <c r="AK60" s="612"/>
      <c r="AL60" s="625"/>
      <c r="AM60" s="626"/>
      <c r="AN60" s="627"/>
      <c r="AO60" s="625"/>
      <c r="AP60" s="626"/>
      <c r="AQ60" s="627"/>
      <c r="AR60" s="625"/>
      <c r="AS60" s="626"/>
      <c r="AT60" s="627"/>
      <c r="AU60" s="625"/>
      <c r="AV60" s="626"/>
      <c r="AW60" s="627"/>
      <c r="AX60" s="625"/>
      <c r="AY60" s="626"/>
      <c r="AZ60" s="627"/>
      <c r="BA60" s="625"/>
      <c r="BB60" s="626"/>
      <c r="BC60" s="627"/>
      <c r="BD60" s="631"/>
      <c r="BE60" s="631"/>
      <c r="BF60" s="631"/>
      <c r="BG60" s="631"/>
      <c r="BH60" s="631"/>
    </row>
    <row r="61" spans="1:60" ht="15.75" customHeight="1">
      <c r="A61" s="101"/>
      <c r="B61" s="565" t="s">
        <v>622</v>
      </c>
      <c r="C61" s="727" t="s">
        <v>624</v>
      </c>
      <c r="D61" s="724" t="s">
        <v>568</v>
      </c>
      <c r="E61" s="725" t="s">
        <v>383</v>
      </c>
      <c r="F61" s="726">
        <v>3</v>
      </c>
      <c r="G61" s="597" t="s">
        <v>559</v>
      </c>
      <c r="H61" s="605">
        <f>COUNTIF(J61:BC61,Dict!$B$1)*Dict!$B$2+COUNTIF(J61:BC61,Dict!$C$1)*Dict!$C$2</f>
        <v>0</v>
      </c>
      <c r="I61" s="608">
        <f>COUNTIF(J61:BC61,Dict!$B$3)*Dict!$B$4+COUNTIF(J61:BC61,Dict!$C$3)*Dict!$C$4+COUNTIF(J61:BC61,Dict!$D$3)*Dict!$D$4+COUNTIF(J61:BC61,Dict!$E$3)*Dict!$E$4</f>
        <v>0</v>
      </c>
      <c r="J61" s="610"/>
      <c r="K61" s="612"/>
      <c r="L61" s="612"/>
      <c r="M61" s="612"/>
      <c r="N61" s="610"/>
      <c r="O61" s="612"/>
      <c r="P61" s="612"/>
      <c r="Q61" s="612"/>
      <c r="R61" s="610"/>
      <c r="S61" s="612"/>
      <c r="T61" s="612"/>
      <c r="U61" s="612"/>
      <c r="V61" s="610"/>
      <c r="W61" s="612"/>
      <c r="X61" s="612"/>
      <c r="Y61" s="612"/>
      <c r="Z61" s="610"/>
      <c r="AA61" s="612"/>
      <c r="AB61" s="612"/>
      <c r="AC61" s="612"/>
      <c r="AD61" s="610"/>
      <c r="AE61" s="612"/>
      <c r="AF61" s="612"/>
      <c r="AG61" s="612"/>
      <c r="AH61" s="610"/>
      <c r="AI61" s="612"/>
      <c r="AJ61" s="612"/>
      <c r="AK61" s="612"/>
      <c r="AL61" s="625"/>
      <c r="AM61" s="626"/>
      <c r="AN61" s="627"/>
      <c r="AO61" s="625"/>
      <c r="AP61" s="626"/>
      <c r="AQ61" s="627"/>
      <c r="AR61" s="625"/>
      <c r="AS61" s="626"/>
      <c r="AT61" s="627"/>
      <c r="AU61" s="625"/>
      <c r="AV61" s="626"/>
      <c r="AW61" s="627"/>
      <c r="AX61" s="625"/>
      <c r="AY61" s="626"/>
      <c r="AZ61" s="627"/>
      <c r="BA61" s="625"/>
      <c r="BB61" s="626"/>
      <c r="BC61" s="627"/>
      <c r="BD61" s="631"/>
      <c r="BE61" s="631"/>
      <c r="BF61" s="631"/>
      <c r="BG61" s="631"/>
      <c r="BH61" s="631"/>
    </row>
    <row r="62" spans="1:60" ht="15.75" customHeight="1">
      <c r="A62" s="101"/>
      <c r="B62" s="707" t="s">
        <v>635</v>
      </c>
      <c r="C62" s="727" t="s">
        <v>637</v>
      </c>
      <c r="D62" s="724" t="s">
        <v>568</v>
      </c>
      <c r="E62" s="725" t="s">
        <v>383</v>
      </c>
      <c r="F62" s="726">
        <v>3</v>
      </c>
      <c r="G62" s="597" t="s">
        <v>559</v>
      </c>
      <c r="H62" s="605">
        <f>COUNTIF(J62:BC62,Dict!$B$1)*Dict!$B$2+COUNTIF(J62:BC62,Dict!$C$1)*Dict!$C$2</f>
        <v>0</v>
      </c>
      <c r="I62" s="608">
        <f>COUNTIF(J62:BC62,Dict!$B$3)*Dict!$B$4+COUNTIF(J62:BC62,Dict!$C$3)*Dict!$C$4+COUNTIF(J62:BC62,Dict!$D$3)*Dict!$D$4+COUNTIF(J62:BC62,Dict!$E$3)*Dict!$E$4</f>
        <v>0</v>
      </c>
      <c r="J62" s="610"/>
      <c r="K62" s="612"/>
      <c r="L62" s="612"/>
      <c r="M62" s="612"/>
      <c r="N62" s="610"/>
      <c r="O62" s="612"/>
      <c r="P62" s="612"/>
      <c r="Q62" s="612"/>
      <c r="R62" s="610"/>
      <c r="S62" s="612"/>
      <c r="T62" s="612"/>
      <c r="U62" s="612"/>
      <c r="V62" s="610"/>
      <c r="W62" s="612"/>
      <c r="X62" s="612"/>
      <c r="Y62" s="612"/>
      <c r="Z62" s="610"/>
      <c r="AA62" s="612"/>
      <c r="AB62" s="612"/>
      <c r="AC62" s="612"/>
      <c r="AD62" s="610"/>
      <c r="AE62" s="612"/>
      <c r="AF62" s="612"/>
      <c r="AG62" s="612"/>
      <c r="AH62" s="610"/>
      <c r="AI62" s="612"/>
      <c r="AJ62" s="612"/>
      <c r="AK62" s="612"/>
      <c r="AL62" s="625"/>
      <c r="AM62" s="626"/>
      <c r="AN62" s="627"/>
      <c r="AO62" s="625"/>
      <c r="AP62" s="626"/>
      <c r="AQ62" s="627"/>
      <c r="AR62" s="625"/>
      <c r="AS62" s="626"/>
      <c r="AT62" s="627"/>
      <c r="AU62" s="625"/>
      <c r="AV62" s="626"/>
      <c r="AW62" s="627"/>
      <c r="AX62" s="625"/>
      <c r="AY62" s="626"/>
      <c r="AZ62" s="627"/>
      <c r="BA62" s="625"/>
      <c r="BB62" s="626"/>
      <c r="BC62" s="627"/>
      <c r="BD62" s="631"/>
      <c r="BE62" s="631"/>
      <c r="BF62" s="631"/>
      <c r="BG62" s="631"/>
      <c r="BH62" s="631"/>
    </row>
    <row r="63" spans="1:60" ht="15.75" customHeight="1">
      <c r="A63" s="101"/>
      <c r="B63" s="707" t="s">
        <v>648</v>
      </c>
      <c r="C63" s="727" t="s">
        <v>649</v>
      </c>
      <c r="D63" s="724" t="s">
        <v>568</v>
      </c>
      <c r="E63" s="725" t="s">
        <v>383</v>
      </c>
      <c r="F63" s="726">
        <v>3</v>
      </c>
      <c r="G63" s="597" t="s">
        <v>559</v>
      </c>
      <c r="H63" s="605">
        <f>COUNTIF(J63:BC63,Dict!$B$1)*Dict!$B$2+COUNTIF(J63:BC63,Dict!$C$1)*Dict!$C$2</f>
        <v>0</v>
      </c>
      <c r="I63" s="608">
        <f>COUNTIF(J63:BC63,Dict!$B$3)*Dict!$B$4+COUNTIF(J63:BC63,Dict!$C$3)*Dict!$C$4+COUNTIF(J63:BC63,Dict!$D$3)*Dict!$D$4+COUNTIF(J63:BC63,Dict!$E$3)*Dict!$E$4</f>
        <v>0</v>
      </c>
      <c r="J63" s="610"/>
      <c r="K63" s="612"/>
      <c r="L63" s="612"/>
      <c r="M63" s="612"/>
      <c r="N63" s="610"/>
      <c r="O63" s="612"/>
      <c r="P63" s="612"/>
      <c r="Q63" s="612"/>
      <c r="R63" s="610"/>
      <c r="S63" s="612"/>
      <c r="T63" s="612"/>
      <c r="U63" s="612"/>
      <c r="V63" s="610"/>
      <c r="W63" s="612"/>
      <c r="X63" s="612"/>
      <c r="Y63" s="612"/>
      <c r="Z63" s="610"/>
      <c r="AA63" s="612"/>
      <c r="AB63" s="612"/>
      <c r="AC63" s="612"/>
      <c r="AD63" s="610"/>
      <c r="AE63" s="612"/>
      <c r="AF63" s="612"/>
      <c r="AG63" s="612"/>
      <c r="AH63" s="610"/>
      <c r="AI63" s="612"/>
      <c r="AJ63" s="612"/>
      <c r="AK63" s="612"/>
      <c r="AL63" s="625"/>
      <c r="AM63" s="626"/>
      <c r="AN63" s="627"/>
      <c r="AO63" s="625"/>
      <c r="AP63" s="626"/>
      <c r="AQ63" s="627"/>
      <c r="AR63" s="625"/>
      <c r="AS63" s="626"/>
      <c r="AT63" s="627"/>
      <c r="AU63" s="625"/>
      <c r="AV63" s="626"/>
      <c r="AW63" s="627"/>
      <c r="AX63" s="625"/>
      <c r="AY63" s="626"/>
      <c r="AZ63" s="627"/>
      <c r="BA63" s="625"/>
      <c r="BB63" s="626"/>
      <c r="BC63" s="627"/>
      <c r="BD63" s="631"/>
      <c r="BE63" s="631"/>
      <c r="BF63" s="631"/>
      <c r="BG63" s="631"/>
      <c r="BH63" s="631"/>
    </row>
    <row r="64" spans="1:60" ht="15.75" customHeight="1">
      <c r="A64" s="101"/>
      <c r="B64" s="707" t="s">
        <v>656</v>
      </c>
      <c r="C64" s="727" t="s">
        <v>657</v>
      </c>
      <c r="D64" s="724" t="s">
        <v>568</v>
      </c>
      <c r="E64" s="725" t="s">
        <v>383</v>
      </c>
      <c r="F64" s="726">
        <v>3</v>
      </c>
      <c r="G64" s="597" t="s">
        <v>559</v>
      </c>
      <c r="H64" s="605">
        <f>COUNTIF(J64:BC64,Dict!$B$1)*Dict!$B$2+COUNTIF(J64:BC64,Dict!$C$1)*Dict!$C$2</f>
        <v>0</v>
      </c>
      <c r="I64" s="608">
        <f>COUNTIF(J64:BC64,Dict!$B$3)*Dict!$B$4+COUNTIF(J64:BC64,Dict!$C$3)*Dict!$C$4+COUNTIF(J64:BC64,Dict!$D$3)*Dict!$D$4+COUNTIF(J64:BC64,Dict!$E$3)*Dict!$E$4</f>
        <v>0</v>
      </c>
      <c r="J64" s="610"/>
      <c r="K64" s="612"/>
      <c r="L64" s="612"/>
      <c r="M64" s="612"/>
      <c r="N64" s="610"/>
      <c r="O64" s="612"/>
      <c r="P64" s="612"/>
      <c r="Q64" s="612"/>
      <c r="R64" s="610"/>
      <c r="S64" s="612"/>
      <c r="T64" s="612"/>
      <c r="U64" s="612"/>
      <c r="V64" s="610"/>
      <c r="W64" s="612"/>
      <c r="X64" s="612"/>
      <c r="Y64" s="612"/>
      <c r="Z64" s="610"/>
      <c r="AA64" s="612"/>
      <c r="AB64" s="612"/>
      <c r="AC64" s="612"/>
      <c r="AD64" s="610"/>
      <c r="AE64" s="612"/>
      <c r="AF64" s="612"/>
      <c r="AG64" s="612"/>
      <c r="AH64" s="610"/>
      <c r="AI64" s="612"/>
      <c r="AJ64" s="612"/>
      <c r="AK64" s="612"/>
      <c r="AL64" s="625"/>
      <c r="AM64" s="626"/>
      <c r="AN64" s="627"/>
      <c r="AO64" s="625"/>
      <c r="AP64" s="626"/>
      <c r="AQ64" s="627"/>
      <c r="AR64" s="625"/>
      <c r="AS64" s="626"/>
      <c r="AT64" s="627"/>
      <c r="AU64" s="625"/>
      <c r="AV64" s="626"/>
      <c r="AW64" s="627"/>
      <c r="AX64" s="625"/>
      <c r="AY64" s="626"/>
      <c r="AZ64" s="627"/>
      <c r="BA64" s="625"/>
      <c r="BB64" s="626"/>
      <c r="BC64" s="627"/>
      <c r="BD64" s="631"/>
      <c r="BE64" s="631"/>
      <c r="BF64" s="631"/>
      <c r="BG64" s="631"/>
      <c r="BH64" s="631"/>
    </row>
    <row r="65" spans="1:60" ht="15.75" customHeight="1">
      <c r="A65" s="101"/>
      <c r="B65" s="729" t="s">
        <v>665</v>
      </c>
      <c r="C65" s="727" t="s">
        <v>667</v>
      </c>
      <c r="D65" s="724" t="s">
        <v>568</v>
      </c>
      <c r="E65" s="725" t="s">
        <v>383</v>
      </c>
      <c r="F65" s="726">
        <v>3</v>
      </c>
      <c r="G65" s="597" t="s">
        <v>559</v>
      </c>
      <c r="H65" s="605">
        <f>COUNTIF(J65:BC65,Dict!$B$1)*Dict!$B$2+COUNTIF(J65:BC65,Dict!$C$1)*Dict!$C$2</f>
        <v>0</v>
      </c>
      <c r="I65" s="608">
        <f>COUNTIF(J65:BC65,Dict!$B$3)*Dict!$B$4+COUNTIF(J65:BC65,Dict!$C$3)*Dict!$C$4+COUNTIF(J65:BC65,Dict!$D$3)*Dict!$D$4+COUNTIF(J65:BC65,Dict!$E$3)*Dict!$E$4</f>
        <v>0</v>
      </c>
      <c r="J65" s="610"/>
      <c r="K65" s="612"/>
      <c r="L65" s="612"/>
      <c r="M65" s="612"/>
      <c r="N65" s="610"/>
      <c r="O65" s="612"/>
      <c r="P65" s="612"/>
      <c r="Q65" s="612"/>
      <c r="R65" s="610"/>
      <c r="S65" s="612"/>
      <c r="T65" s="612"/>
      <c r="U65" s="612"/>
      <c r="V65" s="610"/>
      <c r="W65" s="612"/>
      <c r="X65" s="612"/>
      <c r="Y65" s="612"/>
      <c r="Z65" s="610"/>
      <c r="AA65" s="612"/>
      <c r="AB65" s="612"/>
      <c r="AC65" s="612"/>
      <c r="AD65" s="610"/>
      <c r="AE65" s="612"/>
      <c r="AF65" s="612"/>
      <c r="AG65" s="612"/>
      <c r="AH65" s="610"/>
      <c r="AI65" s="612"/>
      <c r="AJ65" s="612"/>
      <c r="AK65" s="612"/>
      <c r="AL65" s="625"/>
      <c r="AM65" s="626"/>
      <c r="AN65" s="627"/>
      <c r="AO65" s="625"/>
      <c r="AP65" s="626"/>
      <c r="AQ65" s="627"/>
      <c r="AR65" s="625"/>
      <c r="AS65" s="626"/>
      <c r="AT65" s="627"/>
      <c r="AU65" s="625"/>
      <c r="AV65" s="626"/>
      <c r="AW65" s="627"/>
      <c r="AX65" s="625"/>
      <c r="AY65" s="626"/>
      <c r="AZ65" s="627"/>
      <c r="BA65" s="625"/>
      <c r="BB65" s="626"/>
      <c r="BC65" s="627"/>
      <c r="BD65" s="631"/>
      <c r="BE65" s="631"/>
      <c r="BF65" s="631"/>
      <c r="BG65" s="631"/>
      <c r="BH65" s="631"/>
    </row>
    <row r="66" spans="1:60" ht="15.75" customHeight="1">
      <c r="A66" s="101"/>
      <c r="B66" s="671" t="s">
        <v>679</v>
      </c>
      <c r="C66" s="727" t="s">
        <v>680</v>
      </c>
      <c r="D66" s="724" t="s">
        <v>568</v>
      </c>
      <c r="E66" s="725" t="s">
        <v>383</v>
      </c>
      <c r="F66" s="726">
        <v>3</v>
      </c>
      <c r="G66" s="597" t="s">
        <v>559</v>
      </c>
      <c r="H66" s="605">
        <f>COUNTIF(J66:BC66,Dict!$B$1)*Dict!$B$2+COUNTIF(J66:BC66,Dict!$C$1)*Dict!$C$2</f>
        <v>0</v>
      </c>
      <c r="I66" s="608">
        <f>COUNTIF(J66:BC66,Dict!$B$3)*Dict!$B$4+COUNTIF(J66:BC66,Dict!$C$3)*Dict!$C$4+COUNTIF(J66:BC66,Dict!$D$3)*Dict!$D$4+COUNTIF(J66:BC66,Dict!$E$3)*Dict!$E$4</f>
        <v>0</v>
      </c>
      <c r="J66" s="610"/>
      <c r="K66" s="612"/>
      <c r="L66" s="612"/>
      <c r="M66" s="612"/>
      <c r="N66" s="610"/>
      <c r="O66" s="612"/>
      <c r="P66" s="612"/>
      <c r="Q66" s="612"/>
      <c r="R66" s="610"/>
      <c r="S66" s="612"/>
      <c r="T66" s="612"/>
      <c r="U66" s="612"/>
      <c r="V66" s="610"/>
      <c r="W66" s="612"/>
      <c r="X66" s="612"/>
      <c r="Y66" s="612"/>
      <c r="Z66" s="610"/>
      <c r="AA66" s="612"/>
      <c r="AB66" s="612"/>
      <c r="AC66" s="612"/>
      <c r="AD66" s="610"/>
      <c r="AE66" s="612"/>
      <c r="AF66" s="612"/>
      <c r="AG66" s="612"/>
      <c r="AH66" s="610"/>
      <c r="AI66" s="612"/>
      <c r="AJ66" s="612"/>
      <c r="AK66" s="612"/>
      <c r="AL66" s="625"/>
      <c r="AM66" s="626"/>
      <c r="AN66" s="627"/>
      <c r="AO66" s="625"/>
      <c r="AP66" s="626"/>
      <c r="AQ66" s="627"/>
      <c r="AR66" s="625"/>
      <c r="AS66" s="626"/>
      <c r="AT66" s="627"/>
      <c r="AU66" s="625"/>
      <c r="AV66" s="626"/>
      <c r="AW66" s="627"/>
      <c r="AX66" s="625"/>
      <c r="AY66" s="626"/>
      <c r="AZ66" s="627"/>
      <c r="BA66" s="625"/>
      <c r="BB66" s="626"/>
      <c r="BC66" s="627"/>
      <c r="BD66" s="631"/>
      <c r="BE66" s="631"/>
      <c r="BF66" s="631"/>
      <c r="BG66" s="631"/>
      <c r="BH66" s="631"/>
    </row>
    <row r="67" spans="1:60" ht="15.75" customHeight="1">
      <c r="A67" s="101"/>
      <c r="B67" s="671" t="s">
        <v>695</v>
      </c>
      <c r="C67" s="727" t="s">
        <v>696</v>
      </c>
      <c r="D67" s="724" t="s">
        <v>568</v>
      </c>
      <c r="E67" s="725" t="s">
        <v>383</v>
      </c>
      <c r="F67" s="726">
        <v>3</v>
      </c>
      <c r="G67" s="597" t="s">
        <v>559</v>
      </c>
      <c r="H67" s="605">
        <f>COUNTIF(J67:BC67,Dict!$B$1)*Dict!$B$2+COUNTIF(J67:BC67,Dict!$C$1)*Dict!$C$2</f>
        <v>0</v>
      </c>
      <c r="I67" s="608">
        <f>COUNTIF(J67:BC67,Dict!$B$3)*Dict!$B$4+COUNTIF(J67:BC67,Dict!$C$3)*Dict!$C$4+COUNTIF(J67:BC67,Dict!$D$3)*Dict!$D$4+COUNTIF(J67:BC67,Dict!$E$3)*Dict!$E$4</f>
        <v>0</v>
      </c>
      <c r="J67" s="610"/>
      <c r="K67" s="612"/>
      <c r="L67" s="612"/>
      <c r="M67" s="612"/>
      <c r="N67" s="610"/>
      <c r="O67" s="612"/>
      <c r="P67" s="612"/>
      <c r="Q67" s="612"/>
      <c r="R67" s="610"/>
      <c r="S67" s="612"/>
      <c r="T67" s="612"/>
      <c r="U67" s="612"/>
      <c r="V67" s="610"/>
      <c r="W67" s="612"/>
      <c r="X67" s="612"/>
      <c r="Y67" s="612"/>
      <c r="Z67" s="610"/>
      <c r="AA67" s="612"/>
      <c r="AB67" s="612"/>
      <c r="AC67" s="612"/>
      <c r="AD67" s="610"/>
      <c r="AE67" s="612"/>
      <c r="AF67" s="612"/>
      <c r="AG67" s="612"/>
      <c r="AH67" s="610"/>
      <c r="AI67" s="612"/>
      <c r="AJ67" s="612"/>
      <c r="AK67" s="612"/>
      <c r="AL67" s="625"/>
      <c r="AM67" s="626"/>
      <c r="AN67" s="627"/>
      <c r="AO67" s="625"/>
      <c r="AP67" s="626"/>
      <c r="AQ67" s="627"/>
      <c r="AR67" s="625"/>
      <c r="AS67" s="626"/>
      <c r="AT67" s="627"/>
      <c r="AU67" s="625"/>
      <c r="AV67" s="626"/>
      <c r="AW67" s="627"/>
      <c r="AX67" s="625"/>
      <c r="AY67" s="626"/>
      <c r="AZ67" s="627"/>
      <c r="BA67" s="625"/>
      <c r="BB67" s="626"/>
      <c r="BC67" s="627"/>
      <c r="BD67" s="631"/>
      <c r="BE67" s="631"/>
      <c r="BF67" s="631"/>
      <c r="BG67" s="631"/>
      <c r="BH67" s="631"/>
    </row>
    <row r="68" spans="1:60" ht="15.75" customHeight="1">
      <c r="A68" s="101"/>
      <c r="B68" s="711"/>
      <c r="C68" s="565" t="s">
        <v>516</v>
      </c>
      <c r="D68" s="594" t="s">
        <v>568</v>
      </c>
      <c r="E68" s="664" t="s">
        <v>383</v>
      </c>
      <c r="F68" s="597">
        <v>3</v>
      </c>
      <c r="G68" s="597" t="s">
        <v>80</v>
      </c>
      <c r="H68" s="605">
        <f>COUNTIF(J68:BC68,Dict!$B$1)*Dict!$B$2+COUNTIF(J68:BC68,Dict!$C$1)*Dict!$C$2</f>
        <v>2</v>
      </c>
      <c r="I68" s="608">
        <f>COUNTIF(J68:BC68,Dict!$B$3)*Dict!$B$4+COUNTIF(J68:BC68,Dict!$C$3)*Dict!$C$4+COUNTIF(J68:BC68,Dict!$D$3)*Dict!$D$4+COUNTIF(J68:BC68,Dict!$E$3)*Dict!$E$4</f>
        <v>3</v>
      </c>
      <c r="J68" s="610"/>
      <c r="K68" s="612"/>
      <c r="L68" s="612"/>
      <c r="M68" s="612"/>
      <c r="N68" s="610"/>
      <c r="O68" s="612"/>
      <c r="P68" s="612"/>
      <c r="Q68" s="612"/>
      <c r="R68" s="610"/>
      <c r="S68" s="612"/>
      <c r="T68" s="612"/>
      <c r="U68" s="612"/>
      <c r="V68" s="610"/>
      <c r="W68" s="612"/>
      <c r="X68" s="612"/>
      <c r="Y68" s="612"/>
      <c r="Z68" s="610"/>
      <c r="AA68" s="612"/>
      <c r="AB68" s="612"/>
      <c r="AC68" s="612"/>
      <c r="AD68" s="610" t="s">
        <v>2554</v>
      </c>
      <c r="AE68" s="612" t="s">
        <v>2706</v>
      </c>
      <c r="AF68" s="612"/>
      <c r="AG68" s="612"/>
      <c r="AH68" s="610"/>
      <c r="AI68" s="612"/>
      <c r="AJ68" s="612"/>
      <c r="AK68" s="612"/>
      <c r="AL68" s="625"/>
      <c r="AM68" s="626"/>
      <c r="AN68" s="627"/>
      <c r="AO68" s="625"/>
      <c r="AP68" s="626"/>
      <c r="AQ68" s="627"/>
      <c r="AR68" s="625"/>
      <c r="AS68" s="626"/>
      <c r="AT68" s="627"/>
      <c r="AU68" s="625"/>
      <c r="AV68" s="626"/>
      <c r="AW68" s="627"/>
      <c r="AX68" s="625"/>
      <c r="AY68" s="626"/>
      <c r="AZ68" s="627"/>
      <c r="BA68" s="625"/>
      <c r="BB68" s="626"/>
      <c r="BC68" s="627"/>
      <c r="BD68" s="631"/>
      <c r="BE68" s="631"/>
      <c r="BF68" s="631"/>
      <c r="BG68" s="631"/>
      <c r="BH68" s="631"/>
    </row>
    <row r="69" spans="1:60" ht="15.75" customHeight="1">
      <c r="A69" s="101">
        <v>49</v>
      </c>
      <c r="B69" s="713" t="s">
        <v>717</v>
      </c>
      <c r="C69" s="565" t="s">
        <v>718</v>
      </c>
      <c r="D69" s="594" t="s">
        <v>568</v>
      </c>
      <c r="E69" s="664" t="s">
        <v>383</v>
      </c>
      <c r="F69" s="597">
        <v>3</v>
      </c>
      <c r="G69" s="597" t="s">
        <v>80</v>
      </c>
      <c r="H69" s="605">
        <f>COUNTIF(J69:BC69,Dict!$B$1)*Dict!$B$2+COUNTIF(J69:BC69,Dict!$C$1)*Dict!$C$2</f>
        <v>0</v>
      </c>
      <c r="I69" s="608">
        <f>COUNTIF(J69:BC69,Dict!$B$3)*Dict!$B$4+COUNTIF(J69:BC69,Dict!$C$3)*Dict!$C$4+COUNTIF(J69:BC69,Dict!$D$3)*Dict!$D$4+COUNTIF(J69:BC69,Dict!$E$3)*Dict!$E$4</f>
        <v>0</v>
      </c>
      <c r="J69" s="610"/>
      <c r="K69" s="612"/>
      <c r="L69" s="612"/>
      <c r="M69" s="612"/>
      <c r="N69" s="610"/>
      <c r="O69" s="612"/>
      <c r="P69" s="612"/>
      <c r="Q69" s="612"/>
      <c r="R69" s="610"/>
      <c r="S69" s="612"/>
      <c r="T69" s="612"/>
      <c r="U69" s="612"/>
      <c r="V69" s="610"/>
      <c r="W69" s="612"/>
      <c r="X69" s="612"/>
      <c r="Y69" s="612"/>
      <c r="Z69" s="610"/>
      <c r="AA69" s="612"/>
      <c r="AB69" s="612"/>
      <c r="AC69" s="612"/>
      <c r="AD69" s="610"/>
      <c r="AE69" s="612"/>
      <c r="AF69" s="612"/>
      <c r="AG69" s="612"/>
      <c r="AH69" s="610"/>
      <c r="AI69" s="612"/>
      <c r="AJ69" s="612"/>
      <c r="AK69" s="612"/>
      <c r="AL69" s="625"/>
      <c r="AM69" s="626"/>
      <c r="AN69" s="627"/>
      <c r="AO69" s="625"/>
      <c r="AP69" s="626"/>
      <c r="AQ69" s="627"/>
      <c r="AR69" s="625"/>
      <c r="AS69" s="626"/>
      <c r="AT69" s="627"/>
      <c r="AU69" s="625"/>
      <c r="AV69" s="626"/>
      <c r="AW69" s="627"/>
      <c r="AX69" s="625"/>
      <c r="AY69" s="626"/>
      <c r="AZ69" s="627"/>
      <c r="BA69" s="625"/>
      <c r="BB69" s="626"/>
      <c r="BC69" s="627"/>
      <c r="BD69" s="631"/>
      <c r="BE69" s="631"/>
      <c r="BF69" s="631"/>
      <c r="BG69" s="631"/>
      <c r="BH69" s="631"/>
    </row>
    <row r="70" spans="1:60" ht="15.75" customHeight="1">
      <c r="A70" s="712"/>
      <c r="B70" s="713" t="s">
        <v>728</v>
      </c>
      <c r="C70" s="565" t="s">
        <v>729</v>
      </c>
      <c r="D70" s="594" t="s">
        <v>568</v>
      </c>
      <c r="E70" s="714" t="s">
        <v>383</v>
      </c>
      <c r="F70" s="597">
        <v>3</v>
      </c>
      <c r="G70" s="637" t="s">
        <v>80</v>
      </c>
      <c r="H70" s="605">
        <f>COUNTIF(J70:BC70,Dict!$B$1)*Dict!$B$2+COUNTIF(J70:BC70,Dict!$C$1)*Dict!$C$2</f>
        <v>0</v>
      </c>
      <c r="I70" s="608">
        <f>COUNTIF(J70:BC70,Dict!$B$3)*Dict!$B$4+COUNTIF(J70:BC70,Dict!$C$3)*Dict!$C$4+COUNTIF(J70:BC70,Dict!$D$3)*Dict!$D$4+COUNTIF(J70:BC70,Dict!$E$3)*Dict!$E$4</f>
        <v>0</v>
      </c>
      <c r="J70" s="610"/>
      <c r="K70" s="612"/>
      <c r="L70" s="612"/>
      <c r="M70" s="612"/>
      <c r="N70" s="610"/>
      <c r="O70" s="612"/>
      <c r="P70" s="612"/>
      <c r="Q70" s="612"/>
      <c r="R70" s="610"/>
      <c r="S70" s="612"/>
      <c r="T70" s="612"/>
      <c r="U70" s="612"/>
      <c r="V70" s="610"/>
      <c r="W70" s="612"/>
      <c r="X70" s="612"/>
      <c r="Y70" s="612"/>
      <c r="Z70" s="610"/>
      <c r="AA70" s="612"/>
      <c r="AB70" s="612"/>
      <c r="AC70" s="612"/>
      <c r="AD70" s="610"/>
      <c r="AE70" s="612"/>
      <c r="AF70" s="612"/>
      <c r="AG70" s="612"/>
      <c r="AH70" s="610"/>
      <c r="AI70" s="612"/>
      <c r="AJ70" s="612"/>
      <c r="AK70" s="612"/>
      <c r="AL70" s="625"/>
      <c r="AM70" s="626"/>
      <c r="AN70" s="627"/>
      <c r="AO70" s="625"/>
      <c r="AP70" s="626"/>
      <c r="AQ70" s="627"/>
      <c r="AR70" s="625"/>
      <c r="AS70" s="626"/>
      <c r="AT70" s="627"/>
      <c r="AU70" s="625"/>
      <c r="AV70" s="626"/>
      <c r="AW70" s="627"/>
      <c r="AX70" s="625"/>
      <c r="AY70" s="626"/>
      <c r="AZ70" s="627"/>
      <c r="BA70" s="625"/>
      <c r="BB70" s="626"/>
      <c r="BC70" s="627"/>
      <c r="BD70" s="631"/>
      <c r="BE70" s="631"/>
      <c r="BF70" s="631"/>
      <c r="BG70" s="631"/>
      <c r="BH70" s="631"/>
    </row>
    <row r="71" spans="1:60" ht="15.75" customHeight="1">
      <c r="A71" s="712"/>
      <c r="B71" s="711"/>
      <c r="C71" s="565" t="s">
        <v>516</v>
      </c>
      <c r="D71" s="594" t="s">
        <v>568</v>
      </c>
      <c r="E71" s="714" t="s">
        <v>383</v>
      </c>
      <c r="F71" s="597">
        <v>3</v>
      </c>
      <c r="G71" s="637" t="s">
        <v>80</v>
      </c>
      <c r="H71" s="605">
        <f>COUNTIF(J71:BC71,Dict!$B$1)*Dict!$B$2+COUNTIF(J71:BC71,Dict!$C$1)*Dict!$C$2</f>
        <v>2</v>
      </c>
      <c r="I71" s="608">
        <f>COUNTIF(J71:BC71,Dict!$B$3)*Dict!$B$4+COUNTIF(J71:BC71,Dict!$C$3)*Dict!$C$4+COUNTIF(J71:BC71,Dict!$D$3)*Dict!$D$4+COUNTIF(J71:BC71,Dict!$E$3)*Dict!$E$4</f>
        <v>3</v>
      </c>
      <c r="J71" s="610"/>
      <c r="K71" s="612"/>
      <c r="L71" s="612"/>
      <c r="M71" s="612"/>
      <c r="N71" s="610"/>
      <c r="O71" s="612"/>
      <c r="P71" s="612"/>
      <c r="Q71" s="612"/>
      <c r="R71" s="610"/>
      <c r="S71" s="612"/>
      <c r="T71" s="612"/>
      <c r="U71" s="612"/>
      <c r="V71" s="610"/>
      <c r="W71" s="612"/>
      <c r="X71" s="612"/>
      <c r="Y71" s="612"/>
      <c r="Z71" s="610"/>
      <c r="AA71" s="612"/>
      <c r="AB71" s="612"/>
      <c r="AC71" s="612"/>
      <c r="AD71" s="610" t="s">
        <v>2554</v>
      </c>
      <c r="AE71" s="612" t="s">
        <v>2706</v>
      </c>
      <c r="AF71" s="612"/>
      <c r="AG71" s="612"/>
      <c r="AH71" s="610"/>
      <c r="AI71" s="612"/>
      <c r="AJ71" s="612"/>
      <c r="AK71" s="612"/>
      <c r="AL71" s="625"/>
      <c r="AM71" s="626"/>
      <c r="AN71" s="627"/>
      <c r="AO71" s="625"/>
      <c r="AP71" s="626"/>
      <c r="AQ71" s="627"/>
      <c r="AR71" s="625"/>
      <c r="AS71" s="626"/>
      <c r="AT71" s="627"/>
      <c r="AU71" s="625"/>
      <c r="AV71" s="626"/>
      <c r="AW71" s="627"/>
      <c r="AX71" s="625"/>
      <c r="AY71" s="626"/>
      <c r="AZ71" s="627"/>
      <c r="BA71" s="625"/>
      <c r="BB71" s="626"/>
      <c r="BC71" s="627"/>
      <c r="BD71" s="631"/>
      <c r="BE71" s="631"/>
      <c r="BF71" s="631"/>
      <c r="BG71" s="631"/>
      <c r="BH71" s="631"/>
    </row>
    <row r="72" spans="1:60" ht="15.75" customHeight="1">
      <c r="A72" s="101">
        <v>50</v>
      </c>
      <c r="B72" s="713" t="s">
        <v>745</v>
      </c>
      <c r="C72" s="565" t="s">
        <v>747</v>
      </c>
      <c r="D72" s="594" t="s">
        <v>568</v>
      </c>
      <c r="E72" s="714" t="s">
        <v>383</v>
      </c>
      <c r="F72" s="597">
        <v>3</v>
      </c>
      <c r="G72" s="637" t="s">
        <v>80</v>
      </c>
      <c r="H72" s="605">
        <f>COUNTIF(J72:BC72,Dict!$B$1)*Dict!$B$2+COUNTIF(J72:BC72,Dict!$C$1)*Dict!$C$2</f>
        <v>0</v>
      </c>
      <c r="I72" s="608">
        <f>COUNTIF(J72:BC72,Dict!$B$3)*Dict!$B$4+COUNTIF(J72:BC72,Dict!$C$3)*Dict!$C$4+COUNTIF(J72:BC72,Dict!$D$3)*Dict!$D$4+COUNTIF(J72:BC72,Dict!$E$3)*Dict!$E$4</f>
        <v>0</v>
      </c>
      <c r="J72" s="610"/>
      <c r="K72" s="612"/>
      <c r="L72" s="612"/>
      <c r="M72" s="612"/>
      <c r="N72" s="610"/>
      <c r="O72" s="612"/>
      <c r="P72" s="612"/>
      <c r="Q72" s="612"/>
      <c r="R72" s="610"/>
      <c r="S72" s="612"/>
      <c r="T72" s="612"/>
      <c r="U72" s="612"/>
      <c r="V72" s="610"/>
      <c r="W72" s="612"/>
      <c r="X72" s="612"/>
      <c r="Y72" s="612"/>
      <c r="Z72" s="621"/>
      <c r="AA72" s="622"/>
      <c r="AB72" s="622"/>
      <c r="AC72" s="622"/>
      <c r="AD72" s="610"/>
      <c r="AE72" s="612"/>
      <c r="AF72" s="612"/>
      <c r="AG72" s="612"/>
      <c r="AH72" s="610"/>
      <c r="AI72" s="612"/>
      <c r="AJ72" s="612"/>
      <c r="AK72" s="612"/>
      <c r="AL72" s="625"/>
      <c r="AM72" s="626"/>
      <c r="AN72" s="627"/>
      <c r="AO72" s="625"/>
      <c r="AP72" s="626"/>
      <c r="AQ72" s="627"/>
      <c r="AR72" s="625"/>
      <c r="AS72" s="626"/>
      <c r="AT72" s="627"/>
      <c r="AU72" s="625"/>
      <c r="AV72" s="626"/>
      <c r="AW72" s="627"/>
      <c r="AX72" s="625"/>
      <c r="AY72" s="626"/>
      <c r="AZ72" s="627"/>
      <c r="BA72" s="625"/>
      <c r="BB72" s="626"/>
      <c r="BC72" s="627"/>
      <c r="BD72" s="631"/>
      <c r="BE72" s="631"/>
      <c r="BF72" s="631"/>
      <c r="BG72" s="631"/>
      <c r="BH72" s="631"/>
    </row>
    <row r="73" spans="1:60" ht="15.75" customHeight="1">
      <c r="A73" s="712"/>
      <c r="B73" s="713" t="s">
        <v>779</v>
      </c>
      <c r="C73" s="565" t="s">
        <v>781</v>
      </c>
      <c r="D73" s="594" t="s">
        <v>568</v>
      </c>
      <c r="E73" s="664" t="s">
        <v>383</v>
      </c>
      <c r="F73" s="597">
        <v>3</v>
      </c>
      <c r="G73" s="597" t="s">
        <v>80</v>
      </c>
      <c r="H73" s="605">
        <f>COUNTIF(J73:BC73,Dict!$B$1)*Dict!$B$2+COUNTIF(J73:BC73,Dict!$C$1)*Dict!$C$2</f>
        <v>0</v>
      </c>
      <c r="I73" s="608">
        <f>COUNTIF(J73:BC73,Dict!$B$3)*Dict!$B$4+COUNTIF(J73:BC73,Dict!$C$3)*Dict!$C$4+COUNTIF(J73:BC73,Dict!$D$3)*Dict!$D$4+COUNTIF(J73:BC73,Dict!$E$3)*Dict!$E$4</f>
        <v>0</v>
      </c>
      <c r="J73" s="610"/>
      <c r="K73" s="612"/>
      <c r="L73" s="612"/>
      <c r="M73" s="612"/>
      <c r="N73" s="610"/>
      <c r="O73" s="612"/>
      <c r="P73" s="612"/>
      <c r="Q73" s="612"/>
      <c r="R73" s="610"/>
      <c r="S73" s="612"/>
      <c r="T73" s="612"/>
      <c r="U73" s="612"/>
      <c r="V73" s="610"/>
      <c r="W73" s="612"/>
      <c r="X73" s="612"/>
      <c r="Y73" s="612"/>
      <c r="Z73" s="610"/>
      <c r="AA73" s="612"/>
      <c r="AB73" s="612"/>
      <c r="AC73" s="612"/>
      <c r="AD73" s="610"/>
      <c r="AE73" s="612"/>
      <c r="AF73" s="612"/>
      <c r="AG73" s="612"/>
      <c r="AH73" s="610"/>
      <c r="AI73" s="612"/>
      <c r="AJ73" s="612"/>
      <c r="AK73" s="612"/>
      <c r="AL73" s="625"/>
      <c r="AM73" s="626"/>
      <c r="AN73" s="627"/>
      <c r="AO73" s="625"/>
      <c r="AP73" s="626"/>
      <c r="AQ73" s="627"/>
      <c r="AR73" s="625"/>
      <c r="AS73" s="626"/>
      <c r="AT73" s="627"/>
      <c r="AU73" s="625"/>
      <c r="AV73" s="626"/>
      <c r="AW73" s="627"/>
      <c r="AX73" s="625"/>
      <c r="AY73" s="626"/>
      <c r="AZ73" s="627"/>
      <c r="BA73" s="625"/>
      <c r="BB73" s="626"/>
      <c r="BC73" s="627"/>
      <c r="BD73" s="631"/>
      <c r="BE73" s="631"/>
      <c r="BF73" s="631"/>
      <c r="BG73" s="631"/>
      <c r="BH73" s="631"/>
    </row>
    <row r="74" spans="1:60" ht="15.75" customHeight="1">
      <c r="A74" s="712"/>
      <c r="B74" s="564"/>
      <c r="C74" s="565" t="s">
        <v>516</v>
      </c>
      <c r="D74" s="594" t="s">
        <v>568</v>
      </c>
      <c r="E74" s="664" t="s">
        <v>383</v>
      </c>
      <c r="F74" s="597">
        <v>3</v>
      </c>
      <c r="G74" s="597" t="s">
        <v>80</v>
      </c>
      <c r="H74" s="605">
        <f>COUNTIF(J74:BC74,Dict!$B$1)*Dict!$B$2+COUNTIF(J74:BC74,Dict!$C$1)*Dict!$C$2</f>
        <v>2</v>
      </c>
      <c r="I74" s="608">
        <f>COUNTIF(J74:BC74,Dict!$B$3)*Dict!$B$4+COUNTIF(J74:BC74,Dict!$C$3)*Dict!$C$4+COUNTIF(J74:BC74,Dict!$D$3)*Dict!$D$4+COUNTIF(J74:BC74,Dict!$E$3)*Dict!$E$4</f>
        <v>3</v>
      </c>
      <c r="J74" s="610"/>
      <c r="K74" s="612"/>
      <c r="L74" s="612"/>
      <c r="M74" s="612"/>
      <c r="N74" s="610"/>
      <c r="O74" s="612"/>
      <c r="P74" s="612"/>
      <c r="Q74" s="612"/>
      <c r="R74" s="610"/>
      <c r="S74" s="612"/>
      <c r="T74" s="612"/>
      <c r="U74" s="612"/>
      <c r="V74" s="610"/>
      <c r="W74" s="612"/>
      <c r="X74" s="612"/>
      <c r="Y74" s="612"/>
      <c r="Z74" s="610"/>
      <c r="AA74" s="612"/>
      <c r="AB74" s="612"/>
      <c r="AC74" s="612"/>
      <c r="AD74" s="610" t="s">
        <v>2554</v>
      </c>
      <c r="AE74" s="612" t="s">
        <v>2706</v>
      </c>
      <c r="AF74" s="612"/>
      <c r="AG74" s="612"/>
      <c r="AH74" s="610"/>
      <c r="AI74" s="612"/>
      <c r="AJ74" s="612"/>
      <c r="AK74" s="612"/>
      <c r="AL74" s="625"/>
      <c r="AM74" s="626"/>
      <c r="AN74" s="627"/>
      <c r="AO74" s="625"/>
      <c r="AP74" s="626"/>
      <c r="AQ74" s="627"/>
      <c r="AR74" s="625"/>
      <c r="AS74" s="626"/>
      <c r="AT74" s="627"/>
      <c r="AU74" s="625"/>
      <c r="AV74" s="626"/>
      <c r="AW74" s="627"/>
      <c r="AX74" s="625"/>
      <c r="AY74" s="626"/>
      <c r="AZ74" s="627"/>
      <c r="BA74" s="625"/>
      <c r="BB74" s="626"/>
      <c r="BC74" s="627"/>
      <c r="BD74" s="631"/>
      <c r="BE74" s="631"/>
      <c r="BF74" s="631"/>
      <c r="BG74" s="631"/>
      <c r="BH74" s="631"/>
    </row>
    <row r="75" spans="1:60" ht="15.75" customHeight="1">
      <c r="A75" s="101">
        <v>51</v>
      </c>
      <c r="B75" s="565" t="s">
        <v>802</v>
      </c>
      <c r="C75" s="565" t="s">
        <v>804</v>
      </c>
      <c r="D75" s="594" t="s">
        <v>568</v>
      </c>
      <c r="E75" s="664" t="s">
        <v>383</v>
      </c>
      <c r="F75" s="597">
        <v>3</v>
      </c>
      <c r="G75" s="597" t="s">
        <v>80</v>
      </c>
      <c r="H75" s="605">
        <f>COUNTIF(J75:BC75,Dict!$B$1)*Dict!$B$2+COUNTIF(J75:BC75,Dict!$C$1)*Dict!$C$2</f>
        <v>0</v>
      </c>
      <c r="I75" s="608">
        <f>COUNTIF(J75:BC75,Dict!$B$3)*Dict!$B$4+COUNTIF(J75:BC75,Dict!$C$3)*Dict!$C$4+COUNTIF(J75:BC75,Dict!$D$3)*Dict!$D$4+COUNTIF(J75:BC75,Dict!$E$3)*Dict!$E$4</f>
        <v>0</v>
      </c>
      <c r="J75" s="687"/>
      <c r="K75" s="688"/>
      <c r="L75" s="688"/>
      <c r="M75" s="688"/>
      <c r="N75" s="687"/>
      <c r="O75" s="688"/>
      <c r="P75" s="688"/>
      <c r="Q75" s="688"/>
      <c r="R75" s="687"/>
      <c r="S75" s="688"/>
      <c r="T75" s="688"/>
      <c r="U75" s="688"/>
      <c r="V75" s="687"/>
      <c r="W75" s="688"/>
      <c r="X75" s="688"/>
      <c r="Y75" s="688"/>
      <c r="Z75" s="610"/>
      <c r="AA75" s="612"/>
      <c r="AB75" s="612"/>
      <c r="AC75" s="612"/>
      <c r="AD75" s="621"/>
      <c r="AE75" s="622"/>
      <c r="AF75" s="622"/>
      <c r="AG75" s="622"/>
      <c r="AH75" s="621"/>
      <c r="AI75" s="622"/>
      <c r="AJ75" s="622"/>
      <c r="AK75" s="622"/>
      <c r="AL75" s="625"/>
      <c r="AM75" s="626"/>
      <c r="AN75" s="627"/>
      <c r="AO75" s="625"/>
      <c r="AP75" s="626"/>
      <c r="AQ75" s="627"/>
      <c r="AR75" s="625"/>
      <c r="AS75" s="626"/>
      <c r="AT75" s="627"/>
      <c r="AU75" s="625"/>
      <c r="AV75" s="626"/>
      <c r="AW75" s="627"/>
      <c r="AX75" s="625"/>
      <c r="AY75" s="626"/>
      <c r="AZ75" s="627"/>
      <c r="BA75" s="625"/>
      <c r="BB75" s="626"/>
      <c r="BC75" s="627"/>
      <c r="BD75" s="631"/>
      <c r="BE75" s="631"/>
      <c r="BF75" s="631"/>
      <c r="BG75" s="631"/>
      <c r="BH75" s="631"/>
    </row>
    <row r="76" spans="1:60" ht="15.75" customHeight="1">
      <c r="A76" s="715">
        <v>52</v>
      </c>
      <c r="B76" s="565" t="s">
        <v>816</v>
      </c>
      <c r="C76" s="565" t="s">
        <v>817</v>
      </c>
      <c r="D76" s="594" t="s">
        <v>568</v>
      </c>
      <c r="E76" s="714" t="s">
        <v>383</v>
      </c>
      <c r="F76" s="597">
        <v>3</v>
      </c>
      <c r="G76" s="637" t="s">
        <v>80</v>
      </c>
      <c r="H76" s="605">
        <f>COUNTIF(J76:BC76,Dict!$B$1)*Dict!$B$2+COUNTIF(J76:BC76,Dict!$C$1)*Dict!$C$2</f>
        <v>0</v>
      </c>
      <c r="I76" s="608">
        <f>COUNTIF(J76:BC76,Dict!$B$3)*Dict!$B$4+COUNTIF(J76:BC76,Dict!$C$3)*Dict!$C$4+COUNTIF(J76:BC76,Dict!$D$3)*Dict!$D$4+COUNTIF(J76:BC76,Dict!$E$3)*Dict!$E$4</f>
        <v>0</v>
      </c>
      <c r="J76" s="718"/>
      <c r="K76" s="719"/>
      <c r="L76" s="719"/>
      <c r="M76" s="719"/>
      <c r="N76" s="718"/>
      <c r="O76" s="719"/>
      <c r="P76" s="719"/>
      <c r="Q76" s="719"/>
      <c r="R76" s="718"/>
      <c r="S76" s="719"/>
      <c r="T76" s="719"/>
      <c r="U76" s="719"/>
      <c r="V76" s="718"/>
      <c r="W76" s="719"/>
      <c r="X76" s="719"/>
      <c r="Y76" s="719"/>
      <c r="Z76" s="720"/>
      <c r="AA76" s="720"/>
      <c r="AB76" s="720"/>
      <c r="AC76" s="720"/>
      <c r="AD76" s="730"/>
      <c r="AE76" s="730"/>
      <c r="AF76" s="730"/>
      <c r="AG76" s="730"/>
      <c r="AH76" s="730"/>
      <c r="AI76" s="730"/>
      <c r="AJ76" s="730"/>
      <c r="AK76" s="730"/>
      <c r="AL76" s="721"/>
      <c r="AM76" s="721"/>
      <c r="AN76" s="721"/>
      <c r="AO76" s="721"/>
      <c r="AP76" s="721"/>
      <c r="AQ76" s="721"/>
      <c r="AR76" s="721"/>
      <c r="AS76" s="721"/>
      <c r="AT76" s="721"/>
      <c r="AU76" s="721"/>
      <c r="AV76" s="721"/>
      <c r="AW76" s="721"/>
      <c r="AX76" s="721"/>
      <c r="AY76" s="721"/>
      <c r="AZ76" s="721"/>
      <c r="BA76" s="721"/>
      <c r="BB76" s="721"/>
      <c r="BC76" s="721"/>
      <c r="BD76" s="721"/>
      <c r="BE76" s="721"/>
      <c r="BF76" s="721"/>
      <c r="BG76" s="721"/>
      <c r="BH76" s="721"/>
    </row>
    <row r="77" spans="1:60" ht="15.75" customHeight="1">
      <c r="A77" s="715"/>
      <c r="B77" s="564"/>
      <c r="C77" s="565" t="s">
        <v>516</v>
      </c>
      <c r="D77" s="594" t="s">
        <v>568</v>
      </c>
      <c r="E77" s="714" t="s">
        <v>383</v>
      </c>
      <c r="F77" s="597">
        <v>3</v>
      </c>
      <c r="G77" s="637" t="s">
        <v>80</v>
      </c>
      <c r="H77" s="605">
        <f>COUNTIF(J77:BC77,Dict!$B$1)*Dict!$B$2+COUNTIF(J77:BC77,Dict!$C$1)*Dict!$C$2</f>
        <v>2</v>
      </c>
      <c r="I77" s="608">
        <f>COUNTIF(J77:BC77,Dict!$B$3)*Dict!$B$4+COUNTIF(J77:BC77,Dict!$C$3)*Dict!$C$4+COUNTIF(J77:BC77,Dict!$D$3)*Dict!$D$4+COUNTIF(J77:BC77,Dict!$E$3)*Dict!$E$4</f>
        <v>3</v>
      </c>
      <c r="J77" s="718"/>
      <c r="K77" s="719"/>
      <c r="L77" s="719"/>
      <c r="M77" s="719"/>
      <c r="N77" s="718"/>
      <c r="O77" s="719"/>
      <c r="P77" s="719"/>
      <c r="Q77" s="719"/>
      <c r="R77" s="718"/>
      <c r="S77" s="719"/>
      <c r="T77" s="719"/>
      <c r="U77" s="719"/>
      <c r="V77" s="718"/>
      <c r="W77" s="719"/>
      <c r="X77" s="719"/>
      <c r="Y77" s="719"/>
      <c r="Z77" s="720"/>
      <c r="AA77" s="720"/>
      <c r="AB77" s="720"/>
      <c r="AC77" s="720"/>
      <c r="AD77" s="730" t="s">
        <v>2554</v>
      </c>
      <c r="AE77" s="730" t="s">
        <v>2706</v>
      </c>
      <c r="AF77" s="730"/>
      <c r="AG77" s="730"/>
      <c r="AH77" s="730"/>
      <c r="AI77" s="730"/>
      <c r="AJ77" s="730"/>
      <c r="AK77" s="730"/>
      <c r="AL77" s="721"/>
      <c r="AM77" s="721"/>
      <c r="AN77" s="721"/>
      <c r="AO77" s="721"/>
      <c r="AP77" s="721"/>
      <c r="AQ77" s="721"/>
      <c r="AR77" s="721"/>
      <c r="AS77" s="721"/>
      <c r="AT77" s="721"/>
      <c r="AU77" s="721"/>
      <c r="AV77" s="721"/>
      <c r="AW77" s="721"/>
      <c r="AX77" s="721"/>
      <c r="AY77" s="721"/>
      <c r="AZ77" s="721"/>
      <c r="BA77" s="721"/>
      <c r="BB77" s="721"/>
      <c r="BC77" s="721"/>
      <c r="BD77" s="721"/>
      <c r="BE77" s="721"/>
      <c r="BF77" s="721"/>
      <c r="BG77" s="721"/>
      <c r="BH77" s="721"/>
    </row>
    <row r="78" spans="1:60" ht="15.75" customHeight="1">
      <c r="A78" s="715"/>
      <c r="B78" s="565" t="s">
        <v>836</v>
      </c>
      <c r="C78" s="565" t="s">
        <v>838</v>
      </c>
      <c r="D78" s="594" t="s">
        <v>568</v>
      </c>
      <c r="E78" s="714" t="s">
        <v>383</v>
      </c>
      <c r="F78" s="597">
        <v>3</v>
      </c>
      <c r="G78" s="637" t="s">
        <v>80</v>
      </c>
      <c r="H78" s="605">
        <f>COUNTIF(J78:BC78,Dict!$B$1)*Dict!$B$2+COUNTIF(J78:BC78,Dict!$C$1)*Dict!$C$2</f>
        <v>0</v>
      </c>
      <c r="I78" s="608">
        <f>COUNTIF(J78:BC78,Dict!$B$3)*Dict!$B$4+COUNTIF(J78:BC78,Dict!$C$3)*Dict!$C$4+COUNTIF(J78:BC78,Dict!$D$3)*Dict!$D$4+COUNTIF(J78:BC78,Dict!$E$3)*Dict!$E$4</f>
        <v>0</v>
      </c>
      <c r="J78" s="718"/>
      <c r="K78" s="719"/>
      <c r="L78" s="719"/>
      <c r="M78" s="719"/>
      <c r="N78" s="718"/>
      <c r="O78" s="719"/>
      <c r="P78" s="719"/>
      <c r="Q78" s="719"/>
      <c r="R78" s="718"/>
      <c r="S78" s="719"/>
      <c r="T78" s="719"/>
      <c r="U78" s="719"/>
      <c r="V78" s="718"/>
      <c r="W78" s="719"/>
      <c r="X78" s="719"/>
      <c r="Y78" s="719"/>
      <c r="Z78" s="720"/>
      <c r="AA78" s="720"/>
      <c r="AB78" s="720"/>
      <c r="AC78" s="720"/>
      <c r="AD78" s="730"/>
      <c r="AE78" s="730"/>
      <c r="AF78" s="730"/>
      <c r="AG78" s="730"/>
      <c r="AH78" s="730"/>
      <c r="AI78" s="730"/>
      <c r="AJ78" s="730"/>
      <c r="AK78" s="730"/>
      <c r="AL78" s="721"/>
      <c r="AM78" s="721"/>
      <c r="AN78" s="721"/>
      <c r="AO78" s="721"/>
      <c r="AP78" s="721"/>
      <c r="AQ78" s="721"/>
      <c r="AR78" s="721"/>
      <c r="AS78" s="721"/>
      <c r="AT78" s="721"/>
      <c r="AU78" s="721"/>
      <c r="AV78" s="721"/>
      <c r="AW78" s="721"/>
      <c r="AX78" s="721"/>
      <c r="AY78" s="721"/>
      <c r="AZ78" s="721"/>
      <c r="BA78" s="721"/>
      <c r="BB78" s="721"/>
      <c r="BC78" s="721"/>
      <c r="BD78" s="721"/>
      <c r="BE78" s="721"/>
      <c r="BF78" s="721"/>
      <c r="BG78" s="721"/>
      <c r="BH78" s="721"/>
    </row>
    <row r="79" spans="1:60" ht="15.75" customHeight="1">
      <c r="A79" s="715"/>
      <c r="B79" s="565" t="s">
        <v>679</v>
      </c>
      <c r="C79" s="565" t="s">
        <v>849</v>
      </c>
      <c r="D79" s="594" t="s">
        <v>568</v>
      </c>
      <c r="E79" s="664" t="s">
        <v>383</v>
      </c>
      <c r="F79" s="597">
        <v>3</v>
      </c>
      <c r="G79" s="597" t="s">
        <v>80</v>
      </c>
      <c r="H79" s="605">
        <f>COUNTIF(J79:BC79,Dict!$B$1)*Dict!$B$2+COUNTIF(J79:BC79,Dict!$C$1)*Dict!$C$2</f>
        <v>0</v>
      </c>
      <c r="I79" s="608">
        <f>COUNTIF(J79:BC79,Dict!$B$3)*Dict!$B$4+COUNTIF(J79:BC79,Dict!$C$3)*Dict!$C$4+COUNTIF(J79:BC79,Dict!$D$3)*Dict!$D$4+COUNTIF(J79:BC79,Dict!$E$3)*Dict!$E$4</f>
        <v>0</v>
      </c>
      <c r="J79" s="718"/>
      <c r="K79" s="719"/>
      <c r="L79" s="719"/>
      <c r="M79" s="719"/>
      <c r="N79" s="718"/>
      <c r="O79" s="719"/>
      <c r="P79" s="719"/>
      <c r="Q79" s="719"/>
      <c r="R79" s="718"/>
      <c r="S79" s="719"/>
      <c r="T79" s="719"/>
      <c r="U79" s="719"/>
      <c r="V79" s="718"/>
      <c r="W79" s="719"/>
      <c r="X79" s="719"/>
      <c r="Y79" s="719"/>
      <c r="Z79" s="720"/>
      <c r="AA79" s="720"/>
      <c r="AB79" s="720"/>
      <c r="AC79" s="720"/>
      <c r="AD79" s="730"/>
      <c r="AE79" s="730"/>
      <c r="AF79" s="730"/>
      <c r="AG79" s="730"/>
      <c r="AH79" s="730"/>
      <c r="AI79" s="730"/>
      <c r="AJ79" s="730"/>
      <c r="AK79" s="730"/>
      <c r="AL79" s="721"/>
      <c r="AM79" s="721"/>
      <c r="AN79" s="721"/>
      <c r="AO79" s="721"/>
      <c r="AP79" s="721"/>
      <c r="AQ79" s="721"/>
      <c r="AR79" s="721"/>
      <c r="AS79" s="721"/>
      <c r="AT79" s="721"/>
      <c r="AU79" s="721"/>
      <c r="AV79" s="721"/>
      <c r="AW79" s="721"/>
      <c r="AX79" s="721"/>
      <c r="AY79" s="721"/>
      <c r="AZ79" s="721"/>
      <c r="BA79" s="721"/>
      <c r="BB79" s="721"/>
      <c r="BC79" s="721"/>
      <c r="BD79" s="721"/>
      <c r="BE79" s="721"/>
      <c r="BF79" s="721"/>
      <c r="BG79" s="721"/>
      <c r="BH79" s="721"/>
    </row>
    <row r="80" spans="1:60" ht="15.75" customHeight="1">
      <c r="A80" s="715"/>
      <c r="B80" s="564"/>
      <c r="C80" s="565" t="s">
        <v>869</v>
      </c>
      <c r="D80" s="594" t="s">
        <v>568</v>
      </c>
      <c r="E80" s="565" t="s">
        <v>78</v>
      </c>
      <c r="F80" s="597">
        <v>3</v>
      </c>
      <c r="G80" s="597" t="s">
        <v>80</v>
      </c>
      <c r="H80" s="605">
        <f>COUNTIF(J80:BC80,Dict!$B$1)*Dict!$B$2+COUNTIF(J80:BC80,Dict!$C$1)*Dict!$C$2</f>
        <v>6</v>
      </c>
      <c r="I80" s="608">
        <f>COUNTIF(J80:BC80,Dict!$B$3)*Dict!$B$4+COUNTIF(J80:BC80,Dict!$C$3)*Dict!$C$4+COUNTIF(J80:BC80,Dict!$D$3)*Dict!$D$4+COUNTIF(J80:BC80,Dict!$E$3)*Dict!$E$4</f>
        <v>18</v>
      </c>
      <c r="J80" s="718"/>
      <c r="K80" s="719"/>
      <c r="L80" s="719"/>
      <c r="M80" s="719"/>
      <c r="N80" s="718"/>
      <c r="O80" s="719"/>
      <c r="P80" s="719"/>
      <c r="Q80" s="719"/>
      <c r="R80" s="718" t="s">
        <v>2554</v>
      </c>
      <c r="S80" s="719" t="s">
        <v>2706</v>
      </c>
      <c r="T80" s="719" t="s">
        <v>2706</v>
      </c>
      <c r="U80" s="719" t="s">
        <v>2706</v>
      </c>
      <c r="V80" s="718" t="s">
        <v>2554</v>
      </c>
      <c r="W80" s="719" t="s">
        <v>2706</v>
      </c>
      <c r="X80" s="719"/>
      <c r="Y80" s="719"/>
      <c r="Z80" s="720" t="s">
        <v>2554</v>
      </c>
      <c r="AA80" s="720" t="s">
        <v>2706</v>
      </c>
      <c r="AB80" s="720" t="s">
        <v>2706</v>
      </c>
      <c r="AC80" s="720"/>
      <c r="AD80" s="730"/>
      <c r="AE80" s="730"/>
      <c r="AF80" s="730"/>
      <c r="AG80" s="730"/>
      <c r="AH80" s="730"/>
      <c r="AI80" s="730"/>
      <c r="AJ80" s="730"/>
      <c r="AK80" s="730"/>
      <c r="AL80" s="721"/>
      <c r="AM80" s="721"/>
      <c r="AN80" s="721"/>
      <c r="AO80" s="721"/>
      <c r="AP80" s="721"/>
      <c r="AQ80" s="721"/>
      <c r="AR80" s="721"/>
      <c r="AS80" s="721"/>
      <c r="AT80" s="721"/>
      <c r="AU80" s="721"/>
      <c r="AV80" s="721"/>
      <c r="AW80" s="721"/>
      <c r="AX80" s="721"/>
      <c r="AY80" s="721"/>
      <c r="AZ80" s="721"/>
      <c r="BA80" s="721"/>
      <c r="BB80" s="721"/>
      <c r="BC80" s="721"/>
      <c r="BD80" s="721"/>
      <c r="BE80" s="721"/>
      <c r="BF80" s="721"/>
      <c r="BG80" s="721"/>
      <c r="BH80" s="721"/>
    </row>
    <row r="81" spans="1:60" ht="15.75" customHeight="1">
      <c r="A81" s="97">
        <v>53</v>
      </c>
      <c r="B81" s="565" t="s">
        <v>872</v>
      </c>
      <c r="C81" s="565" t="s">
        <v>873</v>
      </c>
      <c r="D81" s="594" t="s">
        <v>874</v>
      </c>
      <c r="E81" s="664" t="s">
        <v>875</v>
      </c>
      <c r="F81" s="597">
        <v>6</v>
      </c>
      <c r="G81" s="597" t="s">
        <v>80</v>
      </c>
      <c r="H81" s="605">
        <f>COUNTIF(J81:BC81,Dict!$B$1)*Dict!$B$2+COUNTIF(J81:BC81,Dict!$C$1)*Dict!$C$2</f>
        <v>12</v>
      </c>
      <c r="I81" s="608">
        <f>COUNTIF(J81:BC81,Dict!$B$3)*Dict!$B$4+COUNTIF(J81:BC81,Dict!$C$3)*Dict!$C$4+COUNTIF(J81:BC81,Dict!$D$3)*Dict!$D$4+COUNTIF(J81:BC81,Dict!$E$3)*Dict!$E$4</f>
        <v>33</v>
      </c>
      <c r="J81" s="610" t="s">
        <v>2554</v>
      </c>
      <c r="K81" s="612" t="s">
        <v>2706</v>
      </c>
      <c r="L81" s="688" t="s">
        <v>2706</v>
      </c>
      <c r="M81" s="688"/>
      <c r="N81" s="610" t="s">
        <v>2554</v>
      </c>
      <c r="O81" s="612" t="s">
        <v>2706</v>
      </c>
      <c r="P81" s="688" t="s">
        <v>2706</v>
      </c>
      <c r="Q81" s="688"/>
      <c r="R81" s="610" t="s">
        <v>2554</v>
      </c>
      <c r="S81" s="612" t="s">
        <v>2706</v>
      </c>
      <c r="T81" s="612" t="s">
        <v>2706</v>
      </c>
      <c r="U81" s="612" t="s">
        <v>2706</v>
      </c>
      <c r="V81" s="610" t="s">
        <v>2554</v>
      </c>
      <c r="W81" s="612" t="s">
        <v>2706</v>
      </c>
      <c r="X81" s="612"/>
      <c r="Y81" s="612"/>
      <c r="Z81" s="610" t="s">
        <v>2554</v>
      </c>
      <c r="AA81" s="612" t="s">
        <v>2706</v>
      </c>
      <c r="AB81" s="612" t="s">
        <v>2706</v>
      </c>
      <c r="AC81" s="612"/>
      <c r="AD81" s="610" t="s">
        <v>2554</v>
      </c>
      <c r="AE81" s="612" t="s">
        <v>2706</v>
      </c>
      <c r="AF81" s="612"/>
      <c r="AG81" s="612"/>
      <c r="AH81" s="610"/>
      <c r="AI81" s="612"/>
      <c r="AJ81" s="612"/>
      <c r="AK81" s="612"/>
      <c r="AL81" s="625"/>
      <c r="AM81" s="626"/>
      <c r="AN81" s="627"/>
      <c r="AO81" s="625"/>
      <c r="AP81" s="626"/>
      <c r="AQ81" s="627"/>
      <c r="AR81" s="625"/>
      <c r="AS81" s="626"/>
      <c r="AT81" s="627"/>
      <c r="AU81" s="625"/>
      <c r="AV81" s="626"/>
      <c r="AW81" s="627"/>
      <c r="AX81" s="625"/>
      <c r="AY81" s="626"/>
      <c r="AZ81" s="627"/>
      <c r="BA81" s="625"/>
      <c r="BB81" s="626"/>
      <c r="BC81" s="627"/>
      <c r="BD81" s="631"/>
      <c r="BE81" s="631"/>
      <c r="BF81" s="631"/>
      <c r="BG81" s="631"/>
      <c r="BH81" s="631"/>
    </row>
    <row r="82" spans="1:60" ht="15.75" customHeight="1">
      <c r="A82" s="658"/>
      <c r="B82" s="565" t="s">
        <v>872</v>
      </c>
      <c r="C82" s="565" t="s">
        <v>904</v>
      </c>
      <c r="D82" s="594" t="s">
        <v>874</v>
      </c>
      <c r="E82" s="714" t="s">
        <v>875</v>
      </c>
      <c r="F82" s="597">
        <v>6</v>
      </c>
      <c r="G82" s="637" t="s">
        <v>80</v>
      </c>
      <c r="H82" s="605">
        <f>COUNTIF(J82:BC82,Dict!$B$1)*Dict!$B$2+COUNTIF(J82:BC82,Dict!$C$1)*Dict!$C$2</f>
        <v>12</v>
      </c>
      <c r="I82" s="608">
        <f>COUNTIF(J82:BC82,Dict!$B$3)*Dict!$B$4+COUNTIF(J82:BC82,Dict!$C$3)*Dict!$C$4+COUNTIF(J82:BC82,Dict!$D$3)*Dict!$D$4+COUNTIF(J82:BC82,Dict!$E$3)*Dict!$E$4</f>
        <v>33</v>
      </c>
      <c r="J82" s="610" t="s">
        <v>2554</v>
      </c>
      <c r="K82" s="612" t="s">
        <v>2706</v>
      </c>
      <c r="L82" s="612" t="s">
        <v>2706</v>
      </c>
      <c r="M82" s="612"/>
      <c r="N82" s="610" t="s">
        <v>2554</v>
      </c>
      <c r="O82" s="612" t="s">
        <v>2706</v>
      </c>
      <c r="P82" s="612" t="s">
        <v>2706</v>
      </c>
      <c r="Q82" s="612"/>
      <c r="R82" s="610" t="s">
        <v>2554</v>
      </c>
      <c r="S82" s="612" t="s">
        <v>2706</v>
      </c>
      <c r="T82" s="612" t="s">
        <v>2706</v>
      </c>
      <c r="U82" s="612" t="s">
        <v>2706</v>
      </c>
      <c r="V82" s="610" t="s">
        <v>2554</v>
      </c>
      <c r="W82" s="612" t="s">
        <v>2706</v>
      </c>
      <c r="X82" s="612"/>
      <c r="Y82" s="612"/>
      <c r="Z82" s="610" t="s">
        <v>2554</v>
      </c>
      <c r="AA82" s="612" t="s">
        <v>2706</v>
      </c>
      <c r="AB82" s="612" t="s">
        <v>2706</v>
      </c>
      <c r="AC82" s="612"/>
      <c r="AD82" s="610" t="s">
        <v>2554</v>
      </c>
      <c r="AE82" s="612" t="s">
        <v>2706</v>
      </c>
      <c r="AF82" s="612"/>
      <c r="AG82" s="612"/>
      <c r="AH82" s="610"/>
      <c r="AI82" s="612"/>
      <c r="AJ82" s="612"/>
      <c r="AK82" s="612"/>
      <c r="AL82" s="625"/>
      <c r="AM82" s="626"/>
      <c r="AN82" s="627"/>
      <c r="AO82" s="625"/>
      <c r="AP82" s="626"/>
      <c r="AQ82" s="627"/>
      <c r="AR82" s="625"/>
      <c r="AS82" s="626"/>
      <c r="AT82" s="627"/>
      <c r="AU82" s="625"/>
      <c r="AV82" s="626"/>
      <c r="AW82" s="627"/>
      <c r="AX82" s="625"/>
      <c r="AY82" s="626"/>
      <c r="AZ82" s="627"/>
      <c r="BA82" s="625"/>
      <c r="BB82" s="626"/>
      <c r="BC82" s="627"/>
      <c r="BD82" s="631"/>
      <c r="BE82" s="631"/>
      <c r="BF82" s="631"/>
      <c r="BG82" s="631"/>
      <c r="BH82" s="631"/>
    </row>
    <row r="83" spans="1:60" ht="15.75" customHeight="1">
      <c r="A83" s="731"/>
      <c r="B83" s="732"/>
      <c r="C83" s="733"/>
      <c r="D83" s="734"/>
      <c r="E83" s="735"/>
      <c r="F83" s="736"/>
      <c r="G83" s="737"/>
      <c r="H83" s="738"/>
      <c r="I83" s="739"/>
      <c r="J83" s="740"/>
      <c r="K83" s="740"/>
      <c r="L83" s="740"/>
      <c r="M83" s="740"/>
      <c r="N83" s="740"/>
      <c r="O83" s="740"/>
      <c r="P83" s="740"/>
      <c r="Q83" s="740"/>
      <c r="R83" s="740"/>
      <c r="S83" s="740"/>
      <c r="T83" s="740"/>
      <c r="U83" s="740"/>
      <c r="V83" s="740"/>
      <c r="W83" s="740"/>
      <c r="X83" s="740"/>
      <c r="Y83" s="740"/>
      <c r="Z83" s="741"/>
      <c r="AA83" s="742"/>
      <c r="AB83" s="742"/>
      <c r="AC83" s="742"/>
      <c r="AD83" s="741"/>
      <c r="AE83" s="742"/>
      <c r="AF83" s="742"/>
      <c r="AG83" s="742"/>
      <c r="AH83" s="741"/>
      <c r="AI83" s="742"/>
      <c r="AJ83" s="742"/>
      <c r="AK83" s="742"/>
      <c r="AL83" s="743"/>
      <c r="AM83" s="744"/>
      <c r="AN83" s="744"/>
      <c r="AO83" s="745"/>
      <c r="AP83" s="722"/>
      <c r="AQ83" s="722"/>
      <c r="AR83" s="733"/>
      <c r="AS83" s="733"/>
      <c r="AT83" s="733"/>
      <c r="AU83" s="733"/>
      <c r="AV83" s="733"/>
      <c r="AW83" s="746"/>
      <c r="AX83" s="746"/>
      <c r="AY83" s="746"/>
      <c r="AZ83" s="746"/>
      <c r="BA83" s="746"/>
      <c r="BB83" s="746"/>
      <c r="BC83" s="746"/>
      <c r="BD83" s="746"/>
      <c r="BE83" s="746"/>
      <c r="BF83" s="746"/>
      <c r="BG83" s="746"/>
      <c r="BH83" s="746"/>
    </row>
    <row r="84" spans="1:60" ht="15.75" customHeight="1">
      <c r="A84" s="731"/>
      <c r="B84" s="732"/>
      <c r="C84" s="747" t="s">
        <v>2746</v>
      </c>
      <c r="D84" s="748"/>
      <c r="E84" s="749"/>
      <c r="F84" s="750"/>
      <c r="G84" s="751"/>
      <c r="H84" s="748"/>
      <c r="I84" s="752"/>
      <c r="J84" s="753"/>
      <c r="K84" s="754">
        <f>COUNTIFS(K6:K82,"I",J6:J82,"X")</f>
        <v>7</v>
      </c>
      <c r="L84" s="754">
        <f>COUNTIFS(L6:L82,"I",J6:J82,"X")</f>
        <v>7</v>
      </c>
      <c r="M84" s="754">
        <f>COUNTIFS(M6:M82,"I",J6:J82,"X")</f>
        <v>0</v>
      </c>
      <c r="N84" s="753"/>
      <c r="O84" s="754">
        <f>COUNTIFS(O6:O82,"I",N6:N82,"X")</f>
        <v>6</v>
      </c>
      <c r="P84" s="754">
        <f>COUNTIFS(P6:P82,"I",N6:N82,"X")</f>
        <v>6</v>
      </c>
      <c r="Q84" s="754">
        <f>COUNTIFS(Q6:Q82,"I",N6:N82,"X")</f>
        <v>0</v>
      </c>
      <c r="R84" s="753"/>
      <c r="S84" s="754">
        <f>COUNTIFS(S6:S82,"I",R6:R82,"X")</f>
        <v>6</v>
      </c>
      <c r="T84" s="754">
        <f>COUNTIFS(T6:T82,"I",R6:R82,"X")</f>
        <v>6</v>
      </c>
      <c r="U84" s="754">
        <f>COUNTIFS(U6:U82,"I",R6:R82,"X")</f>
        <v>6</v>
      </c>
      <c r="V84" s="753"/>
      <c r="W84" s="754">
        <f>COUNTIFS(W6:W82,"I",V6:V82,"X")</f>
        <v>2</v>
      </c>
      <c r="X84" s="754">
        <f>COUNTIFS(X6:X82,"I",V6:V82,"X")</f>
        <v>0</v>
      </c>
      <c r="Y84" s="754">
        <f>COUNTIFS(Y6:Y82,"I",V6:V82,"X")</f>
        <v>0</v>
      </c>
      <c r="Z84" s="755"/>
      <c r="AA84" s="754">
        <f>COUNTIFS(AA6:AA82,"I",Z6:Z82,"X")</f>
        <v>3</v>
      </c>
      <c r="AB84" s="754">
        <f>COUNTIFS(AB6:AB82,"I",Z6:Z82,"X")</f>
        <v>2</v>
      </c>
      <c r="AC84" s="754">
        <f>COUNTIFS(AC6:AC82,"I",Z6:Z82,"X")</f>
        <v>0</v>
      </c>
      <c r="AD84" s="755"/>
      <c r="AE84" s="754">
        <f>COUNTIFS(AE6:AE82,"I",AD6:AD82,"X")</f>
        <v>5</v>
      </c>
      <c r="AF84" s="754">
        <f>COUNTIFS(AF6:AF82,"I",AD6:AD82,"X")</f>
        <v>0</v>
      </c>
      <c r="AG84" s="754">
        <f>COUNTIFS(AG6:AG82,"I",AD6:AD82,"X")</f>
        <v>0</v>
      </c>
      <c r="AH84" s="755"/>
      <c r="AI84" s="754">
        <f>COUNTIFS(AI6:AI82,"I",AH6:AH82,"X")</f>
        <v>0</v>
      </c>
      <c r="AJ84" s="754">
        <f>COUNTIFS(AJ6:AJ82,"I",AH6:AH82,"X")</f>
        <v>0</v>
      </c>
      <c r="AK84" s="754">
        <f>COUNTIFS(AK6:AK82,"I",AH6:AH82,"X")</f>
        <v>0</v>
      </c>
      <c r="AL84" s="756"/>
      <c r="AM84" s="754">
        <f>COUNTIFS(AM6:AM82,"I",AL6:AL82,"X")</f>
        <v>0</v>
      </c>
      <c r="AN84" s="757">
        <f>COUNTIFS(AN6:AN82,"A",AM6:AM82,"I",AL6:AL82,"X")</f>
        <v>0</v>
      </c>
      <c r="AO84" s="758"/>
      <c r="AP84" s="754">
        <f>COUNTIFS(AP6:AP82,"I",AO6:AO82,"X")</f>
        <v>0</v>
      </c>
      <c r="AQ84" s="757">
        <f>COUNTIFS(AQ6:AQ82,"A",AP6:AP82,"I",AO6:AO82,"X")</f>
        <v>0</v>
      </c>
      <c r="AR84" s="759"/>
      <c r="AS84" s="754">
        <f>COUNTIFS(AS6:AS82,"I",AR6:AR82,"X")</f>
        <v>0</v>
      </c>
      <c r="AT84" s="757">
        <f>COUNTIFS(AT6:AT82,"A",AS6:AS82,"I",AR6:AR82,"X")</f>
        <v>0</v>
      </c>
      <c r="AU84" s="759"/>
      <c r="AV84" s="754">
        <f>COUNTIFS(AV6:AV82,"I",AU6:AU82,"X")</f>
        <v>0</v>
      </c>
      <c r="AW84" s="757">
        <f>COUNTIFS(AW6:AW82,"A",AV6:AV82,"I",AU6:AU82,"X")</f>
        <v>0</v>
      </c>
      <c r="AX84" s="760"/>
      <c r="AY84" s="754">
        <f>COUNTIFS(AY6:AY82,"I",AX6:AX82,"X")</f>
        <v>0</v>
      </c>
      <c r="AZ84" s="757">
        <f>COUNTIFS(AZ6:AZ82,"A",AY6:AY82,"I",AX6:AX82,"X")</f>
        <v>0</v>
      </c>
      <c r="BA84" s="760"/>
      <c r="BB84" s="754">
        <f>COUNTIFS(BB6:BB82,"I",BA6:BA82,"X")</f>
        <v>0</v>
      </c>
      <c r="BC84" s="757">
        <f>COUNTIFS(BC6:BC82,"A",BB6:BB82,"I",BA6:BA82,"X")</f>
        <v>0</v>
      </c>
      <c r="BD84" s="746"/>
      <c r="BE84" s="746"/>
      <c r="BF84" s="746"/>
      <c r="BG84" s="746"/>
      <c r="BH84" s="746"/>
    </row>
    <row r="85" spans="1:60" ht="15.75" customHeight="1">
      <c r="A85" s="731"/>
      <c r="B85" s="732"/>
      <c r="C85" s="761" t="s">
        <v>2753</v>
      </c>
      <c r="D85" s="748"/>
      <c r="E85" s="749"/>
      <c r="F85" s="750"/>
      <c r="G85" s="751"/>
      <c r="H85" s="748"/>
      <c r="I85" s="752"/>
      <c r="J85" s="753"/>
      <c r="K85" s="762">
        <f>COUNTIFS(K6:K82,"R",J6:J82,"X")</f>
        <v>4</v>
      </c>
      <c r="L85" s="762">
        <f>COUNTIFS(L6:L82,"R",J6:J82,"X")</f>
        <v>4</v>
      </c>
      <c r="M85" s="762">
        <f>COUNTIFS(M6:M82,"R",J6:J82,"X")</f>
        <v>0</v>
      </c>
      <c r="N85" s="753"/>
      <c r="O85" s="762">
        <f>COUNTIFS(O6:O82,"R",N6:N82,"X")</f>
        <v>7</v>
      </c>
      <c r="P85" s="762">
        <f>COUNTIFS(P6:P82,"R",N6:N82,"X")</f>
        <v>7</v>
      </c>
      <c r="Q85" s="762">
        <f>COUNTIFS(Q6:Q82,"R",N6:N82,"X")</f>
        <v>0</v>
      </c>
      <c r="R85" s="753"/>
      <c r="S85" s="762">
        <f>COUNTIFS(S6:S82,"R",R6:R82,"X")</f>
        <v>2</v>
      </c>
      <c r="T85" s="762">
        <f>COUNTIFS(T6:T82,"R",R6:R82,"X")</f>
        <v>2</v>
      </c>
      <c r="U85" s="762">
        <f>COUNTIFS(U6:U82,"R",R6:R82,"X")</f>
        <v>2</v>
      </c>
      <c r="V85" s="753"/>
      <c r="W85" s="762">
        <f>COUNTIFS(W6:W82,"R",V6:V82,"X")</f>
        <v>1</v>
      </c>
      <c r="X85" s="762">
        <f>COUNTIFS(X6:X82,"R",V6:V82,"X")</f>
        <v>0</v>
      </c>
      <c r="Y85" s="762">
        <f>COUNTIFS(Y6:Y82,"R",V6:V82,"X")</f>
        <v>0</v>
      </c>
      <c r="Z85" s="755"/>
      <c r="AA85" s="762">
        <f>COUNTIFS(AA6:AA82,"R",Z6:Z82,"X")</f>
        <v>2</v>
      </c>
      <c r="AB85" s="762">
        <f>COUNTIFS(AB6:AB82,"R",Z6:Z82,"X")</f>
        <v>2</v>
      </c>
      <c r="AC85" s="762">
        <f>COUNTIFS(AC6:AC82,"R",Z6:Z82,"X")</f>
        <v>0</v>
      </c>
      <c r="AD85" s="755"/>
      <c r="AE85" s="762">
        <f>COUNTIFS(AE6:AE82,"R",AD6:AD82,"X")</f>
        <v>2</v>
      </c>
      <c r="AF85" s="762">
        <f>COUNTIFS(AF6:AF82,"R",AD6:AD82,"X")</f>
        <v>0</v>
      </c>
      <c r="AG85" s="762">
        <f>COUNTIFS(AG6:AG82,"R",AD6:AD82,"X")</f>
        <v>0</v>
      </c>
      <c r="AH85" s="755"/>
      <c r="AI85" s="762">
        <f>COUNTIFS(AI6:AI82,"R",AH6:AH82,"X")</f>
        <v>0</v>
      </c>
      <c r="AJ85" s="762">
        <f>COUNTIFS(AJ6:AJ82,"R",AH6:AH82,"X")</f>
        <v>0</v>
      </c>
      <c r="AK85" s="762">
        <f>COUNTIFS(AK6:AK82,"R",AH6:AH82,"X")</f>
        <v>0</v>
      </c>
      <c r="AL85" s="756"/>
      <c r="AM85" s="762">
        <f>COUNTIFS(AM6:AM82,"R",AL6:AL82,"X")</f>
        <v>0</v>
      </c>
      <c r="AN85" s="763">
        <f>COUNTIFS(AN6:AN82,"A",AM6:AM82,"R",AL6:AL82,"X")</f>
        <v>0</v>
      </c>
      <c r="AO85" s="758"/>
      <c r="AP85" s="762">
        <f>COUNTIFS(AP6:AP82,"R",AO6:AO82,"X")</f>
        <v>0</v>
      </c>
      <c r="AQ85" s="763">
        <f>COUNTIFS(AQ6:AQ82,"A",AP6:AP82,"R",AO6:AO82,"X")</f>
        <v>0</v>
      </c>
      <c r="AR85" s="759"/>
      <c r="AS85" s="762">
        <f>COUNTIFS(AS6:AS82,"R",AR6:AR82,"X")</f>
        <v>0</v>
      </c>
      <c r="AT85" s="763">
        <f>COUNTIFS(AT6:AT82,"A",AS6:AS82,"R",AR6:AR82,"X")</f>
        <v>0</v>
      </c>
      <c r="AU85" s="759"/>
      <c r="AV85" s="762">
        <f>COUNTIFS(AV6:AV82,"R",AU6:AU82,"X")</f>
        <v>0</v>
      </c>
      <c r="AW85" s="763">
        <f>COUNTIFS(AW6:AW82,"A",AV6:AV82,"R",AU6:AU82,"X")</f>
        <v>0</v>
      </c>
      <c r="AX85" s="760"/>
      <c r="AY85" s="762">
        <f>COUNTIFS(AY6:AY82,"R",AX6:AX82,"X")</f>
        <v>0</v>
      </c>
      <c r="AZ85" s="763">
        <f>COUNTIFS(AZ6:AZ82,"A",AY6:AY82,"R",AX6:AX82,"X")</f>
        <v>0</v>
      </c>
      <c r="BA85" s="760"/>
      <c r="BB85" s="762">
        <f>COUNTIFS(BB6:BB82,"R",BA6:BA82,"X")</f>
        <v>0</v>
      </c>
      <c r="BC85" s="763">
        <f>COUNTIFS(BC6:BC82,"A",BB6:BB82,"R",BA6:BA82,"X")</f>
        <v>0</v>
      </c>
      <c r="BD85" s="746"/>
      <c r="BE85" s="746"/>
      <c r="BF85" s="746"/>
      <c r="BG85" s="746"/>
      <c r="BH85" s="746"/>
    </row>
    <row r="86" spans="1:60" ht="15.75" customHeight="1">
      <c r="A86" s="731"/>
      <c r="B86" s="732"/>
      <c r="C86" s="762" t="s">
        <v>2761</v>
      </c>
      <c r="D86" s="748"/>
      <c r="E86" s="749"/>
      <c r="F86" s="750"/>
      <c r="G86" s="751"/>
      <c r="H86" s="748"/>
      <c r="I86" s="752"/>
      <c r="J86" s="753"/>
      <c r="K86" s="762">
        <f>COUNTIFS(K6:K82,"E",J6:J82,"X")</f>
        <v>2</v>
      </c>
      <c r="L86" s="762">
        <f>COUNTIFS(L6:L82,"E",J6:J82,"X")</f>
        <v>2</v>
      </c>
      <c r="M86" s="762">
        <f>COUNTIFS(M6:M82,"E",J6:J82,"X")</f>
        <v>0</v>
      </c>
      <c r="N86" s="753"/>
      <c r="O86" s="762">
        <f>COUNTIFS(O6:O82,"E",N6:N82,"X")</f>
        <v>5</v>
      </c>
      <c r="P86" s="762">
        <f>COUNTIFS(P6:P82,"E",N6:N82,"X")</f>
        <v>5</v>
      </c>
      <c r="Q86" s="762">
        <f>COUNTIFS(Q6:Q82,"E",N6:N82,"X")</f>
        <v>0</v>
      </c>
      <c r="R86" s="753"/>
      <c r="S86" s="762">
        <f>COUNTIFS(S6:S82,"E",R6:R82,"X")</f>
        <v>3</v>
      </c>
      <c r="T86" s="762">
        <f>COUNTIFS(T6:T82,"E",R6:R82,"X")</f>
        <v>3</v>
      </c>
      <c r="U86" s="762">
        <f>COUNTIFS(U6:U82,"E",R6:R82,"X")</f>
        <v>3</v>
      </c>
      <c r="V86" s="753"/>
      <c r="W86" s="762">
        <f>COUNTIFS(W6:W82,"E",V6:V82,"X")</f>
        <v>3</v>
      </c>
      <c r="X86" s="762">
        <f>COUNTIFS(X6:X82,"E",V6:V82,"X")</f>
        <v>0</v>
      </c>
      <c r="Y86" s="762">
        <f>COUNTIFS(Y6:Y82,"E",V6:V82,"X")</f>
        <v>0</v>
      </c>
      <c r="Z86" s="755"/>
      <c r="AA86" s="762">
        <f>COUNTIFS(AA6:AA82,"E",Z6:Z82,"X")</f>
        <v>3</v>
      </c>
      <c r="AB86" s="762">
        <f>COUNTIFS(AB6:AB82,"E",Z6:Z82,"X")</f>
        <v>3</v>
      </c>
      <c r="AC86" s="762">
        <f>COUNTIFS(AC6:AC82,"E",Z6:Z82,"X")</f>
        <v>0</v>
      </c>
      <c r="AD86" s="755"/>
      <c r="AE86" s="762">
        <f>COUNTIFS(AE6:AE82,"E",AD6:AD82,"X")</f>
        <v>10</v>
      </c>
      <c r="AF86" s="762">
        <f>COUNTIFS(AF6:AF82,"E",AD6:AD82,"X")</f>
        <v>0</v>
      </c>
      <c r="AG86" s="762">
        <f>COUNTIFS(AG6:AG82,"E",AD6:AD82,"X")</f>
        <v>0</v>
      </c>
      <c r="AH86" s="755"/>
      <c r="AI86" s="762">
        <f>COUNTIFS(AI6:AI82,"E",AH6:AH82,"X")</f>
        <v>0</v>
      </c>
      <c r="AJ86" s="762">
        <f>COUNTIFS(AJ6:AJ82,"E",AH6:AH82,"X")</f>
        <v>0</v>
      </c>
      <c r="AK86" s="762">
        <f>COUNTIFS(AK6:AK82,"E",AH6:AH82,"X")</f>
        <v>0</v>
      </c>
      <c r="AL86" s="756"/>
      <c r="AM86" s="762">
        <f>COUNTIFS(AM6:AM82,"E",AL6:AL82,"X")</f>
        <v>0</v>
      </c>
      <c r="AN86" s="763">
        <f>COUNTIFS(AN6:AN82,"A",AM6:AM82,"E",AL6:AL82,"X")</f>
        <v>0</v>
      </c>
      <c r="AO86" s="758"/>
      <c r="AP86" s="762">
        <f>COUNTIFS(AP6:AP82,"E",AO6:AO82,"X")</f>
        <v>0</v>
      </c>
      <c r="AQ86" s="763">
        <f>COUNTIFS(AQ6:AQ82,"A",AP6:AP82,"E",AO6:AO82,"X")</f>
        <v>0</v>
      </c>
      <c r="AR86" s="759"/>
      <c r="AS86" s="762">
        <f>COUNTIFS(AS6:AS82,"E",AR6:AR82,"X")</f>
        <v>0</v>
      </c>
      <c r="AT86" s="763">
        <f>COUNTIFS(AT6:AT82,"A",AS6:AS82,"E",AR6:AR82,"X")</f>
        <v>0</v>
      </c>
      <c r="AU86" s="759"/>
      <c r="AV86" s="762">
        <f>COUNTIFS(AV6:AV82,"E",AU6:AU82,"X")</f>
        <v>0</v>
      </c>
      <c r="AW86" s="763">
        <f>COUNTIFS(AW6:AW82,"A",AV6:AV82,"E",AU6:AU82,"X")</f>
        <v>0</v>
      </c>
      <c r="AX86" s="760"/>
      <c r="AY86" s="762">
        <f>COUNTIFS(AY6:AY82,"E",AX6:AX82,"X")</f>
        <v>0</v>
      </c>
      <c r="AZ86" s="763">
        <f>COUNTIFS(AZ6:AZ82,"A",AY6:AY82,"E",AX6:AX82,"X")</f>
        <v>0</v>
      </c>
      <c r="BA86" s="760"/>
      <c r="BB86" s="762">
        <f>COUNTIFS(BB6:BB82,"E",BA6:BA82,"X")</f>
        <v>0</v>
      </c>
      <c r="BC86" s="763">
        <f>COUNTIFS(BC6:BC82,"A",BB6:BB82,"E",BA6:BA82,"X")</f>
        <v>0</v>
      </c>
      <c r="BD86" s="746"/>
      <c r="BE86" s="746"/>
      <c r="BF86" s="746"/>
      <c r="BG86" s="746"/>
      <c r="BH86" s="746"/>
    </row>
    <row r="87" spans="1:60" ht="15.75" customHeight="1">
      <c r="A87" s="731"/>
      <c r="B87" s="732"/>
      <c r="C87" s="765"/>
      <c r="D87" s="734"/>
      <c r="E87" s="735"/>
      <c r="F87" s="736"/>
      <c r="G87" s="737"/>
      <c r="H87" s="738"/>
      <c r="I87" s="739"/>
      <c r="J87" s="740"/>
      <c r="K87" s="740"/>
      <c r="L87" s="740"/>
      <c r="M87" s="740"/>
      <c r="N87" s="740"/>
      <c r="O87" s="740"/>
      <c r="P87" s="740"/>
      <c r="Q87" s="740"/>
      <c r="R87" s="740"/>
      <c r="S87" s="740"/>
      <c r="T87" s="740"/>
      <c r="U87" s="740"/>
      <c r="V87" s="740"/>
      <c r="W87" s="740"/>
      <c r="X87" s="740"/>
      <c r="Y87" s="740"/>
      <c r="Z87" s="741"/>
      <c r="AA87" s="742"/>
      <c r="AB87" s="742"/>
      <c r="AC87" s="742"/>
      <c r="AD87" s="741"/>
      <c r="AE87" s="742"/>
      <c r="AF87" s="742"/>
      <c r="AG87" s="742"/>
      <c r="AH87" s="741"/>
      <c r="AI87" s="742"/>
      <c r="AJ87" s="742"/>
      <c r="AK87" s="742"/>
      <c r="AL87" s="743"/>
      <c r="AM87" s="744"/>
      <c r="AN87" s="744"/>
      <c r="AO87" s="745"/>
      <c r="AP87" s="722"/>
      <c r="AQ87" s="722"/>
      <c r="AR87" s="733"/>
      <c r="AS87" s="733"/>
      <c r="AT87" s="733"/>
      <c r="AU87" s="733"/>
      <c r="AV87" s="733"/>
      <c r="AW87" s="746"/>
      <c r="AX87" s="746"/>
      <c r="AY87" s="746"/>
      <c r="AZ87" s="746"/>
      <c r="BA87" s="746"/>
      <c r="BB87" s="746"/>
      <c r="BC87" s="746"/>
      <c r="BD87" s="746"/>
      <c r="BE87" s="746"/>
      <c r="BF87" s="746"/>
      <c r="BG87" s="746"/>
      <c r="BH87" s="746"/>
    </row>
    <row r="88" spans="1:60" ht="15.75" customHeight="1">
      <c r="A88" s="731"/>
      <c r="B88" s="732"/>
      <c r="C88" s="766" t="s">
        <v>2764</v>
      </c>
      <c r="D88" s="768"/>
      <c r="E88" s="769"/>
      <c r="F88" s="770"/>
      <c r="G88" s="771"/>
      <c r="H88" s="768"/>
      <c r="I88" s="772"/>
      <c r="J88" s="773"/>
      <c r="K88" s="774">
        <f>COUNTIFS(K6:K82,"I",J6:J82,"Y")</f>
        <v>0</v>
      </c>
      <c r="L88" s="775"/>
      <c r="M88" s="775"/>
      <c r="N88" s="773"/>
      <c r="O88" s="774">
        <f>COUNTIFS(O6:O82,"I",N6:N82,"Y")</f>
        <v>0</v>
      </c>
      <c r="P88" s="775"/>
      <c r="Q88" s="775"/>
      <c r="R88" s="773"/>
      <c r="S88" s="774">
        <f>COUNTIFS(S6:S82,"I",R6:R82,"Y")</f>
        <v>0</v>
      </c>
      <c r="T88" s="775"/>
      <c r="U88" s="775"/>
      <c r="V88" s="773"/>
      <c r="W88" s="774">
        <f>COUNTIFS(W6:W82,"I",V6:V82,"Y")</f>
        <v>0</v>
      </c>
      <c r="X88" s="775"/>
      <c r="Y88" s="775"/>
      <c r="Z88" s="776"/>
      <c r="AA88" s="774">
        <f>COUNTIFS(AA6:AA82,"I",Z6:Z82,"Y")</f>
        <v>0</v>
      </c>
      <c r="AB88" s="775"/>
      <c r="AC88" s="775"/>
      <c r="AD88" s="776"/>
      <c r="AE88" s="774">
        <f>COUNTIFS(AE6:AE82,"I",AD6:AD82,"Y")</f>
        <v>0</v>
      </c>
      <c r="AF88" s="775"/>
      <c r="AG88" s="775"/>
      <c r="AH88" s="776"/>
      <c r="AI88" s="774">
        <f>COUNTIFS(AI6:AI82,"I",AH6:AH82,"Y")</f>
        <v>0</v>
      </c>
      <c r="AJ88" s="775"/>
      <c r="AK88" s="775"/>
      <c r="AL88" s="777"/>
      <c r="AM88" s="774">
        <f>COUNTIFS(AM6:AM82,"I",AL6:AL82,"Y")</f>
        <v>0</v>
      </c>
      <c r="AN88" s="778">
        <f>COUNTIFS(AN6:AN82,"A",AM6:AM82,"I",AL6:AL82,"Y")</f>
        <v>0</v>
      </c>
      <c r="AO88" s="779"/>
      <c r="AP88" s="774">
        <f>COUNTIFS(AP6:AP82,"I",AO6:AO82,"Y")</f>
        <v>0</v>
      </c>
      <c r="AQ88" s="778">
        <f>COUNTIFS(AQ6:AQ82,"A",AP6:AP82,"I",AO6:AO82,"Y")</f>
        <v>0</v>
      </c>
      <c r="AR88" s="780"/>
      <c r="AS88" s="774">
        <f>COUNTIFS(AS6:AS82,"I",AR6:AR82,"Y")</f>
        <v>0</v>
      </c>
      <c r="AT88" s="778">
        <f>COUNTIFS(AT6:AT82,"A",AS6:AS82,"I",AR6:AR82,"Y")</f>
        <v>0</v>
      </c>
      <c r="AU88" s="780"/>
      <c r="AV88" s="774">
        <f>COUNTIFS(AV6:AV82,"I",AU6:AU82,"Y")</f>
        <v>0</v>
      </c>
      <c r="AW88" s="778">
        <f>COUNTIFS(AW6:AW82,"A",AV6:AV82,"I",AU6:AU82,"Y")</f>
        <v>0</v>
      </c>
      <c r="AX88" s="781"/>
      <c r="AY88" s="774">
        <f>COUNTIFS(AY6:AY82,"I",AX6:AX82,"Y")</f>
        <v>0</v>
      </c>
      <c r="AZ88" s="778">
        <f>COUNTIFS(AZ6:AZ82,"A",AY6:AY82,"I",AX6:AX82,"Y")</f>
        <v>0</v>
      </c>
      <c r="BA88" s="781"/>
      <c r="BB88" s="774">
        <f>COUNTIFS(BB6:BB82,"I",BA6:BA82,"Y")</f>
        <v>0</v>
      </c>
      <c r="BC88" s="778">
        <f>COUNTIFS(BC6:BC82,"A",BB6:BB82,"I",BA6:BA82,"Y")</f>
        <v>0</v>
      </c>
      <c r="BD88" s="746"/>
      <c r="BE88" s="746"/>
      <c r="BF88" s="746"/>
      <c r="BG88" s="746"/>
      <c r="BH88" s="746"/>
    </row>
    <row r="89" spans="1:60" ht="15.75" customHeight="1">
      <c r="A89" s="731"/>
      <c r="B89" s="732"/>
      <c r="C89" s="766" t="s">
        <v>2765</v>
      </c>
      <c r="D89" s="768"/>
      <c r="E89" s="769"/>
      <c r="F89" s="770"/>
      <c r="G89" s="771"/>
      <c r="H89" s="768"/>
      <c r="I89" s="772"/>
      <c r="J89" s="773"/>
      <c r="K89" s="774">
        <f>COUNTIFS(K6:K82,"R",J6:J82,"Y")</f>
        <v>0</v>
      </c>
      <c r="L89" s="775"/>
      <c r="M89" s="775"/>
      <c r="N89" s="773"/>
      <c r="O89" s="774">
        <f>COUNTIFS(O6:O82,"R",N6:N82,"Y")</f>
        <v>0</v>
      </c>
      <c r="P89" s="775"/>
      <c r="Q89" s="775"/>
      <c r="R89" s="773"/>
      <c r="S89" s="774">
        <f>COUNTIFS(S6:S82,"R",R6:R82,"Y")</f>
        <v>0</v>
      </c>
      <c r="T89" s="775"/>
      <c r="U89" s="775"/>
      <c r="V89" s="773"/>
      <c r="W89" s="774">
        <f>COUNTIFS(W6:W82,"R",V6:V82,"Y")</f>
        <v>0</v>
      </c>
      <c r="X89" s="775"/>
      <c r="Y89" s="775"/>
      <c r="Z89" s="776"/>
      <c r="AA89" s="774">
        <f>COUNTIFS(AA6:AA82,"R",Z6:Z82,"Y")</f>
        <v>0</v>
      </c>
      <c r="AB89" s="775"/>
      <c r="AC89" s="775"/>
      <c r="AD89" s="776"/>
      <c r="AE89" s="774">
        <f>COUNTIFS(AE6:AE82,"R",AD6:AD82,"Y")</f>
        <v>0</v>
      </c>
      <c r="AF89" s="775"/>
      <c r="AG89" s="775"/>
      <c r="AH89" s="776"/>
      <c r="AI89" s="774">
        <f>COUNTIFS(AI6:AI82,"R",AH6:AH82,"Y")</f>
        <v>0</v>
      </c>
      <c r="AJ89" s="775"/>
      <c r="AK89" s="775"/>
      <c r="AL89" s="777"/>
      <c r="AM89" s="774">
        <f>COUNTIFS(AM6:AM82,"R",AL6:AL82,"Y")</f>
        <v>0</v>
      </c>
      <c r="AN89" s="778">
        <f>COUNTIFS(AN6:AN82,"A",AM6:AM82,"R",AL6:AL82,"Y")</f>
        <v>0</v>
      </c>
      <c r="AO89" s="779"/>
      <c r="AP89" s="774">
        <f>COUNTIFS(AP6:AP82,"R",AO6:AO82,"Y")</f>
        <v>0</v>
      </c>
      <c r="AQ89" s="778">
        <f>COUNTIFS(AQ6:AQ82,"A",AP6:AP82,"R",AO6:AO82,"Y")</f>
        <v>0</v>
      </c>
      <c r="AR89" s="780"/>
      <c r="AS89" s="774">
        <f>COUNTIFS(AS6:AS82,"R",AR6:AR82,"Y")</f>
        <v>0</v>
      </c>
      <c r="AT89" s="778">
        <f>COUNTIFS(AT6:AT82,"A",AS6:AS82,"R",AR6:AR82,"Y")</f>
        <v>0</v>
      </c>
      <c r="AU89" s="780"/>
      <c r="AV89" s="774">
        <f>COUNTIFS(AV6:AV82,"R",AU6:AU82,"Y")</f>
        <v>0</v>
      </c>
      <c r="AW89" s="778">
        <f>COUNTIFS(AW6:AW82,"A",AV6:AV82,"R",AU6:AU82,"Y")</f>
        <v>0</v>
      </c>
      <c r="AX89" s="781"/>
      <c r="AY89" s="774">
        <f>COUNTIFS(AY6:AY82,"R",AX6:AX82,"Y")</f>
        <v>0</v>
      </c>
      <c r="AZ89" s="778">
        <f>COUNTIFS(AZ6:AZ82,"A",AY6:AY82,"R",AX6:AX82,"Y")</f>
        <v>0</v>
      </c>
      <c r="BA89" s="781"/>
      <c r="BB89" s="774">
        <f>COUNTIFS(BB6:BB82,"R",BA6:BA82,"Y")</f>
        <v>0</v>
      </c>
      <c r="BC89" s="778">
        <f>COUNTIFS(BC6:BC82,"A",BB6:BB82,"R",BA6:BA82,"Y")</f>
        <v>0</v>
      </c>
      <c r="BD89" s="746"/>
      <c r="BE89" s="746"/>
      <c r="BF89" s="746"/>
      <c r="BG89" s="746"/>
      <c r="BH89" s="746"/>
    </row>
    <row r="90" spans="1:60" ht="15.75" customHeight="1">
      <c r="A90" s="731"/>
      <c r="B90" s="732"/>
      <c r="C90" s="782" t="s">
        <v>2766</v>
      </c>
      <c r="D90" s="768"/>
      <c r="E90" s="769"/>
      <c r="F90" s="770"/>
      <c r="G90" s="771"/>
      <c r="H90" s="768"/>
      <c r="I90" s="772"/>
      <c r="J90" s="773"/>
      <c r="K90" s="774">
        <f>COUNTIFS(K6:K82,"E",J6:J82,"Y")</f>
        <v>0</v>
      </c>
      <c r="L90" s="775"/>
      <c r="M90" s="775"/>
      <c r="N90" s="773"/>
      <c r="O90" s="774">
        <f>COUNTIFS(O6:O82,"E",N6:N82,"Y")</f>
        <v>0</v>
      </c>
      <c r="P90" s="775"/>
      <c r="Q90" s="775"/>
      <c r="R90" s="773"/>
      <c r="S90" s="774">
        <f>COUNTIFS(S6:S82,"E",R6:R82,"Y")</f>
        <v>0</v>
      </c>
      <c r="T90" s="775"/>
      <c r="U90" s="775"/>
      <c r="V90" s="773"/>
      <c r="W90" s="774">
        <f>COUNTIFS(W6:W82,"E",V6:V82,"Y")</f>
        <v>0</v>
      </c>
      <c r="X90" s="775"/>
      <c r="Y90" s="775"/>
      <c r="Z90" s="776"/>
      <c r="AA90" s="774">
        <f>COUNTIFS(AA6:AA82,"E",Z6:Z82,"Y")</f>
        <v>0</v>
      </c>
      <c r="AB90" s="775"/>
      <c r="AC90" s="775"/>
      <c r="AD90" s="776"/>
      <c r="AE90" s="774">
        <f>COUNTIFS(AE6:AE82,"E",AD6:AD82,"Y")</f>
        <v>0</v>
      </c>
      <c r="AF90" s="775"/>
      <c r="AG90" s="775"/>
      <c r="AH90" s="776"/>
      <c r="AI90" s="774">
        <f>COUNTIFS(AI6:AI82,"E",AH6:AH82,"Y")</f>
        <v>0</v>
      </c>
      <c r="AJ90" s="775"/>
      <c r="AK90" s="775"/>
      <c r="AL90" s="777"/>
      <c r="AM90" s="774">
        <f>COUNTIFS(AM6:AM82,"E",AL6:AL82,"Y")</f>
        <v>0</v>
      </c>
      <c r="AN90" s="778">
        <f>COUNTIFS(AN6:AN82,"A",AM6:AM82,"E",AL6:AL82,"Y")</f>
        <v>0</v>
      </c>
      <c r="AO90" s="779"/>
      <c r="AP90" s="774">
        <f>COUNTIFS(AP6:AP82,"E",AO6:AO82,"Y")</f>
        <v>0</v>
      </c>
      <c r="AQ90" s="778">
        <f>COUNTIFS(AQ6:AQ82,"A",AP6:AP82,"E",AO6:AO82,"Y")</f>
        <v>0</v>
      </c>
      <c r="AR90" s="780"/>
      <c r="AS90" s="774">
        <f>COUNTIFS(AS6:AS82,"E",AR6:AR82,"Y")</f>
        <v>0</v>
      </c>
      <c r="AT90" s="778">
        <f>COUNTIFS(AT6:AT82,"A",AS6:AS82,"E",AR6:AR82,"Y")</f>
        <v>0</v>
      </c>
      <c r="AU90" s="780"/>
      <c r="AV90" s="774">
        <f>COUNTIFS(AV6:AV82,"E",AU6:AU82,"Y")</f>
        <v>0</v>
      </c>
      <c r="AW90" s="778">
        <f>COUNTIFS(AW6:AW82,"A",AV6:AV82,"E",AU6:AU82,"Y")</f>
        <v>0</v>
      </c>
      <c r="AX90" s="781"/>
      <c r="AY90" s="774">
        <f>COUNTIFS(AY6:AY82,"E",AX6:AX82,"Y")</f>
        <v>0</v>
      </c>
      <c r="AZ90" s="778">
        <f>COUNTIFS(AZ6:AZ82,"A",AY6:AY82,"E",AX6:AX82,"Y")</f>
        <v>0</v>
      </c>
      <c r="BA90" s="781"/>
      <c r="BB90" s="774">
        <f>COUNTIFS(BB6:BB82,"E",BA6:BA82,"Y")</f>
        <v>0</v>
      </c>
      <c r="BC90" s="778">
        <f>COUNTIFS(BC6:BC82,"A",BB6:BB82,"E",BA6:BA82,"Y")</f>
        <v>0</v>
      </c>
      <c r="BD90" s="746"/>
      <c r="BE90" s="746"/>
      <c r="BF90" s="746"/>
      <c r="BG90" s="746"/>
      <c r="BH90" s="746"/>
    </row>
    <row r="91" spans="1:60" ht="15.75" customHeight="1">
      <c r="A91" s="731"/>
      <c r="B91" s="732"/>
      <c r="C91" s="733"/>
      <c r="D91" s="734"/>
      <c r="E91" s="735"/>
      <c r="F91" s="736"/>
      <c r="G91" s="737"/>
      <c r="H91" s="738"/>
      <c r="I91" s="739"/>
      <c r="J91" s="740"/>
      <c r="K91" s="740"/>
      <c r="L91" s="740"/>
      <c r="M91" s="740"/>
      <c r="N91" s="740"/>
      <c r="O91" s="740"/>
      <c r="P91" s="740"/>
      <c r="Q91" s="740"/>
      <c r="R91" s="740"/>
      <c r="S91" s="740"/>
      <c r="T91" s="740"/>
      <c r="U91" s="740"/>
      <c r="V91" s="740"/>
      <c r="W91" s="740"/>
      <c r="X91" s="740"/>
      <c r="Y91" s="740"/>
      <c r="Z91" s="741"/>
      <c r="AA91" s="742"/>
      <c r="AB91" s="742"/>
      <c r="AC91" s="742"/>
      <c r="AD91" s="741"/>
      <c r="AE91" s="742"/>
      <c r="AF91" s="742"/>
      <c r="AG91" s="742"/>
      <c r="AH91" s="741"/>
      <c r="AI91" s="742"/>
      <c r="AJ91" s="742"/>
      <c r="AK91" s="742"/>
      <c r="AL91" s="743"/>
      <c r="AM91" s="744"/>
      <c r="AN91" s="744"/>
      <c r="AO91" s="745"/>
      <c r="AP91" s="722"/>
      <c r="AQ91" s="722"/>
      <c r="AR91" s="733"/>
      <c r="AS91" s="733"/>
      <c r="AT91" s="733"/>
      <c r="AU91" s="733"/>
      <c r="AV91" s="733"/>
      <c r="AW91" s="746"/>
      <c r="AX91" s="746"/>
      <c r="AY91" s="746"/>
      <c r="AZ91" s="746"/>
      <c r="BA91" s="746"/>
      <c r="BB91" s="746"/>
      <c r="BC91" s="746"/>
      <c r="BD91" s="746"/>
      <c r="BE91" s="746"/>
      <c r="BF91" s="746"/>
      <c r="BG91" s="746"/>
      <c r="BH91" s="746"/>
    </row>
    <row r="92" spans="1:60" ht="15.75" customHeight="1">
      <c r="A92" s="731"/>
      <c r="B92" s="732"/>
      <c r="C92" s="733"/>
      <c r="D92" s="734"/>
      <c r="E92" s="735"/>
      <c r="F92" s="736"/>
      <c r="G92" s="737"/>
      <c r="H92" s="738"/>
      <c r="I92" s="739"/>
      <c r="J92" s="740"/>
      <c r="K92" s="740"/>
      <c r="L92" s="740"/>
      <c r="M92" s="740"/>
      <c r="N92" s="740"/>
      <c r="O92" s="740"/>
      <c r="P92" s="740"/>
      <c r="Q92" s="740"/>
      <c r="R92" s="740"/>
      <c r="S92" s="740"/>
      <c r="T92" s="740"/>
      <c r="U92" s="740"/>
      <c r="V92" s="740"/>
      <c r="W92" s="740"/>
      <c r="X92" s="740"/>
      <c r="Y92" s="740"/>
      <c r="Z92" s="741"/>
      <c r="AA92" s="742"/>
      <c r="AB92" s="742"/>
      <c r="AC92" s="742"/>
      <c r="AD92" s="741"/>
      <c r="AE92" s="742"/>
      <c r="AF92" s="742"/>
      <c r="AG92" s="742"/>
      <c r="AH92" s="741"/>
      <c r="AI92" s="742"/>
      <c r="AJ92" s="742"/>
      <c r="AK92" s="742"/>
      <c r="AL92" s="743"/>
      <c r="AM92" s="744"/>
      <c r="AN92" s="744"/>
      <c r="AO92" s="745"/>
      <c r="AP92" s="722"/>
      <c r="AQ92" s="722"/>
      <c r="AR92" s="733"/>
      <c r="AS92" s="733"/>
      <c r="AT92" s="733"/>
      <c r="AU92" s="733"/>
      <c r="AV92" s="733"/>
      <c r="AW92" s="746"/>
      <c r="AX92" s="746"/>
      <c r="AY92" s="746"/>
      <c r="AZ92" s="746"/>
      <c r="BA92" s="746"/>
      <c r="BB92" s="746"/>
      <c r="BC92" s="746"/>
      <c r="BD92" s="746"/>
      <c r="BE92" s="746"/>
      <c r="BF92" s="746"/>
      <c r="BG92" s="746"/>
      <c r="BH92" s="746"/>
    </row>
    <row r="93" spans="1:60" ht="15.75" customHeight="1">
      <c r="A93" s="731"/>
      <c r="B93" s="732"/>
      <c r="C93" s="733"/>
      <c r="D93" s="734"/>
      <c r="E93" s="735"/>
      <c r="F93" s="736"/>
      <c r="G93" s="737"/>
      <c r="H93" s="738"/>
      <c r="I93" s="739"/>
      <c r="J93" s="740"/>
      <c r="K93" s="740"/>
      <c r="L93" s="740"/>
      <c r="M93" s="740"/>
      <c r="N93" s="740"/>
      <c r="O93" s="740"/>
      <c r="P93" s="740"/>
      <c r="Q93" s="740"/>
      <c r="R93" s="740"/>
      <c r="S93" s="740"/>
      <c r="T93" s="740"/>
      <c r="U93" s="740"/>
      <c r="V93" s="740"/>
      <c r="W93" s="740"/>
      <c r="X93" s="740"/>
      <c r="Y93" s="740"/>
      <c r="Z93" s="741"/>
      <c r="AA93" s="742"/>
      <c r="AB93" s="742"/>
      <c r="AC93" s="742"/>
      <c r="AD93" s="741"/>
      <c r="AE93" s="742"/>
      <c r="AF93" s="742"/>
      <c r="AG93" s="742"/>
      <c r="AH93" s="741"/>
      <c r="AI93" s="742"/>
      <c r="AJ93" s="742"/>
      <c r="AK93" s="742"/>
      <c r="AL93" s="743"/>
      <c r="AM93" s="744"/>
      <c r="AN93" s="744"/>
      <c r="AO93" s="745"/>
      <c r="AP93" s="722"/>
      <c r="AQ93" s="722"/>
      <c r="AR93" s="733"/>
      <c r="AS93" s="733"/>
      <c r="AT93" s="733"/>
      <c r="AU93" s="733"/>
      <c r="AV93" s="733"/>
      <c r="AW93" s="746"/>
      <c r="AX93" s="746"/>
      <c r="AY93" s="746"/>
      <c r="AZ93" s="746"/>
      <c r="BA93" s="746"/>
      <c r="BB93" s="746"/>
      <c r="BC93" s="746"/>
      <c r="BD93" s="746"/>
      <c r="BE93" s="746"/>
      <c r="BF93" s="746"/>
      <c r="BG93" s="746"/>
      <c r="BH93" s="746"/>
    </row>
    <row r="94" spans="1:60" ht="15.75" customHeight="1">
      <c r="A94" s="731"/>
      <c r="B94" s="732"/>
      <c r="C94" s="733"/>
      <c r="D94" s="734"/>
      <c r="E94" s="735"/>
      <c r="F94" s="736"/>
      <c r="G94" s="737"/>
      <c r="H94" s="738"/>
      <c r="I94" s="739"/>
      <c r="J94" s="740"/>
      <c r="K94" s="740"/>
      <c r="L94" s="740"/>
      <c r="M94" s="740"/>
      <c r="N94" s="740"/>
      <c r="O94" s="740"/>
      <c r="P94" s="740"/>
      <c r="Q94" s="740"/>
      <c r="R94" s="740"/>
      <c r="S94" s="740"/>
      <c r="T94" s="740"/>
      <c r="U94" s="740"/>
      <c r="V94" s="740"/>
      <c r="W94" s="740"/>
      <c r="X94" s="740"/>
      <c r="Y94" s="740"/>
      <c r="Z94" s="741"/>
      <c r="AA94" s="742"/>
      <c r="AB94" s="742"/>
      <c r="AC94" s="742"/>
      <c r="AD94" s="741"/>
      <c r="AE94" s="742"/>
      <c r="AF94" s="742"/>
      <c r="AG94" s="742"/>
      <c r="AH94" s="741"/>
      <c r="AI94" s="742"/>
      <c r="AJ94" s="742"/>
      <c r="AK94" s="742"/>
      <c r="AL94" s="743"/>
      <c r="AM94" s="744"/>
      <c r="AN94" s="744"/>
      <c r="AO94" s="745"/>
      <c r="AP94" s="722"/>
      <c r="AQ94" s="722"/>
      <c r="AR94" s="733"/>
      <c r="AS94" s="733"/>
      <c r="AT94" s="733"/>
      <c r="AU94" s="733"/>
      <c r="AV94" s="733"/>
      <c r="AW94" s="746"/>
      <c r="AX94" s="746"/>
      <c r="AY94" s="746"/>
      <c r="AZ94" s="746"/>
      <c r="BA94" s="746"/>
      <c r="BB94" s="746"/>
      <c r="BC94" s="746"/>
      <c r="BD94" s="746"/>
      <c r="BE94" s="746"/>
      <c r="BF94" s="746"/>
      <c r="BG94" s="746"/>
      <c r="BH94" s="746"/>
    </row>
    <row r="95" spans="1:60" ht="15.75" customHeight="1">
      <c r="A95" s="731"/>
      <c r="B95" s="732"/>
      <c r="C95" s="733"/>
      <c r="D95" s="734"/>
      <c r="E95" s="735"/>
      <c r="F95" s="736"/>
      <c r="G95" s="737"/>
      <c r="H95" s="738"/>
      <c r="I95" s="739"/>
      <c r="J95" s="740"/>
      <c r="K95" s="740"/>
      <c r="L95" s="740"/>
      <c r="M95" s="740"/>
      <c r="N95" s="740"/>
      <c r="O95" s="740"/>
      <c r="P95" s="740"/>
      <c r="Q95" s="740"/>
      <c r="R95" s="740"/>
      <c r="S95" s="740"/>
      <c r="T95" s="740"/>
      <c r="U95" s="740"/>
      <c r="V95" s="740"/>
      <c r="W95" s="740"/>
      <c r="X95" s="740"/>
      <c r="Y95" s="740"/>
      <c r="Z95" s="741"/>
      <c r="AA95" s="742"/>
      <c r="AB95" s="742"/>
      <c r="AC95" s="742"/>
      <c r="AD95" s="741"/>
      <c r="AE95" s="742"/>
      <c r="AF95" s="742"/>
      <c r="AG95" s="742"/>
      <c r="AH95" s="741"/>
      <c r="AI95" s="742"/>
      <c r="AJ95" s="742"/>
      <c r="AK95" s="742"/>
      <c r="AL95" s="743"/>
      <c r="AM95" s="744"/>
      <c r="AN95" s="744"/>
      <c r="AO95" s="745"/>
      <c r="AP95" s="722"/>
      <c r="AQ95" s="722"/>
      <c r="AR95" s="733"/>
      <c r="AS95" s="733"/>
      <c r="AT95" s="733"/>
      <c r="AU95" s="733"/>
      <c r="AV95" s="733"/>
      <c r="AW95" s="746"/>
      <c r="AX95" s="746"/>
      <c r="AY95" s="746"/>
      <c r="AZ95" s="746"/>
      <c r="BA95" s="746"/>
      <c r="BB95" s="746"/>
      <c r="BC95" s="746"/>
      <c r="BD95" s="746"/>
      <c r="BE95" s="746"/>
      <c r="BF95" s="746"/>
      <c r="BG95" s="746"/>
      <c r="BH95" s="746"/>
    </row>
    <row r="96" spans="1:60" ht="15.75" customHeight="1">
      <c r="A96" s="731"/>
      <c r="B96" s="732"/>
      <c r="C96" s="733"/>
      <c r="D96" s="734"/>
      <c r="E96" s="735"/>
      <c r="F96" s="736"/>
      <c r="G96" s="737"/>
      <c r="H96" s="738"/>
      <c r="I96" s="739"/>
      <c r="J96" s="740"/>
      <c r="K96" s="740"/>
      <c r="L96" s="740"/>
      <c r="M96" s="740"/>
      <c r="N96" s="740"/>
      <c r="O96" s="740"/>
      <c r="P96" s="740"/>
      <c r="Q96" s="740"/>
      <c r="R96" s="740"/>
      <c r="S96" s="740"/>
      <c r="T96" s="740"/>
      <c r="U96" s="740"/>
      <c r="V96" s="740"/>
      <c r="W96" s="740"/>
      <c r="X96" s="740"/>
      <c r="Y96" s="740"/>
      <c r="Z96" s="741"/>
      <c r="AA96" s="742"/>
      <c r="AB96" s="742"/>
      <c r="AC96" s="742"/>
      <c r="AD96" s="741"/>
      <c r="AE96" s="742"/>
      <c r="AF96" s="742"/>
      <c r="AG96" s="742"/>
      <c r="AH96" s="741"/>
      <c r="AI96" s="742"/>
      <c r="AJ96" s="742"/>
      <c r="AK96" s="742"/>
      <c r="AL96" s="743"/>
      <c r="AM96" s="744"/>
      <c r="AN96" s="744"/>
      <c r="AO96" s="745"/>
      <c r="AP96" s="722"/>
      <c r="AQ96" s="722"/>
      <c r="AR96" s="733"/>
      <c r="AS96" s="733"/>
      <c r="AT96" s="733"/>
      <c r="AU96" s="733"/>
      <c r="AV96" s="733"/>
      <c r="AW96" s="746"/>
      <c r="AX96" s="746"/>
      <c r="AY96" s="746"/>
      <c r="AZ96" s="746"/>
      <c r="BA96" s="746"/>
      <c r="BB96" s="746"/>
      <c r="BC96" s="746"/>
      <c r="BD96" s="746"/>
      <c r="BE96" s="746"/>
      <c r="BF96" s="746"/>
      <c r="BG96" s="746"/>
      <c r="BH96" s="746"/>
    </row>
    <row r="97" spans="1:60" ht="15.75" customHeight="1">
      <c r="A97" s="731"/>
      <c r="B97" s="732"/>
      <c r="C97" s="733"/>
      <c r="D97" s="734"/>
      <c r="E97" s="735"/>
      <c r="F97" s="736"/>
      <c r="G97" s="737"/>
      <c r="H97" s="738"/>
      <c r="I97" s="739"/>
      <c r="J97" s="740"/>
      <c r="K97" s="740"/>
      <c r="L97" s="740"/>
      <c r="M97" s="740"/>
      <c r="N97" s="740"/>
      <c r="O97" s="740"/>
      <c r="P97" s="740"/>
      <c r="Q97" s="740"/>
      <c r="R97" s="740"/>
      <c r="S97" s="740"/>
      <c r="T97" s="740"/>
      <c r="U97" s="740"/>
      <c r="V97" s="740"/>
      <c r="W97" s="740"/>
      <c r="X97" s="740"/>
      <c r="Y97" s="740"/>
      <c r="Z97" s="741"/>
      <c r="AA97" s="742"/>
      <c r="AB97" s="742"/>
      <c r="AC97" s="742"/>
      <c r="AD97" s="741"/>
      <c r="AE97" s="742"/>
      <c r="AF97" s="742"/>
      <c r="AG97" s="742"/>
      <c r="AH97" s="741"/>
      <c r="AI97" s="742"/>
      <c r="AJ97" s="742"/>
      <c r="AK97" s="742"/>
      <c r="AL97" s="743"/>
      <c r="AM97" s="744"/>
      <c r="AN97" s="744"/>
      <c r="AO97" s="745"/>
      <c r="AP97" s="722"/>
      <c r="AQ97" s="722"/>
      <c r="AR97" s="733"/>
      <c r="AS97" s="733"/>
      <c r="AT97" s="733"/>
      <c r="AU97" s="733"/>
      <c r="AV97" s="733"/>
      <c r="AW97" s="746"/>
      <c r="AX97" s="746"/>
      <c r="AY97" s="746"/>
      <c r="AZ97" s="746"/>
      <c r="BA97" s="746"/>
      <c r="BB97" s="746"/>
      <c r="BC97" s="746"/>
      <c r="BD97" s="746"/>
      <c r="BE97" s="746"/>
      <c r="BF97" s="746"/>
      <c r="BG97" s="746"/>
      <c r="BH97" s="746"/>
    </row>
    <row r="98" spans="1:60" ht="15.75" customHeight="1">
      <c r="A98" s="731"/>
      <c r="B98" s="732"/>
      <c r="C98" s="733"/>
      <c r="D98" s="734"/>
      <c r="E98" s="735"/>
      <c r="F98" s="736"/>
      <c r="G98" s="737"/>
      <c r="H98" s="738"/>
      <c r="I98" s="739"/>
      <c r="J98" s="740"/>
      <c r="K98" s="740"/>
      <c r="L98" s="740"/>
      <c r="M98" s="740"/>
      <c r="N98" s="740"/>
      <c r="O98" s="740"/>
      <c r="P98" s="740"/>
      <c r="Q98" s="740"/>
      <c r="R98" s="740"/>
      <c r="S98" s="740"/>
      <c r="T98" s="740"/>
      <c r="U98" s="740"/>
      <c r="V98" s="740"/>
      <c r="W98" s="740"/>
      <c r="X98" s="740"/>
      <c r="Y98" s="740"/>
      <c r="Z98" s="741"/>
      <c r="AA98" s="742"/>
      <c r="AB98" s="742"/>
      <c r="AC98" s="742"/>
      <c r="AD98" s="741"/>
      <c r="AE98" s="742"/>
      <c r="AF98" s="742"/>
      <c r="AG98" s="742"/>
      <c r="AH98" s="741"/>
      <c r="AI98" s="742"/>
      <c r="AJ98" s="742"/>
      <c r="AK98" s="742"/>
      <c r="AL98" s="743"/>
      <c r="AM98" s="744"/>
      <c r="AN98" s="744"/>
      <c r="AO98" s="745"/>
      <c r="AP98" s="722"/>
      <c r="AQ98" s="722"/>
      <c r="AR98" s="733"/>
      <c r="AS98" s="733"/>
      <c r="AT98" s="733"/>
      <c r="AU98" s="733"/>
      <c r="AV98" s="733"/>
      <c r="AW98" s="746"/>
      <c r="AX98" s="746"/>
      <c r="AY98" s="746"/>
      <c r="AZ98" s="746"/>
      <c r="BA98" s="746"/>
      <c r="BB98" s="746"/>
      <c r="BC98" s="746"/>
      <c r="BD98" s="746"/>
      <c r="BE98" s="746"/>
      <c r="BF98" s="746"/>
      <c r="BG98" s="746"/>
      <c r="BH98" s="746"/>
    </row>
    <row r="99" spans="1:60" ht="15.75" customHeight="1">
      <c r="A99" s="731"/>
      <c r="B99" s="732"/>
      <c r="C99" s="733"/>
      <c r="D99" s="734"/>
      <c r="E99" s="735"/>
      <c r="F99" s="736"/>
      <c r="G99" s="737"/>
      <c r="H99" s="738"/>
      <c r="I99" s="739"/>
      <c r="J99" s="740"/>
      <c r="K99" s="740"/>
      <c r="L99" s="740"/>
      <c r="M99" s="740"/>
      <c r="N99" s="740"/>
      <c r="O99" s="740"/>
      <c r="P99" s="740"/>
      <c r="Q99" s="740"/>
      <c r="R99" s="740"/>
      <c r="S99" s="740"/>
      <c r="T99" s="740"/>
      <c r="U99" s="740"/>
      <c r="V99" s="740"/>
      <c r="W99" s="740"/>
      <c r="X99" s="740"/>
      <c r="Y99" s="740"/>
      <c r="Z99" s="741"/>
      <c r="AA99" s="742"/>
      <c r="AB99" s="742"/>
      <c r="AC99" s="742"/>
      <c r="AD99" s="741"/>
      <c r="AE99" s="742"/>
      <c r="AF99" s="742"/>
      <c r="AG99" s="742"/>
      <c r="AH99" s="741"/>
      <c r="AI99" s="742"/>
      <c r="AJ99" s="742"/>
      <c r="AK99" s="742"/>
      <c r="AL99" s="743"/>
      <c r="AM99" s="744"/>
      <c r="AN99" s="744"/>
      <c r="AO99" s="745"/>
      <c r="AP99" s="722"/>
      <c r="AQ99" s="722"/>
      <c r="AR99" s="733"/>
      <c r="AS99" s="733"/>
      <c r="AT99" s="733"/>
      <c r="AU99" s="733"/>
      <c r="AV99" s="733"/>
      <c r="AW99" s="746"/>
      <c r="AX99" s="746"/>
      <c r="AY99" s="746"/>
      <c r="AZ99" s="746"/>
      <c r="BA99" s="746"/>
      <c r="BB99" s="746"/>
      <c r="BC99" s="746"/>
      <c r="BD99" s="746"/>
      <c r="BE99" s="746"/>
      <c r="BF99" s="746"/>
      <c r="BG99" s="746"/>
      <c r="BH99" s="746"/>
    </row>
    <row r="100" spans="1:60" ht="15.75" customHeight="1">
      <c r="A100" s="731"/>
      <c r="B100" s="732"/>
      <c r="C100" s="733"/>
      <c r="D100" s="734"/>
      <c r="E100" s="735"/>
      <c r="F100" s="736"/>
      <c r="G100" s="737"/>
      <c r="H100" s="738"/>
      <c r="I100" s="739"/>
      <c r="J100" s="740"/>
      <c r="K100" s="740"/>
      <c r="L100" s="740"/>
      <c r="M100" s="740"/>
      <c r="N100" s="740"/>
      <c r="O100" s="740"/>
      <c r="P100" s="740"/>
      <c r="Q100" s="740"/>
      <c r="R100" s="740"/>
      <c r="S100" s="740"/>
      <c r="T100" s="740"/>
      <c r="U100" s="740"/>
      <c r="V100" s="740"/>
      <c r="W100" s="740"/>
      <c r="X100" s="740"/>
      <c r="Y100" s="740"/>
      <c r="Z100" s="741"/>
      <c r="AA100" s="742"/>
      <c r="AB100" s="742"/>
      <c r="AC100" s="742"/>
      <c r="AD100" s="741"/>
      <c r="AE100" s="742"/>
      <c r="AF100" s="742"/>
      <c r="AG100" s="742"/>
      <c r="AH100" s="741"/>
      <c r="AI100" s="742"/>
      <c r="AJ100" s="742"/>
      <c r="AK100" s="742"/>
      <c r="AL100" s="743"/>
      <c r="AM100" s="744"/>
      <c r="AN100" s="744"/>
      <c r="AO100" s="745"/>
      <c r="AP100" s="722"/>
      <c r="AQ100" s="722"/>
      <c r="AR100" s="733"/>
      <c r="AS100" s="733"/>
      <c r="AT100" s="733"/>
      <c r="AU100" s="733"/>
      <c r="AV100" s="733"/>
      <c r="AW100" s="746"/>
      <c r="AX100" s="746"/>
      <c r="AY100" s="746"/>
      <c r="AZ100" s="746"/>
      <c r="BA100" s="746"/>
      <c r="BB100" s="746"/>
      <c r="BC100" s="746"/>
      <c r="BD100" s="746"/>
      <c r="BE100" s="746"/>
      <c r="BF100" s="746"/>
      <c r="BG100" s="746"/>
      <c r="BH100" s="746"/>
    </row>
    <row r="101" spans="1:60" ht="15.75" customHeight="1">
      <c r="A101" s="731"/>
      <c r="B101" s="732"/>
      <c r="C101" s="733"/>
      <c r="D101" s="734"/>
      <c r="E101" s="735"/>
      <c r="F101" s="736"/>
      <c r="G101" s="737"/>
      <c r="H101" s="738"/>
      <c r="I101" s="739"/>
      <c r="J101" s="740"/>
      <c r="K101" s="740"/>
      <c r="L101" s="740"/>
      <c r="M101" s="740"/>
      <c r="N101" s="740"/>
      <c r="O101" s="740"/>
      <c r="P101" s="740"/>
      <c r="Q101" s="740"/>
      <c r="R101" s="740"/>
      <c r="S101" s="740"/>
      <c r="T101" s="740"/>
      <c r="U101" s="740"/>
      <c r="V101" s="740"/>
      <c r="W101" s="740"/>
      <c r="X101" s="740"/>
      <c r="Y101" s="740"/>
      <c r="Z101" s="741"/>
      <c r="AA101" s="742"/>
      <c r="AB101" s="742"/>
      <c r="AC101" s="742"/>
      <c r="AD101" s="741"/>
      <c r="AE101" s="742"/>
      <c r="AF101" s="742"/>
      <c r="AG101" s="742"/>
      <c r="AH101" s="741"/>
      <c r="AI101" s="742"/>
      <c r="AJ101" s="742"/>
      <c r="AK101" s="742"/>
      <c r="AL101" s="743"/>
      <c r="AM101" s="744"/>
      <c r="AN101" s="744"/>
      <c r="AO101" s="745"/>
      <c r="AP101" s="722"/>
      <c r="AQ101" s="722"/>
      <c r="AR101" s="733"/>
      <c r="AS101" s="733"/>
      <c r="AT101" s="733"/>
      <c r="AU101" s="733"/>
      <c r="AV101" s="733"/>
      <c r="AW101" s="746"/>
      <c r="AX101" s="746"/>
      <c r="AY101" s="746"/>
      <c r="AZ101" s="746"/>
      <c r="BA101" s="746"/>
      <c r="BB101" s="746"/>
      <c r="BC101" s="746"/>
      <c r="BD101" s="746"/>
      <c r="BE101" s="746"/>
      <c r="BF101" s="746"/>
      <c r="BG101" s="746"/>
      <c r="BH101" s="746"/>
    </row>
    <row r="102" spans="1:60" ht="15.75" customHeight="1">
      <c r="A102" s="731"/>
      <c r="B102" s="732"/>
      <c r="C102" s="733"/>
      <c r="D102" s="734"/>
      <c r="E102" s="735"/>
      <c r="F102" s="736"/>
      <c r="G102" s="737"/>
      <c r="H102" s="738"/>
      <c r="I102" s="739"/>
      <c r="J102" s="740"/>
      <c r="K102" s="740"/>
      <c r="L102" s="740"/>
      <c r="M102" s="740"/>
      <c r="N102" s="740"/>
      <c r="O102" s="740"/>
      <c r="P102" s="740"/>
      <c r="Q102" s="740"/>
      <c r="R102" s="740"/>
      <c r="S102" s="740"/>
      <c r="T102" s="740"/>
      <c r="U102" s="740"/>
      <c r="V102" s="740"/>
      <c r="W102" s="740"/>
      <c r="X102" s="740"/>
      <c r="Y102" s="740"/>
      <c r="Z102" s="741"/>
      <c r="AA102" s="742"/>
      <c r="AB102" s="742"/>
      <c r="AC102" s="742"/>
      <c r="AD102" s="741"/>
      <c r="AE102" s="742"/>
      <c r="AF102" s="742"/>
      <c r="AG102" s="742"/>
      <c r="AH102" s="741"/>
      <c r="AI102" s="742"/>
      <c r="AJ102" s="742"/>
      <c r="AK102" s="742"/>
      <c r="AL102" s="743"/>
      <c r="AM102" s="744"/>
      <c r="AN102" s="744"/>
      <c r="AO102" s="745"/>
      <c r="AP102" s="722"/>
      <c r="AQ102" s="722"/>
      <c r="AR102" s="733"/>
      <c r="AS102" s="733"/>
      <c r="AT102" s="733"/>
      <c r="AU102" s="733"/>
      <c r="AV102" s="733"/>
      <c r="AW102" s="746"/>
      <c r="AX102" s="746"/>
      <c r="AY102" s="746"/>
      <c r="AZ102" s="746"/>
      <c r="BA102" s="746"/>
      <c r="BB102" s="746"/>
      <c r="BC102" s="746"/>
      <c r="BD102" s="746"/>
      <c r="BE102" s="746"/>
      <c r="BF102" s="746"/>
      <c r="BG102" s="746"/>
      <c r="BH102" s="746"/>
    </row>
    <row r="103" spans="1:60" ht="15.75" customHeight="1">
      <c r="A103" s="731"/>
      <c r="B103" s="732"/>
      <c r="C103" s="733"/>
      <c r="D103" s="734"/>
      <c r="E103" s="735"/>
      <c r="F103" s="736"/>
      <c r="G103" s="737"/>
      <c r="H103" s="738"/>
      <c r="I103" s="739"/>
      <c r="J103" s="740"/>
      <c r="K103" s="740"/>
      <c r="L103" s="740"/>
      <c r="M103" s="740"/>
      <c r="N103" s="740"/>
      <c r="O103" s="740"/>
      <c r="P103" s="740"/>
      <c r="Q103" s="740"/>
      <c r="R103" s="740"/>
      <c r="S103" s="740"/>
      <c r="T103" s="740"/>
      <c r="U103" s="740"/>
      <c r="V103" s="740"/>
      <c r="W103" s="740"/>
      <c r="X103" s="740"/>
      <c r="Y103" s="740"/>
      <c r="Z103" s="741"/>
      <c r="AA103" s="742"/>
      <c r="AB103" s="742"/>
      <c r="AC103" s="742"/>
      <c r="AD103" s="741"/>
      <c r="AE103" s="742"/>
      <c r="AF103" s="742"/>
      <c r="AG103" s="742"/>
      <c r="AH103" s="741"/>
      <c r="AI103" s="742"/>
      <c r="AJ103" s="742"/>
      <c r="AK103" s="742"/>
      <c r="AL103" s="743"/>
      <c r="AM103" s="744"/>
      <c r="AN103" s="744"/>
      <c r="AO103" s="745"/>
      <c r="AP103" s="722"/>
      <c r="AQ103" s="722"/>
      <c r="AR103" s="733"/>
      <c r="AS103" s="733"/>
      <c r="AT103" s="733"/>
      <c r="AU103" s="733"/>
      <c r="AV103" s="733"/>
      <c r="AW103" s="746"/>
      <c r="AX103" s="746"/>
      <c r="AY103" s="746"/>
      <c r="AZ103" s="746"/>
      <c r="BA103" s="746"/>
      <c r="BB103" s="746"/>
      <c r="BC103" s="746"/>
      <c r="BD103" s="746"/>
      <c r="BE103" s="746"/>
      <c r="BF103" s="746"/>
      <c r="BG103" s="746"/>
      <c r="BH103" s="746"/>
    </row>
    <row r="104" spans="1:60" ht="15.75" customHeight="1">
      <c r="A104" s="731"/>
      <c r="B104" s="732"/>
      <c r="C104" s="733"/>
      <c r="D104" s="734"/>
      <c r="E104" s="735"/>
      <c r="F104" s="736"/>
      <c r="G104" s="737"/>
      <c r="H104" s="738"/>
      <c r="I104" s="739"/>
      <c r="J104" s="740"/>
      <c r="K104" s="740"/>
      <c r="L104" s="740"/>
      <c r="M104" s="740"/>
      <c r="N104" s="740"/>
      <c r="O104" s="740"/>
      <c r="P104" s="740"/>
      <c r="Q104" s="740"/>
      <c r="R104" s="740"/>
      <c r="S104" s="740"/>
      <c r="T104" s="740"/>
      <c r="U104" s="740"/>
      <c r="V104" s="740"/>
      <c r="W104" s="740"/>
      <c r="X104" s="740"/>
      <c r="Y104" s="740"/>
      <c r="Z104" s="741"/>
      <c r="AA104" s="742"/>
      <c r="AB104" s="742"/>
      <c r="AC104" s="742"/>
      <c r="AD104" s="741"/>
      <c r="AE104" s="742"/>
      <c r="AF104" s="742"/>
      <c r="AG104" s="742"/>
      <c r="AH104" s="741"/>
      <c r="AI104" s="742"/>
      <c r="AJ104" s="742"/>
      <c r="AK104" s="742"/>
      <c r="AL104" s="743"/>
      <c r="AM104" s="744"/>
      <c r="AN104" s="744"/>
      <c r="AO104" s="745"/>
      <c r="AP104" s="722"/>
      <c r="AQ104" s="722"/>
      <c r="AR104" s="733"/>
      <c r="AS104" s="733"/>
      <c r="AT104" s="733"/>
      <c r="AU104" s="733"/>
      <c r="AV104" s="733"/>
      <c r="AW104" s="746"/>
      <c r="AX104" s="746"/>
      <c r="AY104" s="746"/>
      <c r="AZ104" s="746"/>
      <c r="BA104" s="746"/>
      <c r="BB104" s="746"/>
      <c r="BC104" s="746"/>
      <c r="BD104" s="746"/>
      <c r="BE104" s="746"/>
      <c r="BF104" s="746"/>
      <c r="BG104" s="746"/>
      <c r="BH104" s="746"/>
    </row>
    <row r="105" spans="1:60" ht="15.75" customHeight="1">
      <c r="A105" s="731"/>
      <c r="B105" s="732"/>
      <c r="C105" s="733"/>
      <c r="D105" s="734"/>
      <c r="E105" s="735"/>
      <c r="F105" s="736"/>
      <c r="G105" s="737"/>
      <c r="H105" s="738"/>
      <c r="I105" s="739"/>
      <c r="J105" s="740"/>
      <c r="K105" s="740"/>
      <c r="L105" s="740"/>
      <c r="M105" s="740"/>
      <c r="N105" s="740"/>
      <c r="O105" s="740"/>
      <c r="P105" s="740"/>
      <c r="Q105" s="740"/>
      <c r="R105" s="740"/>
      <c r="S105" s="740"/>
      <c r="T105" s="740"/>
      <c r="U105" s="740"/>
      <c r="V105" s="740"/>
      <c r="W105" s="740"/>
      <c r="X105" s="740"/>
      <c r="Y105" s="740"/>
      <c r="Z105" s="741"/>
      <c r="AA105" s="742"/>
      <c r="AB105" s="742"/>
      <c r="AC105" s="742"/>
      <c r="AD105" s="741"/>
      <c r="AE105" s="742"/>
      <c r="AF105" s="742"/>
      <c r="AG105" s="742"/>
      <c r="AH105" s="741"/>
      <c r="AI105" s="742"/>
      <c r="AJ105" s="742"/>
      <c r="AK105" s="742"/>
      <c r="AL105" s="743"/>
      <c r="AM105" s="744"/>
      <c r="AN105" s="744"/>
      <c r="AO105" s="745"/>
      <c r="AP105" s="722"/>
      <c r="AQ105" s="722"/>
      <c r="AR105" s="733"/>
      <c r="AS105" s="733"/>
      <c r="AT105" s="733"/>
      <c r="AU105" s="733"/>
      <c r="AV105" s="733"/>
      <c r="AW105" s="746"/>
      <c r="AX105" s="746"/>
      <c r="AY105" s="746"/>
      <c r="AZ105" s="746"/>
      <c r="BA105" s="746"/>
      <c r="BB105" s="746"/>
      <c r="BC105" s="746"/>
      <c r="BD105" s="746"/>
      <c r="BE105" s="746"/>
      <c r="BF105" s="746"/>
      <c r="BG105" s="746"/>
      <c r="BH105" s="746"/>
    </row>
    <row r="106" spans="1:60" ht="15.75" customHeight="1">
      <c r="A106" s="731"/>
      <c r="B106" s="732"/>
      <c r="C106" s="733"/>
      <c r="D106" s="734"/>
      <c r="E106" s="735"/>
      <c r="F106" s="736"/>
      <c r="G106" s="737"/>
      <c r="H106" s="738"/>
      <c r="I106" s="739"/>
      <c r="J106" s="740"/>
      <c r="K106" s="740"/>
      <c r="L106" s="740"/>
      <c r="M106" s="740"/>
      <c r="N106" s="740"/>
      <c r="O106" s="740"/>
      <c r="P106" s="740"/>
      <c r="Q106" s="740"/>
      <c r="R106" s="740"/>
      <c r="S106" s="740"/>
      <c r="T106" s="740"/>
      <c r="U106" s="740"/>
      <c r="V106" s="740"/>
      <c r="W106" s="740"/>
      <c r="X106" s="740"/>
      <c r="Y106" s="740"/>
      <c r="Z106" s="741"/>
      <c r="AA106" s="742"/>
      <c r="AB106" s="742"/>
      <c r="AC106" s="742"/>
      <c r="AD106" s="741"/>
      <c r="AE106" s="742"/>
      <c r="AF106" s="742"/>
      <c r="AG106" s="742"/>
      <c r="AH106" s="741"/>
      <c r="AI106" s="742"/>
      <c r="AJ106" s="742"/>
      <c r="AK106" s="742"/>
      <c r="AL106" s="743"/>
      <c r="AM106" s="744"/>
      <c r="AN106" s="744"/>
      <c r="AO106" s="745"/>
      <c r="AP106" s="722"/>
      <c r="AQ106" s="722"/>
      <c r="AR106" s="733"/>
      <c r="AS106" s="733"/>
      <c r="AT106" s="733"/>
      <c r="AU106" s="733"/>
      <c r="AV106" s="733"/>
      <c r="AW106" s="746"/>
      <c r="AX106" s="746"/>
      <c r="AY106" s="746"/>
      <c r="AZ106" s="746"/>
      <c r="BA106" s="746"/>
      <c r="BB106" s="746"/>
      <c r="BC106" s="746"/>
      <c r="BD106" s="746"/>
      <c r="BE106" s="746"/>
      <c r="BF106" s="746"/>
      <c r="BG106" s="746"/>
      <c r="BH106" s="746"/>
    </row>
    <row r="107" spans="1:60" ht="15.75" customHeight="1">
      <c r="A107" s="731"/>
      <c r="B107" s="732"/>
      <c r="C107" s="733"/>
      <c r="D107" s="734"/>
      <c r="E107" s="735"/>
      <c r="F107" s="736"/>
      <c r="G107" s="737"/>
      <c r="H107" s="738"/>
      <c r="I107" s="739"/>
      <c r="J107" s="740"/>
      <c r="K107" s="740"/>
      <c r="L107" s="740"/>
      <c r="M107" s="740"/>
      <c r="N107" s="740"/>
      <c r="O107" s="740"/>
      <c r="P107" s="740"/>
      <c r="Q107" s="740"/>
      <c r="R107" s="740"/>
      <c r="S107" s="740"/>
      <c r="T107" s="740"/>
      <c r="U107" s="740"/>
      <c r="V107" s="740"/>
      <c r="W107" s="740"/>
      <c r="X107" s="740"/>
      <c r="Y107" s="740"/>
      <c r="Z107" s="741"/>
      <c r="AA107" s="742"/>
      <c r="AB107" s="742"/>
      <c r="AC107" s="742"/>
      <c r="AD107" s="741"/>
      <c r="AE107" s="742"/>
      <c r="AF107" s="742"/>
      <c r="AG107" s="742"/>
      <c r="AH107" s="741"/>
      <c r="AI107" s="742"/>
      <c r="AJ107" s="742"/>
      <c r="AK107" s="742"/>
      <c r="AL107" s="743"/>
      <c r="AM107" s="744"/>
      <c r="AN107" s="744"/>
      <c r="AO107" s="745"/>
      <c r="AP107" s="722"/>
      <c r="AQ107" s="722"/>
      <c r="AR107" s="733"/>
      <c r="AS107" s="733"/>
      <c r="AT107" s="733"/>
      <c r="AU107" s="733"/>
      <c r="AV107" s="733"/>
      <c r="AW107" s="746"/>
      <c r="AX107" s="746"/>
      <c r="AY107" s="746"/>
      <c r="AZ107" s="746"/>
      <c r="BA107" s="746"/>
      <c r="BB107" s="746"/>
      <c r="BC107" s="746"/>
      <c r="BD107" s="746"/>
      <c r="BE107" s="746"/>
      <c r="BF107" s="746"/>
      <c r="BG107" s="746"/>
      <c r="BH107" s="746"/>
    </row>
    <row r="108" spans="1:60" ht="15.75" customHeight="1">
      <c r="A108" s="731"/>
      <c r="B108" s="732"/>
      <c r="C108" s="733"/>
      <c r="D108" s="734"/>
      <c r="E108" s="735"/>
      <c r="F108" s="736"/>
      <c r="G108" s="737"/>
      <c r="H108" s="738"/>
      <c r="I108" s="739"/>
      <c r="J108" s="740"/>
      <c r="K108" s="740"/>
      <c r="L108" s="740"/>
      <c r="M108" s="740"/>
      <c r="N108" s="740"/>
      <c r="O108" s="740"/>
      <c r="P108" s="740"/>
      <c r="Q108" s="740"/>
      <c r="R108" s="740"/>
      <c r="S108" s="740"/>
      <c r="T108" s="740"/>
      <c r="U108" s="740"/>
      <c r="V108" s="740"/>
      <c r="W108" s="740"/>
      <c r="X108" s="740"/>
      <c r="Y108" s="740"/>
      <c r="Z108" s="741"/>
      <c r="AA108" s="742"/>
      <c r="AB108" s="742"/>
      <c r="AC108" s="742"/>
      <c r="AD108" s="741"/>
      <c r="AE108" s="742"/>
      <c r="AF108" s="742"/>
      <c r="AG108" s="742"/>
      <c r="AH108" s="741"/>
      <c r="AI108" s="742"/>
      <c r="AJ108" s="742"/>
      <c r="AK108" s="742"/>
      <c r="AL108" s="743"/>
      <c r="AM108" s="744"/>
      <c r="AN108" s="744"/>
      <c r="AO108" s="745"/>
      <c r="AP108" s="722"/>
      <c r="AQ108" s="722"/>
      <c r="AR108" s="733"/>
      <c r="AS108" s="733"/>
      <c r="AT108" s="733"/>
      <c r="AU108" s="733"/>
      <c r="AV108" s="733"/>
      <c r="AW108" s="746"/>
      <c r="AX108" s="746"/>
      <c r="AY108" s="746"/>
      <c r="AZ108" s="746"/>
      <c r="BA108" s="746"/>
      <c r="BB108" s="746"/>
      <c r="BC108" s="746"/>
      <c r="BD108" s="746"/>
      <c r="BE108" s="746"/>
      <c r="BF108" s="746"/>
      <c r="BG108" s="746"/>
      <c r="BH108" s="746"/>
    </row>
    <row r="109" spans="1:60" ht="15.75" customHeight="1">
      <c r="A109" s="731"/>
      <c r="B109" s="732"/>
      <c r="C109" s="733"/>
      <c r="D109" s="734"/>
      <c r="E109" s="735"/>
      <c r="F109" s="736"/>
      <c r="G109" s="737"/>
      <c r="H109" s="738"/>
      <c r="I109" s="739"/>
      <c r="J109" s="740"/>
      <c r="K109" s="740"/>
      <c r="L109" s="740"/>
      <c r="M109" s="740"/>
      <c r="N109" s="740"/>
      <c r="O109" s="740"/>
      <c r="P109" s="740"/>
      <c r="Q109" s="740"/>
      <c r="R109" s="740"/>
      <c r="S109" s="740"/>
      <c r="T109" s="740"/>
      <c r="U109" s="740"/>
      <c r="V109" s="740"/>
      <c r="W109" s="740"/>
      <c r="X109" s="740"/>
      <c r="Y109" s="740"/>
      <c r="Z109" s="741"/>
      <c r="AA109" s="742"/>
      <c r="AB109" s="742"/>
      <c r="AC109" s="742"/>
      <c r="AD109" s="741"/>
      <c r="AE109" s="742"/>
      <c r="AF109" s="742"/>
      <c r="AG109" s="742"/>
      <c r="AH109" s="741"/>
      <c r="AI109" s="742"/>
      <c r="AJ109" s="742"/>
      <c r="AK109" s="742"/>
      <c r="AL109" s="743"/>
      <c r="AM109" s="744"/>
      <c r="AN109" s="744"/>
      <c r="AO109" s="745"/>
      <c r="AP109" s="722"/>
      <c r="AQ109" s="722"/>
      <c r="AR109" s="733"/>
      <c r="AS109" s="733"/>
      <c r="AT109" s="733"/>
      <c r="AU109" s="733"/>
      <c r="AV109" s="733"/>
      <c r="AW109" s="746"/>
      <c r="AX109" s="746"/>
      <c r="AY109" s="746"/>
      <c r="AZ109" s="746"/>
      <c r="BA109" s="746"/>
      <c r="BB109" s="746"/>
      <c r="BC109" s="746"/>
      <c r="BD109" s="746"/>
      <c r="BE109" s="746"/>
      <c r="BF109" s="746"/>
      <c r="BG109" s="746"/>
      <c r="BH109" s="746"/>
    </row>
    <row r="110" spans="1:60" ht="15.75" customHeight="1">
      <c r="A110" s="731"/>
      <c r="B110" s="732"/>
      <c r="C110" s="733"/>
      <c r="D110" s="734"/>
      <c r="E110" s="735"/>
      <c r="F110" s="736"/>
      <c r="G110" s="737"/>
      <c r="H110" s="738"/>
      <c r="I110" s="739"/>
      <c r="J110" s="740"/>
      <c r="K110" s="740"/>
      <c r="L110" s="740"/>
      <c r="M110" s="740"/>
      <c r="N110" s="740"/>
      <c r="O110" s="740"/>
      <c r="P110" s="740"/>
      <c r="Q110" s="740"/>
      <c r="R110" s="740"/>
      <c r="S110" s="740"/>
      <c r="T110" s="740"/>
      <c r="U110" s="740"/>
      <c r="V110" s="740"/>
      <c r="W110" s="740"/>
      <c r="X110" s="740"/>
      <c r="Y110" s="740"/>
      <c r="Z110" s="741"/>
      <c r="AA110" s="742"/>
      <c r="AB110" s="742"/>
      <c r="AC110" s="742"/>
      <c r="AD110" s="741"/>
      <c r="AE110" s="742"/>
      <c r="AF110" s="742"/>
      <c r="AG110" s="742"/>
      <c r="AH110" s="741"/>
      <c r="AI110" s="742"/>
      <c r="AJ110" s="742"/>
      <c r="AK110" s="742"/>
      <c r="AL110" s="743"/>
      <c r="AM110" s="744"/>
      <c r="AN110" s="744"/>
      <c r="AO110" s="745"/>
      <c r="AP110" s="722"/>
      <c r="AQ110" s="722"/>
      <c r="AR110" s="733"/>
      <c r="AS110" s="733"/>
      <c r="AT110" s="733"/>
      <c r="AU110" s="733"/>
      <c r="AV110" s="733"/>
      <c r="AW110" s="746"/>
      <c r="AX110" s="746"/>
      <c r="AY110" s="746"/>
      <c r="AZ110" s="746"/>
      <c r="BA110" s="746"/>
      <c r="BB110" s="746"/>
      <c r="BC110" s="746"/>
      <c r="BD110" s="746"/>
      <c r="BE110" s="746"/>
      <c r="BF110" s="746"/>
      <c r="BG110" s="746"/>
      <c r="BH110" s="746"/>
    </row>
    <row r="111" spans="1:60" ht="15.75" customHeight="1">
      <c r="A111" s="731"/>
      <c r="B111" s="732"/>
      <c r="C111" s="733"/>
      <c r="D111" s="734"/>
      <c r="E111" s="735"/>
      <c r="F111" s="736"/>
      <c r="G111" s="737"/>
      <c r="H111" s="738"/>
      <c r="I111" s="739"/>
      <c r="J111" s="740"/>
      <c r="K111" s="740"/>
      <c r="L111" s="740"/>
      <c r="M111" s="740"/>
      <c r="N111" s="740"/>
      <c r="O111" s="740"/>
      <c r="P111" s="740"/>
      <c r="Q111" s="740"/>
      <c r="R111" s="740"/>
      <c r="S111" s="740"/>
      <c r="T111" s="740"/>
      <c r="U111" s="740"/>
      <c r="V111" s="740"/>
      <c r="W111" s="740"/>
      <c r="X111" s="740"/>
      <c r="Y111" s="740"/>
      <c r="Z111" s="741"/>
      <c r="AA111" s="742"/>
      <c r="AB111" s="742"/>
      <c r="AC111" s="742"/>
      <c r="AD111" s="741"/>
      <c r="AE111" s="742"/>
      <c r="AF111" s="742"/>
      <c r="AG111" s="742"/>
      <c r="AH111" s="741"/>
      <c r="AI111" s="742"/>
      <c r="AJ111" s="742"/>
      <c r="AK111" s="742"/>
      <c r="AL111" s="743"/>
      <c r="AM111" s="744"/>
      <c r="AN111" s="744"/>
      <c r="AO111" s="745"/>
      <c r="AP111" s="722"/>
      <c r="AQ111" s="722"/>
      <c r="AR111" s="733"/>
      <c r="AS111" s="733"/>
      <c r="AT111" s="733"/>
      <c r="AU111" s="733"/>
      <c r="AV111" s="733"/>
      <c r="AW111" s="746"/>
      <c r="AX111" s="746"/>
      <c r="AY111" s="746"/>
      <c r="AZ111" s="746"/>
      <c r="BA111" s="746"/>
      <c r="BB111" s="746"/>
      <c r="BC111" s="746"/>
      <c r="BD111" s="746"/>
      <c r="BE111" s="746"/>
      <c r="BF111" s="746"/>
      <c r="BG111" s="746"/>
      <c r="BH111" s="746"/>
    </row>
    <row r="112" spans="1:60" ht="15.75" customHeight="1">
      <c r="A112" s="731"/>
      <c r="B112" s="732"/>
      <c r="C112" s="733"/>
      <c r="D112" s="734"/>
      <c r="E112" s="735"/>
      <c r="F112" s="736"/>
      <c r="G112" s="737"/>
      <c r="H112" s="738"/>
      <c r="I112" s="739"/>
      <c r="J112" s="740"/>
      <c r="K112" s="740"/>
      <c r="L112" s="740"/>
      <c r="M112" s="740"/>
      <c r="N112" s="740"/>
      <c r="O112" s="740"/>
      <c r="P112" s="740"/>
      <c r="Q112" s="740"/>
      <c r="R112" s="740"/>
      <c r="S112" s="740"/>
      <c r="T112" s="740"/>
      <c r="U112" s="740"/>
      <c r="V112" s="740"/>
      <c r="W112" s="740"/>
      <c r="X112" s="740"/>
      <c r="Y112" s="740"/>
      <c r="Z112" s="741"/>
      <c r="AA112" s="742"/>
      <c r="AB112" s="742"/>
      <c r="AC112" s="742"/>
      <c r="AD112" s="741"/>
      <c r="AE112" s="742"/>
      <c r="AF112" s="742"/>
      <c r="AG112" s="742"/>
      <c r="AH112" s="741"/>
      <c r="AI112" s="742"/>
      <c r="AJ112" s="742"/>
      <c r="AK112" s="742"/>
      <c r="AL112" s="743"/>
      <c r="AM112" s="744"/>
      <c r="AN112" s="744"/>
      <c r="AO112" s="745"/>
      <c r="AP112" s="722"/>
      <c r="AQ112" s="722"/>
      <c r="AR112" s="733"/>
      <c r="AS112" s="733"/>
      <c r="AT112" s="733"/>
      <c r="AU112" s="733"/>
      <c r="AV112" s="733"/>
      <c r="AW112" s="746"/>
      <c r="AX112" s="746"/>
      <c r="AY112" s="746"/>
      <c r="AZ112" s="746"/>
      <c r="BA112" s="746"/>
      <c r="BB112" s="746"/>
      <c r="BC112" s="746"/>
      <c r="BD112" s="746"/>
      <c r="BE112" s="746"/>
      <c r="BF112" s="746"/>
      <c r="BG112" s="746"/>
      <c r="BH112" s="746"/>
    </row>
    <row r="113" spans="1:60" ht="15.75" customHeight="1">
      <c r="A113" s="731"/>
      <c r="B113" s="732"/>
      <c r="C113" s="733"/>
      <c r="D113" s="734"/>
      <c r="E113" s="735"/>
      <c r="F113" s="736"/>
      <c r="G113" s="737"/>
      <c r="H113" s="738"/>
      <c r="I113" s="739"/>
      <c r="J113" s="740"/>
      <c r="K113" s="740"/>
      <c r="L113" s="740"/>
      <c r="M113" s="740"/>
      <c r="N113" s="740"/>
      <c r="O113" s="740"/>
      <c r="P113" s="740"/>
      <c r="Q113" s="740"/>
      <c r="R113" s="740"/>
      <c r="S113" s="740"/>
      <c r="T113" s="740"/>
      <c r="U113" s="740"/>
      <c r="V113" s="740"/>
      <c r="W113" s="740"/>
      <c r="X113" s="740"/>
      <c r="Y113" s="740"/>
      <c r="Z113" s="741"/>
      <c r="AA113" s="742"/>
      <c r="AB113" s="742"/>
      <c r="AC113" s="742"/>
      <c r="AD113" s="741"/>
      <c r="AE113" s="742"/>
      <c r="AF113" s="742"/>
      <c r="AG113" s="742"/>
      <c r="AH113" s="741"/>
      <c r="AI113" s="742"/>
      <c r="AJ113" s="742"/>
      <c r="AK113" s="742"/>
      <c r="AL113" s="743"/>
      <c r="AM113" s="744"/>
      <c r="AN113" s="744"/>
      <c r="AO113" s="745"/>
      <c r="AP113" s="722"/>
      <c r="AQ113" s="722"/>
      <c r="AR113" s="733"/>
      <c r="AS113" s="733"/>
      <c r="AT113" s="733"/>
      <c r="AU113" s="733"/>
      <c r="AV113" s="733"/>
      <c r="AW113" s="746"/>
      <c r="AX113" s="746"/>
      <c r="AY113" s="746"/>
      <c r="AZ113" s="746"/>
      <c r="BA113" s="746"/>
      <c r="BB113" s="746"/>
      <c r="BC113" s="746"/>
      <c r="BD113" s="746"/>
      <c r="BE113" s="746"/>
      <c r="BF113" s="746"/>
      <c r="BG113" s="746"/>
      <c r="BH113" s="746"/>
    </row>
    <row r="114" spans="1:60" ht="15.75" customHeight="1">
      <c r="A114" s="731"/>
      <c r="B114" s="732"/>
      <c r="C114" s="733"/>
      <c r="D114" s="734"/>
      <c r="E114" s="735"/>
      <c r="F114" s="736"/>
      <c r="G114" s="737"/>
      <c r="H114" s="738"/>
      <c r="I114" s="739"/>
      <c r="J114" s="740"/>
      <c r="K114" s="740"/>
      <c r="L114" s="740"/>
      <c r="M114" s="740"/>
      <c r="N114" s="740"/>
      <c r="O114" s="740"/>
      <c r="P114" s="740"/>
      <c r="Q114" s="740"/>
      <c r="R114" s="740"/>
      <c r="S114" s="740"/>
      <c r="T114" s="740"/>
      <c r="U114" s="740"/>
      <c r="V114" s="740"/>
      <c r="W114" s="740"/>
      <c r="X114" s="740"/>
      <c r="Y114" s="740"/>
      <c r="Z114" s="741"/>
      <c r="AA114" s="742"/>
      <c r="AB114" s="742"/>
      <c r="AC114" s="742"/>
      <c r="AD114" s="741"/>
      <c r="AE114" s="742"/>
      <c r="AF114" s="742"/>
      <c r="AG114" s="742"/>
      <c r="AH114" s="741"/>
      <c r="AI114" s="742"/>
      <c r="AJ114" s="742"/>
      <c r="AK114" s="742"/>
      <c r="AL114" s="743"/>
      <c r="AM114" s="744"/>
      <c r="AN114" s="744"/>
      <c r="AO114" s="745"/>
      <c r="AP114" s="722"/>
      <c r="AQ114" s="722"/>
      <c r="AR114" s="733"/>
      <c r="AS114" s="733"/>
      <c r="AT114" s="733"/>
      <c r="AU114" s="733"/>
      <c r="AV114" s="733"/>
      <c r="AW114" s="746"/>
      <c r="AX114" s="746"/>
      <c r="AY114" s="746"/>
      <c r="AZ114" s="746"/>
      <c r="BA114" s="746"/>
      <c r="BB114" s="746"/>
      <c r="BC114" s="746"/>
      <c r="BD114" s="746"/>
      <c r="BE114" s="746"/>
      <c r="BF114" s="746"/>
      <c r="BG114" s="746"/>
      <c r="BH114" s="746"/>
    </row>
    <row r="115" spans="1:60" ht="15.75" customHeight="1">
      <c r="A115" s="731"/>
      <c r="B115" s="732"/>
      <c r="C115" s="733"/>
      <c r="D115" s="734"/>
      <c r="E115" s="735"/>
      <c r="F115" s="736"/>
      <c r="G115" s="737"/>
      <c r="H115" s="738"/>
      <c r="I115" s="739"/>
      <c r="J115" s="740"/>
      <c r="K115" s="740"/>
      <c r="L115" s="740"/>
      <c r="M115" s="740"/>
      <c r="N115" s="740"/>
      <c r="O115" s="740"/>
      <c r="P115" s="740"/>
      <c r="Q115" s="740"/>
      <c r="R115" s="740"/>
      <c r="S115" s="740"/>
      <c r="T115" s="740"/>
      <c r="U115" s="740"/>
      <c r="V115" s="740"/>
      <c r="W115" s="740"/>
      <c r="X115" s="740"/>
      <c r="Y115" s="740"/>
      <c r="Z115" s="741"/>
      <c r="AA115" s="742"/>
      <c r="AB115" s="742"/>
      <c r="AC115" s="742"/>
      <c r="AD115" s="741"/>
      <c r="AE115" s="742"/>
      <c r="AF115" s="742"/>
      <c r="AG115" s="742"/>
      <c r="AH115" s="741"/>
      <c r="AI115" s="742"/>
      <c r="AJ115" s="742"/>
      <c r="AK115" s="742"/>
      <c r="AL115" s="743"/>
      <c r="AM115" s="744"/>
      <c r="AN115" s="744"/>
      <c r="AO115" s="745"/>
      <c r="AP115" s="722"/>
      <c r="AQ115" s="722"/>
      <c r="AR115" s="733"/>
      <c r="AS115" s="733"/>
      <c r="AT115" s="733"/>
      <c r="AU115" s="733"/>
      <c r="AV115" s="733"/>
      <c r="AW115" s="746"/>
      <c r="AX115" s="746"/>
      <c r="AY115" s="746"/>
      <c r="AZ115" s="746"/>
      <c r="BA115" s="746"/>
      <c r="BB115" s="746"/>
      <c r="BC115" s="746"/>
      <c r="BD115" s="746"/>
      <c r="BE115" s="746"/>
      <c r="BF115" s="746"/>
      <c r="BG115" s="746"/>
      <c r="BH115" s="746"/>
    </row>
    <row r="116" spans="1:60" ht="15.75" customHeight="1">
      <c r="A116" s="731"/>
      <c r="B116" s="732"/>
      <c r="C116" s="733"/>
      <c r="D116" s="734"/>
      <c r="E116" s="735"/>
      <c r="F116" s="736"/>
      <c r="G116" s="737"/>
      <c r="H116" s="738"/>
      <c r="I116" s="739"/>
      <c r="J116" s="740"/>
      <c r="K116" s="740"/>
      <c r="L116" s="740"/>
      <c r="M116" s="740"/>
      <c r="N116" s="740"/>
      <c r="O116" s="740"/>
      <c r="P116" s="740"/>
      <c r="Q116" s="740"/>
      <c r="R116" s="740"/>
      <c r="S116" s="740"/>
      <c r="T116" s="740"/>
      <c r="U116" s="740"/>
      <c r="V116" s="740"/>
      <c r="W116" s="740"/>
      <c r="X116" s="740"/>
      <c r="Y116" s="740"/>
      <c r="Z116" s="741"/>
      <c r="AA116" s="742"/>
      <c r="AB116" s="742"/>
      <c r="AC116" s="742"/>
      <c r="AD116" s="741"/>
      <c r="AE116" s="742"/>
      <c r="AF116" s="742"/>
      <c r="AG116" s="742"/>
      <c r="AH116" s="741"/>
      <c r="AI116" s="742"/>
      <c r="AJ116" s="742"/>
      <c r="AK116" s="742"/>
      <c r="AL116" s="743"/>
      <c r="AM116" s="744"/>
      <c r="AN116" s="744"/>
      <c r="AO116" s="745"/>
      <c r="AP116" s="722"/>
      <c r="AQ116" s="722"/>
      <c r="AR116" s="733"/>
      <c r="AS116" s="733"/>
      <c r="AT116" s="733"/>
      <c r="AU116" s="733"/>
      <c r="AV116" s="733"/>
      <c r="AW116" s="746"/>
      <c r="AX116" s="746"/>
      <c r="AY116" s="746"/>
      <c r="AZ116" s="746"/>
      <c r="BA116" s="746"/>
      <c r="BB116" s="746"/>
      <c r="BC116" s="746"/>
      <c r="BD116" s="746"/>
      <c r="BE116" s="746"/>
      <c r="BF116" s="746"/>
      <c r="BG116" s="746"/>
      <c r="BH116" s="746"/>
    </row>
    <row r="117" spans="1:60" ht="15.75" customHeight="1">
      <c r="A117" s="731"/>
      <c r="B117" s="732"/>
      <c r="C117" s="733"/>
      <c r="D117" s="734"/>
      <c r="E117" s="735"/>
      <c r="F117" s="736"/>
      <c r="G117" s="737"/>
      <c r="H117" s="738"/>
      <c r="I117" s="739"/>
      <c r="J117" s="740"/>
      <c r="K117" s="740"/>
      <c r="L117" s="740"/>
      <c r="M117" s="740"/>
      <c r="N117" s="740"/>
      <c r="O117" s="740"/>
      <c r="P117" s="740"/>
      <c r="Q117" s="740"/>
      <c r="R117" s="740"/>
      <c r="S117" s="740"/>
      <c r="T117" s="740"/>
      <c r="U117" s="740"/>
      <c r="V117" s="740"/>
      <c r="W117" s="740"/>
      <c r="X117" s="740"/>
      <c r="Y117" s="740"/>
      <c r="Z117" s="741"/>
      <c r="AA117" s="742"/>
      <c r="AB117" s="742"/>
      <c r="AC117" s="742"/>
      <c r="AD117" s="741"/>
      <c r="AE117" s="742"/>
      <c r="AF117" s="742"/>
      <c r="AG117" s="742"/>
      <c r="AH117" s="741"/>
      <c r="AI117" s="742"/>
      <c r="AJ117" s="742"/>
      <c r="AK117" s="742"/>
      <c r="AL117" s="743"/>
      <c r="AM117" s="744"/>
      <c r="AN117" s="744"/>
      <c r="AO117" s="745"/>
      <c r="AP117" s="722"/>
      <c r="AQ117" s="722"/>
      <c r="AR117" s="733"/>
      <c r="AS117" s="733"/>
      <c r="AT117" s="733"/>
      <c r="AU117" s="733"/>
      <c r="AV117" s="733"/>
      <c r="AW117" s="746"/>
      <c r="AX117" s="746"/>
      <c r="AY117" s="746"/>
      <c r="AZ117" s="746"/>
      <c r="BA117" s="746"/>
      <c r="BB117" s="746"/>
      <c r="BC117" s="746"/>
      <c r="BD117" s="746"/>
      <c r="BE117" s="746"/>
      <c r="BF117" s="746"/>
      <c r="BG117" s="746"/>
      <c r="BH117" s="746"/>
    </row>
    <row r="118" spans="1:60" ht="15.75" customHeight="1">
      <c r="A118" s="731"/>
      <c r="B118" s="732"/>
      <c r="C118" s="733"/>
      <c r="D118" s="734"/>
      <c r="E118" s="735"/>
      <c r="F118" s="736"/>
      <c r="G118" s="737"/>
      <c r="H118" s="738"/>
      <c r="I118" s="739"/>
      <c r="J118" s="740"/>
      <c r="K118" s="740"/>
      <c r="L118" s="740"/>
      <c r="M118" s="740"/>
      <c r="N118" s="740"/>
      <c r="O118" s="740"/>
      <c r="P118" s="740"/>
      <c r="Q118" s="740"/>
      <c r="R118" s="740"/>
      <c r="S118" s="740"/>
      <c r="T118" s="740"/>
      <c r="U118" s="740"/>
      <c r="V118" s="740"/>
      <c r="W118" s="740"/>
      <c r="X118" s="740"/>
      <c r="Y118" s="740"/>
      <c r="Z118" s="741"/>
      <c r="AA118" s="742"/>
      <c r="AB118" s="742"/>
      <c r="AC118" s="742"/>
      <c r="AD118" s="741"/>
      <c r="AE118" s="742"/>
      <c r="AF118" s="742"/>
      <c r="AG118" s="742"/>
      <c r="AH118" s="741"/>
      <c r="AI118" s="742"/>
      <c r="AJ118" s="742"/>
      <c r="AK118" s="742"/>
      <c r="AL118" s="743"/>
      <c r="AM118" s="744"/>
      <c r="AN118" s="744"/>
      <c r="AO118" s="745"/>
      <c r="AP118" s="722"/>
      <c r="AQ118" s="722"/>
      <c r="AR118" s="733"/>
      <c r="AS118" s="733"/>
      <c r="AT118" s="733"/>
      <c r="AU118" s="733"/>
      <c r="AV118" s="733"/>
      <c r="AW118" s="746"/>
      <c r="AX118" s="746"/>
      <c r="AY118" s="746"/>
      <c r="AZ118" s="746"/>
      <c r="BA118" s="746"/>
      <c r="BB118" s="746"/>
      <c r="BC118" s="746"/>
      <c r="BD118" s="746"/>
      <c r="BE118" s="746"/>
      <c r="BF118" s="746"/>
      <c r="BG118" s="746"/>
      <c r="BH118" s="746"/>
    </row>
    <row r="119" spans="1:60" ht="15.75" customHeight="1">
      <c r="A119" s="731"/>
      <c r="B119" s="732"/>
      <c r="C119" s="733"/>
      <c r="D119" s="734"/>
      <c r="E119" s="735"/>
      <c r="F119" s="736"/>
      <c r="G119" s="737"/>
      <c r="H119" s="738"/>
      <c r="I119" s="739"/>
      <c r="J119" s="740"/>
      <c r="K119" s="740"/>
      <c r="L119" s="740"/>
      <c r="M119" s="740"/>
      <c r="N119" s="740"/>
      <c r="O119" s="740"/>
      <c r="P119" s="740"/>
      <c r="Q119" s="740"/>
      <c r="R119" s="740"/>
      <c r="S119" s="740"/>
      <c r="T119" s="740"/>
      <c r="U119" s="740"/>
      <c r="V119" s="740"/>
      <c r="W119" s="740"/>
      <c r="X119" s="740"/>
      <c r="Y119" s="740"/>
      <c r="Z119" s="741"/>
      <c r="AA119" s="742"/>
      <c r="AB119" s="742"/>
      <c r="AC119" s="742"/>
      <c r="AD119" s="741"/>
      <c r="AE119" s="742"/>
      <c r="AF119" s="742"/>
      <c r="AG119" s="742"/>
      <c r="AH119" s="741"/>
      <c r="AI119" s="742"/>
      <c r="AJ119" s="742"/>
      <c r="AK119" s="742"/>
      <c r="AL119" s="743"/>
      <c r="AM119" s="744"/>
      <c r="AN119" s="744"/>
      <c r="AO119" s="745"/>
      <c r="AP119" s="722"/>
      <c r="AQ119" s="722"/>
      <c r="AR119" s="733"/>
      <c r="AS119" s="733"/>
      <c r="AT119" s="733"/>
      <c r="AU119" s="733"/>
      <c r="AV119" s="733"/>
      <c r="AW119" s="746"/>
      <c r="AX119" s="746"/>
      <c r="AY119" s="746"/>
      <c r="AZ119" s="746"/>
      <c r="BA119" s="746"/>
      <c r="BB119" s="746"/>
      <c r="BC119" s="746"/>
      <c r="BD119" s="746"/>
      <c r="BE119" s="746"/>
      <c r="BF119" s="746"/>
      <c r="BG119" s="746"/>
      <c r="BH119" s="746"/>
    </row>
    <row r="120" spans="1:60" ht="15.75" customHeight="1">
      <c r="A120" s="731"/>
      <c r="B120" s="732"/>
      <c r="C120" s="733"/>
      <c r="D120" s="734"/>
      <c r="E120" s="735"/>
      <c r="F120" s="736"/>
      <c r="G120" s="737"/>
      <c r="H120" s="738"/>
      <c r="I120" s="739"/>
      <c r="J120" s="740"/>
      <c r="K120" s="740"/>
      <c r="L120" s="740"/>
      <c r="M120" s="740"/>
      <c r="N120" s="740"/>
      <c r="O120" s="740"/>
      <c r="P120" s="740"/>
      <c r="Q120" s="740"/>
      <c r="R120" s="740"/>
      <c r="S120" s="740"/>
      <c r="T120" s="740"/>
      <c r="U120" s="740"/>
      <c r="V120" s="740"/>
      <c r="W120" s="740"/>
      <c r="X120" s="740"/>
      <c r="Y120" s="740"/>
      <c r="Z120" s="741"/>
      <c r="AA120" s="742"/>
      <c r="AB120" s="742"/>
      <c r="AC120" s="742"/>
      <c r="AD120" s="741"/>
      <c r="AE120" s="742"/>
      <c r="AF120" s="742"/>
      <c r="AG120" s="742"/>
      <c r="AH120" s="741"/>
      <c r="AI120" s="742"/>
      <c r="AJ120" s="742"/>
      <c r="AK120" s="742"/>
      <c r="AL120" s="743"/>
      <c r="AM120" s="744"/>
      <c r="AN120" s="744"/>
      <c r="AO120" s="745"/>
      <c r="AP120" s="722"/>
      <c r="AQ120" s="722"/>
      <c r="AR120" s="733"/>
      <c r="AS120" s="733"/>
      <c r="AT120" s="733"/>
      <c r="AU120" s="733"/>
      <c r="AV120" s="733"/>
      <c r="AW120" s="746"/>
      <c r="AX120" s="746"/>
      <c r="AY120" s="746"/>
      <c r="AZ120" s="746"/>
      <c r="BA120" s="746"/>
      <c r="BB120" s="746"/>
      <c r="BC120" s="746"/>
      <c r="BD120" s="746"/>
      <c r="BE120" s="746"/>
      <c r="BF120" s="746"/>
      <c r="BG120" s="746"/>
      <c r="BH120" s="746"/>
    </row>
    <row r="121" spans="1:60" ht="15.75" customHeight="1">
      <c r="A121" s="731"/>
      <c r="B121" s="732"/>
      <c r="C121" s="733"/>
      <c r="D121" s="734"/>
      <c r="E121" s="735"/>
      <c r="F121" s="736"/>
      <c r="G121" s="737"/>
      <c r="H121" s="738"/>
      <c r="I121" s="739"/>
      <c r="J121" s="740"/>
      <c r="K121" s="740"/>
      <c r="L121" s="740"/>
      <c r="M121" s="740"/>
      <c r="N121" s="740"/>
      <c r="O121" s="740"/>
      <c r="P121" s="740"/>
      <c r="Q121" s="740"/>
      <c r="R121" s="740"/>
      <c r="S121" s="740"/>
      <c r="T121" s="740"/>
      <c r="U121" s="740"/>
      <c r="V121" s="740"/>
      <c r="W121" s="740"/>
      <c r="X121" s="740"/>
      <c r="Y121" s="740"/>
      <c r="Z121" s="741"/>
      <c r="AA121" s="742"/>
      <c r="AB121" s="742"/>
      <c r="AC121" s="742"/>
      <c r="AD121" s="741"/>
      <c r="AE121" s="742"/>
      <c r="AF121" s="742"/>
      <c r="AG121" s="742"/>
      <c r="AH121" s="741"/>
      <c r="AI121" s="742"/>
      <c r="AJ121" s="742"/>
      <c r="AK121" s="742"/>
      <c r="AL121" s="743"/>
      <c r="AM121" s="744"/>
      <c r="AN121" s="744"/>
      <c r="AO121" s="745"/>
      <c r="AP121" s="722"/>
      <c r="AQ121" s="722"/>
      <c r="AR121" s="733"/>
      <c r="AS121" s="733"/>
      <c r="AT121" s="733"/>
      <c r="AU121" s="733"/>
      <c r="AV121" s="733"/>
      <c r="AW121" s="746"/>
      <c r="AX121" s="746"/>
      <c r="AY121" s="746"/>
      <c r="AZ121" s="746"/>
      <c r="BA121" s="746"/>
      <c r="BB121" s="746"/>
      <c r="BC121" s="746"/>
      <c r="BD121" s="746"/>
      <c r="BE121" s="746"/>
      <c r="BF121" s="746"/>
      <c r="BG121" s="746"/>
      <c r="BH121" s="746"/>
    </row>
    <row r="122" spans="1:60" ht="15.75" customHeight="1">
      <c r="A122" s="731"/>
      <c r="B122" s="732"/>
      <c r="C122" s="733"/>
      <c r="D122" s="734"/>
      <c r="E122" s="735"/>
      <c r="F122" s="736"/>
      <c r="G122" s="737"/>
      <c r="H122" s="738"/>
      <c r="I122" s="739"/>
      <c r="J122" s="740"/>
      <c r="K122" s="740"/>
      <c r="L122" s="740"/>
      <c r="M122" s="740"/>
      <c r="N122" s="740"/>
      <c r="O122" s="740"/>
      <c r="P122" s="740"/>
      <c r="Q122" s="740"/>
      <c r="R122" s="740"/>
      <c r="S122" s="740"/>
      <c r="T122" s="740"/>
      <c r="U122" s="740"/>
      <c r="V122" s="740"/>
      <c r="W122" s="740"/>
      <c r="X122" s="740"/>
      <c r="Y122" s="740"/>
      <c r="Z122" s="741"/>
      <c r="AA122" s="742"/>
      <c r="AB122" s="742"/>
      <c r="AC122" s="742"/>
      <c r="AD122" s="741"/>
      <c r="AE122" s="742"/>
      <c r="AF122" s="742"/>
      <c r="AG122" s="742"/>
      <c r="AH122" s="741"/>
      <c r="AI122" s="742"/>
      <c r="AJ122" s="742"/>
      <c r="AK122" s="742"/>
      <c r="AL122" s="743"/>
      <c r="AM122" s="744"/>
      <c r="AN122" s="744"/>
      <c r="AO122" s="745"/>
      <c r="AP122" s="722"/>
      <c r="AQ122" s="722"/>
      <c r="AR122" s="733"/>
      <c r="AS122" s="733"/>
      <c r="AT122" s="733"/>
      <c r="AU122" s="733"/>
      <c r="AV122" s="733"/>
      <c r="AW122" s="746"/>
      <c r="AX122" s="746"/>
      <c r="AY122" s="746"/>
      <c r="AZ122" s="746"/>
      <c r="BA122" s="746"/>
      <c r="BB122" s="746"/>
      <c r="BC122" s="746"/>
      <c r="BD122" s="746"/>
      <c r="BE122" s="746"/>
      <c r="BF122" s="746"/>
      <c r="BG122" s="746"/>
      <c r="BH122" s="746"/>
    </row>
    <row r="123" spans="1:60" ht="15.75" customHeight="1">
      <c r="A123" s="731"/>
      <c r="B123" s="732"/>
      <c r="C123" s="733"/>
      <c r="D123" s="734"/>
      <c r="E123" s="735"/>
      <c r="F123" s="736"/>
      <c r="G123" s="737"/>
      <c r="H123" s="738"/>
      <c r="I123" s="739"/>
      <c r="J123" s="740"/>
      <c r="K123" s="740"/>
      <c r="L123" s="740"/>
      <c r="M123" s="740"/>
      <c r="N123" s="740"/>
      <c r="O123" s="740"/>
      <c r="P123" s="740"/>
      <c r="Q123" s="740"/>
      <c r="R123" s="740"/>
      <c r="S123" s="740"/>
      <c r="T123" s="740"/>
      <c r="U123" s="740"/>
      <c r="V123" s="740"/>
      <c r="W123" s="740"/>
      <c r="X123" s="740"/>
      <c r="Y123" s="740"/>
      <c r="Z123" s="741"/>
      <c r="AA123" s="742"/>
      <c r="AB123" s="742"/>
      <c r="AC123" s="742"/>
      <c r="AD123" s="741"/>
      <c r="AE123" s="742"/>
      <c r="AF123" s="742"/>
      <c r="AG123" s="742"/>
      <c r="AH123" s="741"/>
      <c r="AI123" s="742"/>
      <c r="AJ123" s="742"/>
      <c r="AK123" s="742"/>
      <c r="AL123" s="743"/>
      <c r="AM123" s="744"/>
      <c r="AN123" s="744"/>
      <c r="AO123" s="745"/>
      <c r="AP123" s="722"/>
      <c r="AQ123" s="722"/>
      <c r="AR123" s="733"/>
      <c r="AS123" s="733"/>
      <c r="AT123" s="733"/>
      <c r="AU123" s="733"/>
      <c r="AV123" s="733"/>
      <c r="AW123" s="746"/>
      <c r="AX123" s="746"/>
      <c r="AY123" s="746"/>
      <c r="AZ123" s="746"/>
      <c r="BA123" s="746"/>
      <c r="BB123" s="746"/>
      <c r="BC123" s="746"/>
      <c r="BD123" s="746"/>
      <c r="BE123" s="746"/>
      <c r="BF123" s="746"/>
      <c r="BG123" s="746"/>
      <c r="BH123" s="746"/>
    </row>
    <row r="124" spans="1:60" ht="15.75" customHeight="1">
      <c r="A124" s="731"/>
      <c r="B124" s="732"/>
      <c r="C124" s="733"/>
      <c r="D124" s="734"/>
      <c r="E124" s="735"/>
      <c r="F124" s="736"/>
      <c r="G124" s="737"/>
      <c r="H124" s="738"/>
      <c r="I124" s="739"/>
      <c r="J124" s="740"/>
      <c r="K124" s="740"/>
      <c r="L124" s="740"/>
      <c r="M124" s="740"/>
      <c r="N124" s="740"/>
      <c r="O124" s="740"/>
      <c r="P124" s="740"/>
      <c r="Q124" s="740"/>
      <c r="R124" s="740"/>
      <c r="S124" s="740"/>
      <c r="T124" s="740"/>
      <c r="U124" s="740"/>
      <c r="V124" s="740"/>
      <c r="W124" s="740"/>
      <c r="X124" s="740"/>
      <c r="Y124" s="740"/>
      <c r="Z124" s="741"/>
      <c r="AA124" s="742"/>
      <c r="AB124" s="742"/>
      <c r="AC124" s="742"/>
      <c r="AD124" s="741"/>
      <c r="AE124" s="742"/>
      <c r="AF124" s="742"/>
      <c r="AG124" s="742"/>
      <c r="AH124" s="741"/>
      <c r="AI124" s="742"/>
      <c r="AJ124" s="742"/>
      <c r="AK124" s="742"/>
      <c r="AL124" s="743"/>
      <c r="AM124" s="744"/>
      <c r="AN124" s="744"/>
      <c r="AO124" s="745"/>
      <c r="AP124" s="722"/>
      <c r="AQ124" s="722"/>
      <c r="AR124" s="733"/>
      <c r="AS124" s="733"/>
      <c r="AT124" s="733"/>
      <c r="AU124" s="733"/>
      <c r="AV124" s="733"/>
      <c r="AW124" s="746"/>
      <c r="AX124" s="746"/>
      <c r="AY124" s="746"/>
      <c r="AZ124" s="746"/>
      <c r="BA124" s="746"/>
      <c r="BB124" s="746"/>
      <c r="BC124" s="746"/>
      <c r="BD124" s="746"/>
      <c r="BE124" s="746"/>
      <c r="BF124" s="746"/>
      <c r="BG124" s="746"/>
      <c r="BH124" s="746"/>
    </row>
    <row r="125" spans="1:60" ht="15.75" customHeight="1">
      <c r="A125" s="731"/>
      <c r="B125" s="732"/>
      <c r="C125" s="733"/>
      <c r="D125" s="734"/>
      <c r="E125" s="735"/>
      <c r="F125" s="736"/>
      <c r="G125" s="737"/>
      <c r="H125" s="738"/>
      <c r="I125" s="739"/>
      <c r="J125" s="740"/>
      <c r="K125" s="740"/>
      <c r="L125" s="740"/>
      <c r="M125" s="740"/>
      <c r="N125" s="740"/>
      <c r="O125" s="740"/>
      <c r="P125" s="740"/>
      <c r="Q125" s="740"/>
      <c r="R125" s="740"/>
      <c r="S125" s="740"/>
      <c r="T125" s="740"/>
      <c r="U125" s="740"/>
      <c r="V125" s="740"/>
      <c r="W125" s="740"/>
      <c r="X125" s="740"/>
      <c r="Y125" s="740"/>
      <c r="Z125" s="741"/>
      <c r="AA125" s="742"/>
      <c r="AB125" s="742"/>
      <c r="AC125" s="742"/>
      <c r="AD125" s="741"/>
      <c r="AE125" s="742"/>
      <c r="AF125" s="742"/>
      <c r="AG125" s="742"/>
      <c r="AH125" s="741"/>
      <c r="AI125" s="742"/>
      <c r="AJ125" s="742"/>
      <c r="AK125" s="742"/>
      <c r="AL125" s="743"/>
      <c r="AM125" s="744"/>
      <c r="AN125" s="744"/>
      <c r="AO125" s="745"/>
      <c r="AP125" s="722"/>
      <c r="AQ125" s="722"/>
      <c r="AR125" s="733"/>
      <c r="AS125" s="733"/>
      <c r="AT125" s="733"/>
      <c r="AU125" s="733"/>
      <c r="AV125" s="733"/>
      <c r="AW125" s="746"/>
      <c r="AX125" s="746"/>
      <c r="AY125" s="746"/>
      <c r="AZ125" s="746"/>
      <c r="BA125" s="746"/>
      <c r="BB125" s="746"/>
      <c r="BC125" s="746"/>
      <c r="BD125" s="746"/>
      <c r="BE125" s="746"/>
      <c r="BF125" s="746"/>
      <c r="BG125" s="746"/>
      <c r="BH125" s="746"/>
    </row>
    <row r="126" spans="1:60" ht="15.75" customHeight="1">
      <c r="A126" s="731"/>
      <c r="B126" s="732"/>
      <c r="C126" s="733"/>
      <c r="D126" s="734"/>
      <c r="E126" s="735"/>
      <c r="F126" s="736"/>
      <c r="G126" s="737"/>
      <c r="H126" s="738"/>
      <c r="I126" s="739"/>
      <c r="J126" s="740"/>
      <c r="K126" s="740"/>
      <c r="L126" s="740"/>
      <c r="M126" s="740"/>
      <c r="N126" s="740"/>
      <c r="O126" s="740"/>
      <c r="P126" s="740"/>
      <c r="Q126" s="740"/>
      <c r="R126" s="740"/>
      <c r="S126" s="740"/>
      <c r="T126" s="740"/>
      <c r="U126" s="740"/>
      <c r="V126" s="740"/>
      <c r="W126" s="740"/>
      <c r="X126" s="740"/>
      <c r="Y126" s="740"/>
      <c r="Z126" s="741"/>
      <c r="AA126" s="742"/>
      <c r="AB126" s="742"/>
      <c r="AC126" s="742"/>
      <c r="AD126" s="741"/>
      <c r="AE126" s="742"/>
      <c r="AF126" s="742"/>
      <c r="AG126" s="742"/>
      <c r="AH126" s="741"/>
      <c r="AI126" s="742"/>
      <c r="AJ126" s="742"/>
      <c r="AK126" s="742"/>
      <c r="AL126" s="743"/>
      <c r="AM126" s="744"/>
      <c r="AN126" s="744"/>
      <c r="AO126" s="745"/>
      <c r="AP126" s="722"/>
      <c r="AQ126" s="722"/>
      <c r="AR126" s="733"/>
      <c r="AS126" s="733"/>
      <c r="AT126" s="733"/>
      <c r="AU126" s="733"/>
      <c r="AV126" s="733"/>
      <c r="AW126" s="746"/>
      <c r="AX126" s="746"/>
      <c r="AY126" s="746"/>
      <c r="AZ126" s="746"/>
      <c r="BA126" s="746"/>
      <c r="BB126" s="746"/>
      <c r="BC126" s="746"/>
      <c r="BD126" s="746"/>
      <c r="BE126" s="746"/>
      <c r="BF126" s="746"/>
      <c r="BG126" s="746"/>
      <c r="BH126" s="746"/>
    </row>
    <row r="127" spans="1:60" ht="15.75" customHeight="1">
      <c r="A127" s="731"/>
      <c r="B127" s="732"/>
      <c r="C127" s="733"/>
      <c r="D127" s="734"/>
      <c r="E127" s="735"/>
      <c r="F127" s="736"/>
      <c r="G127" s="737"/>
      <c r="H127" s="738"/>
      <c r="I127" s="739"/>
      <c r="J127" s="740"/>
      <c r="K127" s="740"/>
      <c r="L127" s="740"/>
      <c r="M127" s="740"/>
      <c r="N127" s="740"/>
      <c r="O127" s="740"/>
      <c r="P127" s="740"/>
      <c r="Q127" s="740"/>
      <c r="R127" s="740"/>
      <c r="S127" s="740"/>
      <c r="T127" s="740"/>
      <c r="U127" s="740"/>
      <c r="V127" s="740"/>
      <c r="W127" s="740"/>
      <c r="X127" s="740"/>
      <c r="Y127" s="740"/>
      <c r="Z127" s="741"/>
      <c r="AA127" s="742"/>
      <c r="AB127" s="742"/>
      <c r="AC127" s="742"/>
      <c r="AD127" s="741"/>
      <c r="AE127" s="742"/>
      <c r="AF127" s="742"/>
      <c r="AG127" s="742"/>
      <c r="AH127" s="741"/>
      <c r="AI127" s="742"/>
      <c r="AJ127" s="742"/>
      <c r="AK127" s="742"/>
      <c r="AL127" s="743"/>
      <c r="AM127" s="744"/>
      <c r="AN127" s="744"/>
      <c r="AO127" s="745"/>
      <c r="AP127" s="722"/>
      <c r="AQ127" s="722"/>
      <c r="AR127" s="733"/>
      <c r="AS127" s="733"/>
      <c r="AT127" s="733"/>
      <c r="AU127" s="733"/>
      <c r="AV127" s="733"/>
      <c r="AW127" s="746"/>
      <c r="AX127" s="746"/>
      <c r="AY127" s="746"/>
      <c r="AZ127" s="746"/>
      <c r="BA127" s="746"/>
      <c r="BB127" s="746"/>
      <c r="BC127" s="746"/>
      <c r="BD127" s="746"/>
      <c r="BE127" s="746"/>
      <c r="BF127" s="746"/>
      <c r="BG127" s="746"/>
      <c r="BH127" s="746"/>
    </row>
    <row r="128" spans="1:60" ht="15.75" customHeight="1">
      <c r="A128" s="731"/>
      <c r="B128" s="732"/>
      <c r="C128" s="733"/>
      <c r="D128" s="734"/>
      <c r="E128" s="735"/>
      <c r="F128" s="736"/>
      <c r="G128" s="737"/>
      <c r="H128" s="738"/>
      <c r="I128" s="739"/>
      <c r="J128" s="740"/>
      <c r="K128" s="740"/>
      <c r="L128" s="740"/>
      <c r="M128" s="740"/>
      <c r="N128" s="740"/>
      <c r="O128" s="740"/>
      <c r="P128" s="740"/>
      <c r="Q128" s="740"/>
      <c r="R128" s="740"/>
      <c r="S128" s="740"/>
      <c r="T128" s="740"/>
      <c r="U128" s="740"/>
      <c r="V128" s="740"/>
      <c r="W128" s="740"/>
      <c r="X128" s="740"/>
      <c r="Y128" s="740"/>
      <c r="Z128" s="741"/>
      <c r="AA128" s="742"/>
      <c r="AB128" s="742"/>
      <c r="AC128" s="742"/>
      <c r="AD128" s="741"/>
      <c r="AE128" s="742"/>
      <c r="AF128" s="742"/>
      <c r="AG128" s="742"/>
      <c r="AH128" s="741"/>
      <c r="AI128" s="742"/>
      <c r="AJ128" s="742"/>
      <c r="AK128" s="742"/>
      <c r="AL128" s="743"/>
      <c r="AM128" s="744"/>
      <c r="AN128" s="744"/>
      <c r="AO128" s="745"/>
      <c r="AP128" s="722"/>
      <c r="AQ128" s="722"/>
      <c r="AR128" s="733"/>
      <c r="AS128" s="733"/>
      <c r="AT128" s="733"/>
      <c r="AU128" s="733"/>
      <c r="AV128" s="733"/>
      <c r="AW128" s="746"/>
      <c r="AX128" s="746"/>
      <c r="AY128" s="746"/>
      <c r="AZ128" s="746"/>
      <c r="BA128" s="746"/>
      <c r="BB128" s="746"/>
      <c r="BC128" s="746"/>
      <c r="BD128" s="746"/>
      <c r="BE128" s="746"/>
      <c r="BF128" s="746"/>
      <c r="BG128" s="746"/>
      <c r="BH128" s="746"/>
    </row>
    <row r="129" spans="1:60" ht="15.75" customHeight="1">
      <c r="A129" s="731"/>
      <c r="B129" s="732"/>
      <c r="C129" s="733"/>
      <c r="D129" s="734"/>
      <c r="E129" s="735"/>
      <c r="F129" s="736"/>
      <c r="G129" s="737"/>
      <c r="H129" s="738"/>
      <c r="I129" s="739"/>
      <c r="J129" s="740"/>
      <c r="K129" s="740"/>
      <c r="L129" s="740"/>
      <c r="M129" s="740"/>
      <c r="N129" s="740"/>
      <c r="O129" s="740"/>
      <c r="P129" s="740"/>
      <c r="Q129" s="740"/>
      <c r="R129" s="740"/>
      <c r="S129" s="740"/>
      <c r="T129" s="740"/>
      <c r="U129" s="740"/>
      <c r="V129" s="740"/>
      <c r="W129" s="740"/>
      <c r="X129" s="740"/>
      <c r="Y129" s="740"/>
      <c r="Z129" s="741"/>
      <c r="AA129" s="742"/>
      <c r="AB129" s="742"/>
      <c r="AC129" s="742"/>
      <c r="AD129" s="741"/>
      <c r="AE129" s="742"/>
      <c r="AF129" s="742"/>
      <c r="AG129" s="742"/>
      <c r="AH129" s="741"/>
      <c r="AI129" s="742"/>
      <c r="AJ129" s="742"/>
      <c r="AK129" s="742"/>
      <c r="AL129" s="743"/>
      <c r="AM129" s="744"/>
      <c r="AN129" s="744"/>
      <c r="AO129" s="745"/>
      <c r="AP129" s="722"/>
      <c r="AQ129" s="722"/>
      <c r="AR129" s="733"/>
      <c r="AS129" s="733"/>
      <c r="AT129" s="733"/>
      <c r="AU129" s="733"/>
      <c r="AV129" s="733"/>
      <c r="AW129" s="746"/>
      <c r="AX129" s="746"/>
      <c r="AY129" s="746"/>
      <c r="AZ129" s="746"/>
      <c r="BA129" s="746"/>
      <c r="BB129" s="746"/>
      <c r="BC129" s="746"/>
      <c r="BD129" s="746"/>
      <c r="BE129" s="746"/>
      <c r="BF129" s="746"/>
      <c r="BG129" s="746"/>
      <c r="BH129" s="746"/>
    </row>
    <row r="130" spans="1:60" ht="15.75" customHeight="1">
      <c r="A130" s="731"/>
      <c r="B130" s="732"/>
      <c r="C130" s="733"/>
      <c r="D130" s="734"/>
      <c r="E130" s="735"/>
      <c r="F130" s="736"/>
      <c r="G130" s="737"/>
      <c r="H130" s="738"/>
      <c r="I130" s="739"/>
      <c r="J130" s="740"/>
      <c r="K130" s="740"/>
      <c r="L130" s="740"/>
      <c r="M130" s="740"/>
      <c r="N130" s="740"/>
      <c r="O130" s="740"/>
      <c r="P130" s="740"/>
      <c r="Q130" s="740"/>
      <c r="R130" s="740"/>
      <c r="S130" s="740"/>
      <c r="T130" s="740"/>
      <c r="U130" s="740"/>
      <c r="V130" s="740"/>
      <c r="W130" s="740"/>
      <c r="X130" s="740"/>
      <c r="Y130" s="740"/>
      <c r="Z130" s="741"/>
      <c r="AA130" s="742"/>
      <c r="AB130" s="742"/>
      <c r="AC130" s="742"/>
      <c r="AD130" s="741"/>
      <c r="AE130" s="742"/>
      <c r="AF130" s="742"/>
      <c r="AG130" s="742"/>
      <c r="AH130" s="741"/>
      <c r="AI130" s="742"/>
      <c r="AJ130" s="742"/>
      <c r="AK130" s="742"/>
      <c r="AL130" s="743"/>
      <c r="AM130" s="744"/>
      <c r="AN130" s="744"/>
      <c r="AO130" s="745"/>
      <c r="AP130" s="722"/>
      <c r="AQ130" s="722"/>
      <c r="AR130" s="733"/>
      <c r="AS130" s="733"/>
      <c r="AT130" s="733"/>
      <c r="AU130" s="733"/>
      <c r="AV130" s="733"/>
      <c r="AW130" s="746"/>
      <c r="AX130" s="746"/>
      <c r="AY130" s="746"/>
      <c r="AZ130" s="746"/>
      <c r="BA130" s="746"/>
      <c r="BB130" s="746"/>
      <c r="BC130" s="746"/>
      <c r="BD130" s="746"/>
      <c r="BE130" s="746"/>
      <c r="BF130" s="746"/>
      <c r="BG130" s="746"/>
      <c r="BH130" s="746"/>
    </row>
    <row r="131" spans="1:60" ht="15.75" customHeight="1">
      <c r="A131" s="731"/>
      <c r="B131" s="732"/>
      <c r="C131" s="733"/>
      <c r="D131" s="734"/>
      <c r="E131" s="735"/>
      <c r="F131" s="736"/>
      <c r="G131" s="737"/>
      <c r="H131" s="738"/>
      <c r="I131" s="739"/>
      <c r="J131" s="740"/>
      <c r="K131" s="740"/>
      <c r="L131" s="740"/>
      <c r="M131" s="740"/>
      <c r="N131" s="740"/>
      <c r="O131" s="740"/>
      <c r="P131" s="740"/>
      <c r="Q131" s="740"/>
      <c r="R131" s="740"/>
      <c r="S131" s="740"/>
      <c r="T131" s="740"/>
      <c r="U131" s="740"/>
      <c r="V131" s="740"/>
      <c r="W131" s="740"/>
      <c r="X131" s="740"/>
      <c r="Y131" s="740"/>
      <c r="Z131" s="741"/>
      <c r="AA131" s="742"/>
      <c r="AB131" s="742"/>
      <c r="AC131" s="742"/>
      <c r="AD131" s="741"/>
      <c r="AE131" s="742"/>
      <c r="AF131" s="742"/>
      <c r="AG131" s="742"/>
      <c r="AH131" s="741"/>
      <c r="AI131" s="742"/>
      <c r="AJ131" s="742"/>
      <c r="AK131" s="742"/>
      <c r="AL131" s="743"/>
      <c r="AM131" s="744"/>
      <c r="AN131" s="744"/>
      <c r="AO131" s="745"/>
      <c r="AP131" s="722"/>
      <c r="AQ131" s="722"/>
      <c r="AR131" s="733"/>
      <c r="AS131" s="733"/>
      <c r="AT131" s="733"/>
      <c r="AU131" s="733"/>
      <c r="AV131" s="733"/>
      <c r="AW131" s="746"/>
      <c r="AX131" s="746"/>
      <c r="AY131" s="746"/>
      <c r="AZ131" s="746"/>
      <c r="BA131" s="746"/>
      <c r="BB131" s="746"/>
      <c r="BC131" s="746"/>
      <c r="BD131" s="746"/>
      <c r="BE131" s="746"/>
      <c r="BF131" s="746"/>
      <c r="BG131" s="746"/>
      <c r="BH131" s="746"/>
    </row>
    <row r="132" spans="1:60" ht="15.75" customHeight="1">
      <c r="A132" s="731"/>
      <c r="B132" s="732"/>
      <c r="C132" s="733"/>
      <c r="D132" s="734"/>
      <c r="E132" s="735"/>
      <c r="F132" s="736"/>
      <c r="G132" s="737"/>
      <c r="H132" s="738"/>
      <c r="I132" s="739"/>
      <c r="J132" s="740"/>
      <c r="K132" s="740"/>
      <c r="L132" s="740"/>
      <c r="M132" s="740"/>
      <c r="N132" s="740"/>
      <c r="O132" s="740"/>
      <c r="P132" s="740"/>
      <c r="Q132" s="740"/>
      <c r="R132" s="740"/>
      <c r="S132" s="740"/>
      <c r="T132" s="740"/>
      <c r="U132" s="740"/>
      <c r="V132" s="740"/>
      <c r="W132" s="740"/>
      <c r="X132" s="740"/>
      <c r="Y132" s="740"/>
      <c r="Z132" s="741"/>
      <c r="AA132" s="742"/>
      <c r="AB132" s="742"/>
      <c r="AC132" s="742"/>
      <c r="AD132" s="741"/>
      <c r="AE132" s="742"/>
      <c r="AF132" s="742"/>
      <c r="AG132" s="742"/>
      <c r="AH132" s="741"/>
      <c r="AI132" s="742"/>
      <c r="AJ132" s="742"/>
      <c r="AK132" s="742"/>
      <c r="AL132" s="743"/>
      <c r="AM132" s="744"/>
      <c r="AN132" s="744"/>
      <c r="AO132" s="745"/>
      <c r="AP132" s="722"/>
      <c r="AQ132" s="722"/>
      <c r="AR132" s="733"/>
      <c r="AS132" s="733"/>
      <c r="AT132" s="733"/>
      <c r="AU132" s="733"/>
      <c r="AV132" s="733"/>
      <c r="AW132" s="746"/>
      <c r="AX132" s="746"/>
      <c r="AY132" s="746"/>
      <c r="AZ132" s="746"/>
      <c r="BA132" s="746"/>
      <c r="BB132" s="746"/>
      <c r="BC132" s="746"/>
      <c r="BD132" s="746"/>
      <c r="BE132" s="746"/>
      <c r="BF132" s="746"/>
      <c r="BG132" s="746"/>
      <c r="BH132" s="746"/>
    </row>
    <row r="133" spans="1:60" ht="15.75" customHeight="1">
      <c r="A133" s="731"/>
      <c r="B133" s="732"/>
      <c r="C133" s="733"/>
      <c r="D133" s="734"/>
      <c r="E133" s="735"/>
      <c r="F133" s="736"/>
      <c r="G133" s="737"/>
      <c r="H133" s="738"/>
      <c r="I133" s="739"/>
      <c r="J133" s="740"/>
      <c r="K133" s="740"/>
      <c r="L133" s="740"/>
      <c r="M133" s="740"/>
      <c r="N133" s="740"/>
      <c r="O133" s="740"/>
      <c r="P133" s="740"/>
      <c r="Q133" s="740"/>
      <c r="R133" s="740"/>
      <c r="S133" s="740"/>
      <c r="T133" s="740"/>
      <c r="U133" s="740"/>
      <c r="V133" s="740"/>
      <c r="W133" s="740"/>
      <c r="X133" s="740"/>
      <c r="Y133" s="740"/>
      <c r="Z133" s="741"/>
      <c r="AA133" s="742"/>
      <c r="AB133" s="742"/>
      <c r="AC133" s="742"/>
      <c r="AD133" s="741"/>
      <c r="AE133" s="742"/>
      <c r="AF133" s="742"/>
      <c r="AG133" s="742"/>
      <c r="AH133" s="741"/>
      <c r="AI133" s="742"/>
      <c r="AJ133" s="742"/>
      <c r="AK133" s="742"/>
      <c r="AL133" s="743"/>
      <c r="AM133" s="744"/>
      <c r="AN133" s="744"/>
      <c r="AO133" s="745"/>
      <c r="AP133" s="722"/>
      <c r="AQ133" s="722"/>
      <c r="AR133" s="733"/>
      <c r="AS133" s="733"/>
      <c r="AT133" s="733"/>
      <c r="AU133" s="733"/>
      <c r="AV133" s="733"/>
      <c r="AW133" s="746"/>
      <c r="AX133" s="746"/>
      <c r="AY133" s="746"/>
      <c r="AZ133" s="746"/>
      <c r="BA133" s="746"/>
      <c r="BB133" s="746"/>
      <c r="BC133" s="746"/>
      <c r="BD133" s="746"/>
      <c r="BE133" s="746"/>
      <c r="BF133" s="746"/>
      <c r="BG133" s="746"/>
      <c r="BH133" s="746"/>
    </row>
    <row r="134" spans="1:60" ht="15.75" customHeight="1">
      <c r="A134" s="731"/>
      <c r="B134" s="732"/>
      <c r="C134" s="733"/>
      <c r="D134" s="734"/>
      <c r="E134" s="735"/>
      <c r="F134" s="736"/>
      <c r="G134" s="737"/>
      <c r="H134" s="738"/>
      <c r="I134" s="739"/>
      <c r="J134" s="740"/>
      <c r="K134" s="740"/>
      <c r="L134" s="740"/>
      <c r="M134" s="740"/>
      <c r="N134" s="740"/>
      <c r="O134" s="740"/>
      <c r="P134" s="740"/>
      <c r="Q134" s="740"/>
      <c r="R134" s="740"/>
      <c r="S134" s="740"/>
      <c r="T134" s="740"/>
      <c r="U134" s="740"/>
      <c r="V134" s="740"/>
      <c r="W134" s="740"/>
      <c r="X134" s="740"/>
      <c r="Y134" s="740"/>
      <c r="Z134" s="741"/>
      <c r="AA134" s="742"/>
      <c r="AB134" s="742"/>
      <c r="AC134" s="742"/>
      <c r="AD134" s="741"/>
      <c r="AE134" s="742"/>
      <c r="AF134" s="742"/>
      <c r="AG134" s="742"/>
      <c r="AH134" s="741"/>
      <c r="AI134" s="742"/>
      <c r="AJ134" s="742"/>
      <c r="AK134" s="742"/>
      <c r="AL134" s="743"/>
      <c r="AM134" s="744"/>
      <c r="AN134" s="744"/>
      <c r="AO134" s="745"/>
      <c r="AP134" s="722"/>
      <c r="AQ134" s="722"/>
      <c r="AR134" s="733"/>
      <c r="AS134" s="733"/>
      <c r="AT134" s="733"/>
      <c r="AU134" s="733"/>
      <c r="AV134" s="733"/>
      <c r="AW134" s="746"/>
      <c r="AX134" s="746"/>
      <c r="AY134" s="746"/>
      <c r="AZ134" s="746"/>
      <c r="BA134" s="746"/>
      <c r="BB134" s="746"/>
      <c r="BC134" s="746"/>
      <c r="BD134" s="746"/>
      <c r="BE134" s="746"/>
      <c r="BF134" s="746"/>
      <c r="BG134" s="746"/>
      <c r="BH134" s="746"/>
    </row>
    <row r="135" spans="1:60" ht="15.75" customHeight="1">
      <c r="A135" s="731"/>
      <c r="B135" s="732"/>
      <c r="C135" s="733"/>
      <c r="D135" s="734"/>
      <c r="E135" s="735"/>
      <c r="F135" s="736"/>
      <c r="G135" s="737"/>
      <c r="H135" s="738"/>
      <c r="I135" s="739"/>
      <c r="J135" s="740"/>
      <c r="K135" s="740"/>
      <c r="L135" s="740"/>
      <c r="M135" s="740"/>
      <c r="N135" s="740"/>
      <c r="O135" s="740"/>
      <c r="P135" s="740"/>
      <c r="Q135" s="740"/>
      <c r="R135" s="740"/>
      <c r="S135" s="740"/>
      <c r="T135" s="740"/>
      <c r="U135" s="740"/>
      <c r="V135" s="740"/>
      <c r="W135" s="740"/>
      <c r="X135" s="740"/>
      <c r="Y135" s="740"/>
      <c r="Z135" s="741"/>
      <c r="AA135" s="742"/>
      <c r="AB135" s="742"/>
      <c r="AC135" s="742"/>
      <c r="AD135" s="741"/>
      <c r="AE135" s="742"/>
      <c r="AF135" s="742"/>
      <c r="AG135" s="742"/>
      <c r="AH135" s="741"/>
      <c r="AI135" s="742"/>
      <c r="AJ135" s="742"/>
      <c r="AK135" s="742"/>
      <c r="AL135" s="743"/>
      <c r="AM135" s="744"/>
      <c r="AN135" s="744"/>
      <c r="AO135" s="745"/>
      <c r="AP135" s="722"/>
      <c r="AQ135" s="722"/>
      <c r="AR135" s="733"/>
      <c r="AS135" s="733"/>
      <c r="AT135" s="733"/>
      <c r="AU135" s="733"/>
      <c r="AV135" s="733"/>
      <c r="AW135" s="746"/>
      <c r="AX135" s="746"/>
      <c r="AY135" s="746"/>
      <c r="AZ135" s="746"/>
      <c r="BA135" s="746"/>
      <c r="BB135" s="746"/>
      <c r="BC135" s="746"/>
      <c r="BD135" s="746"/>
      <c r="BE135" s="746"/>
      <c r="BF135" s="746"/>
      <c r="BG135" s="746"/>
      <c r="BH135" s="746"/>
    </row>
    <row r="136" spans="1:60" ht="15.75" customHeight="1">
      <c r="A136" s="731"/>
      <c r="B136" s="732"/>
      <c r="C136" s="733"/>
      <c r="D136" s="734"/>
      <c r="E136" s="735"/>
      <c r="F136" s="736"/>
      <c r="G136" s="737"/>
      <c r="H136" s="738"/>
      <c r="I136" s="739"/>
      <c r="J136" s="740"/>
      <c r="K136" s="740"/>
      <c r="L136" s="740"/>
      <c r="M136" s="740"/>
      <c r="N136" s="740"/>
      <c r="O136" s="740"/>
      <c r="P136" s="740"/>
      <c r="Q136" s="740"/>
      <c r="R136" s="740"/>
      <c r="S136" s="740"/>
      <c r="T136" s="740"/>
      <c r="U136" s="740"/>
      <c r="V136" s="740"/>
      <c r="W136" s="740"/>
      <c r="X136" s="740"/>
      <c r="Y136" s="740"/>
      <c r="Z136" s="741"/>
      <c r="AA136" s="742"/>
      <c r="AB136" s="742"/>
      <c r="AC136" s="742"/>
      <c r="AD136" s="741"/>
      <c r="AE136" s="742"/>
      <c r="AF136" s="742"/>
      <c r="AG136" s="742"/>
      <c r="AH136" s="741"/>
      <c r="AI136" s="742"/>
      <c r="AJ136" s="742"/>
      <c r="AK136" s="742"/>
      <c r="AL136" s="743"/>
      <c r="AM136" s="744"/>
      <c r="AN136" s="744"/>
      <c r="AO136" s="745"/>
      <c r="AP136" s="722"/>
      <c r="AQ136" s="722"/>
      <c r="AR136" s="733"/>
      <c r="AS136" s="733"/>
      <c r="AT136" s="733"/>
      <c r="AU136" s="733"/>
      <c r="AV136" s="733"/>
      <c r="AW136" s="746"/>
      <c r="AX136" s="746"/>
      <c r="AY136" s="746"/>
      <c r="AZ136" s="746"/>
      <c r="BA136" s="746"/>
      <c r="BB136" s="746"/>
      <c r="BC136" s="746"/>
      <c r="BD136" s="746"/>
      <c r="BE136" s="746"/>
      <c r="BF136" s="746"/>
      <c r="BG136" s="746"/>
      <c r="BH136" s="746"/>
    </row>
    <row r="137" spans="1:60" ht="15.75" customHeight="1">
      <c r="A137" s="731"/>
      <c r="B137" s="732"/>
      <c r="C137" s="733"/>
      <c r="D137" s="734"/>
      <c r="E137" s="735"/>
      <c r="F137" s="736"/>
      <c r="G137" s="737"/>
      <c r="H137" s="738"/>
      <c r="I137" s="739"/>
      <c r="J137" s="740"/>
      <c r="K137" s="740"/>
      <c r="L137" s="740"/>
      <c r="M137" s="740"/>
      <c r="N137" s="740"/>
      <c r="O137" s="740"/>
      <c r="P137" s="740"/>
      <c r="Q137" s="740"/>
      <c r="R137" s="740"/>
      <c r="S137" s="740"/>
      <c r="T137" s="740"/>
      <c r="U137" s="740"/>
      <c r="V137" s="740"/>
      <c r="W137" s="740"/>
      <c r="X137" s="740"/>
      <c r="Y137" s="740"/>
      <c r="Z137" s="741"/>
      <c r="AA137" s="742"/>
      <c r="AB137" s="742"/>
      <c r="AC137" s="742"/>
      <c r="AD137" s="741"/>
      <c r="AE137" s="742"/>
      <c r="AF137" s="742"/>
      <c r="AG137" s="742"/>
      <c r="AH137" s="741"/>
      <c r="AI137" s="742"/>
      <c r="AJ137" s="742"/>
      <c r="AK137" s="742"/>
      <c r="AL137" s="743"/>
      <c r="AM137" s="744"/>
      <c r="AN137" s="744"/>
      <c r="AO137" s="745"/>
      <c r="AP137" s="722"/>
      <c r="AQ137" s="722"/>
      <c r="AR137" s="733"/>
      <c r="AS137" s="733"/>
      <c r="AT137" s="733"/>
      <c r="AU137" s="733"/>
      <c r="AV137" s="733"/>
      <c r="AW137" s="746"/>
      <c r="AX137" s="746"/>
      <c r="AY137" s="746"/>
      <c r="AZ137" s="746"/>
      <c r="BA137" s="746"/>
      <c r="BB137" s="746"/>
      <c r="BC137" s="746"/>
      <c r="BD137" s="746"/>
      <c r="BE137" s="746"/>
      <c r="BF137" s="746"/>
      <c r="BG137" s="746"/>
      <c r="BH137" s="746"/>
    </row>
    <row r="138" spans="1:60" ht="15.75" customHeight="1">
      <c r="A138" s="731"/>
      <c r="B138" s="732"/>
      <c r="C138" s="733"/>
      <c r="D138" s="734"/>
      <c r="E138" s="735"/>
      <c r="F138" s="736"/>
      <c r="G138" s="737"/>
      <c r="H138" s="738"/>
      <c r="I138" s="739"/>
      <c r="J138" s="740"/>
      <c r="K138" s="740"/>
      <c r="L138" s="740"/>
      <c r="M138" s="740"/>
      <c r="N138" s="740"/>
      <c r="O138" s="740"/>
      <c r="P138" s="740"/>
      <c r="Q138" s="740"/>
      <c r="R138" s="740"/>
      <c r="S138" s="740"/>
      <c r="T138" s="740"/>
      <c r="U138" s="740"/>
      <c r="V138" s="740"/>
      <c r="W138" s="740"/>
      <c r="X138" s="740"/>
      <c r="Y138" s="740"/>
      <c r="Z138" s="741"/>
      <c r="AA138" s="742"/>
      <c r="AB138" s="742"/>
      <c r="AC138" s="742"/>
      <c r="AD138" s="741"/>
      <c r="AE138" s="742"/>
      <c r="AF138" s="742"/>
      <c r="AG138" s="742"/>
      <c r="AH138" s="741"/>
      <c r="AI138" s="742"/>
      <c r="AJ138" s="742"/>
      <c r="AK138" s="742"/>
      <c r="AL138" s="743"/>
      <c r="AM138" s="744"/>
      <c r="AN138" s="744"/>
      <c r="AO138" s="745"/>
      <c r="AP138" s="722"/>
      <c r="AQ138" s="722"/>
      <c r="AR138" s="733"/>
      <c r="AS138" s="733"/>
      <c r="AT138" s="733"/>
      <c r="AU138" s="733"/>
      <c r="AV138" s="733"/>
      <c r="AW138" s="746"/>
      <c r="AX138" s="746"/>
      <c r="AY138" s="746"/>
      <c r="AZ138" s="746"/>
      <c r="BA138" s="746"/>
      <c r="BB138" s="746"/>
      <c r="BC138" s="746"/>
      <c r="BD138" s="746"/>
      <c r="BE138" s="746"/>
      <c r="BF138" s="746"/>
      <c r="BG138" s="746"/>
      <c r="BH138" s="746"/>
    </row>
    <row r="139" spans="1:60" ht="15.75" customHeight="1">
      <c r="A139" s="731"/>
      <c r="B139" s="732"/>
      <c r="C139" s="733"/>
      <c r="D139" s="734"/>
      <c r="E139" s="735"/>
      <c r="F139" s="736"/>
      <c r="G139" s="737"/>
      <c r="H139" s="738"/>
      <c r="I139" s="739"/>
      <c r="J139" s="740"/>
      <c r="K139" s="740"/>
      <c r="L139" s="740"/>
      <c r="M139" s="740"/>
      <c r="N139" s="740"/>
      <c r="O139" s="740"/>
      <c r="P139" s="740"/>
      <c r="Q139" s="740"/>
      <c r="R139" s="740"/>
      <c r="S139" s="740"/>
      <c r="T139" s="740"/>
      <c r="U139" s="740"/>
      <c r="V139" s="740"/>
      <c r="W139" s="740"/>
      <c r="X139" s="740"/>
      <c r="Y139" s="740"/>
      <c r="Z139" s="741"/>
      <c r="AA139" s="742"/>
      <c r="AB139" s="742"/>
      <c r="AC139" s="742"/>
      <c r="AD139" s="741"/>
      <c r="AE139" s="742"/>
      <c r="AF139" s="742"/>
      <c r="AG139" s="742"/>
      <c r="AH139" s="741"/>
      <c r="AI139" s="742"/>
      <c r="AJ139" s="742"/>
      <c r="AK139" s="742"/>
      <c r="AL139" s="743"/>
      <c r="AM139" s="744"/>
      <c r="AN139" s="744"/>
      <c r="AO139" s="745"/>
      <c r="AP139" s="722"/>
      <c r="AQ139" s="722"/>
      <c r="AR139" s="733"/>
      <c r="AS139" s="733"/>
      <c r="AT139" s="733"/>
      <c r="AU139" s="733"/>
      <c r="AV139" s="733"/>
      <c r="AW139" s="746"/>
      <c r="AX139" s="746"/>
      <c r="AY139" s="746"/>
      <c r="AZ139" s="746"/>
      <c r="BA139" s="746"/>
      <c r="BB139" s="746"/>
      <c r="BC139" s="746"/>
      <c r="BD139" s="746"/>
      <c r="BE139" s="746"/>
      <c r="BF139" s="746"/>
      <c r="BG139" s="746"/>
      <c r="BH139" s="746"/>
    </row>
    <row r="140" spans="1:60" ht="15.75" customHeight="1">
      <c r="A140" s="731"/>
      <c r="B140" s="732"/>
      <c r="C140" s="733"/>
      <c r="D140" s="734"/>
      <c r="E140" s="735"/>
      <c r="F140" s="736"/>
      <c r="G140" s="737"/>
      <c r="H140" s="738"/>
      <c r="I140" s="739"/>
      <c r="J140" s="740"/>
      <c r="K140" s="740"/>
      <c r="L140" s="740"/>
      <c r="M140" s="740"/>
      <c r="N140" s="740"/>
      <c r="O140" s="740"/>
      <c r="P140" s="740"/>
      <c r="Q140" s="740"/>
      <c r="R140" s="740"/>
      <c r="S140" s="740"/>
      <c r="T140" s="740"/>
      <c r="U140" s="740"/>
      <c r="V140" s="740"/>
      <c r="W140" s="740"/>
      <c r="X140" s="740"/>
      <c r="Y140" s="740"/>
      <c r="Z140" s="741"/>
      <c r="AA140" s="742"/>
      <c r="AB140" s="742"/>
      <c r="AC140" s="742"/>
      <c r="AD140" s="741"/>
      <c r="AE140" s="742"/>
      <c r="AF140" s="742"/>
      <c r="AG140" s="742"/>
      <c r="AH140" s="741"/>
      <c r="AI140" s="742"/>
      <c r="AJ140" s="742"/>
      <c r="AK140" s="742"/>
      <c r="AL140" s="743"/>
      <c r="AM140" s="744"/>
      <c r="AN140" s="744"/>
      <c r="AO140" s="745"/>
      <c r="AP140" s="722"/>
      <c r="AQ140" s="722"/>
      <c r="AR140" s="733"/>
      <c r="AS140" s="733"/>
      <c r="AT140" s="733"/>
      <c r="AU140" s="733"/>
      <c r="AV140" s="733"/>
      <c r="AW140" s="746"/>
      <c r="AX140" s="746"/>
      <c r="AY140" s="746"/>
      <c r="AZ140" s="746"/>
      <c r="BA140" s="746"/>
      <c r="BB140" s="746"/>
      <c r="BC140" s="746"/>
      <c r="BD140" s="746"/>
      <c r="BE140" s="746"/>
      <c r="BF140" s="746"/>
      <c r="BG140" s="746"/>
      <c r="BH140" s="746"/>
    </row>
    <row r="141" spans="1:60" ht="15.75" customHeight="1">
      <c r="A141" s="731"/>
      <c r="B141" s="732"/>
      <c r="C141" s="733"/>
      <c r="D141" s="734"/>
      <c r="E141" s="735"/>
      <c r="F141" s="736"/>
      <c r="G141" s="737"/>
      <c r="H141" s="738"/>
      <c r="I141" s="739"/>
      <c r="J141" s="740"/>
      <c r="K141" s="740"/>
      <c r="L141" s="740"/>
      <c r="M141" s="740"/>
      <c r="N141" s="740"/>
      <c r="O141" s="740"/>
      <c r="P141" s="740"/>
      <c r="Q141" s="740"/>
      <c r="R141" s="740"/>
      <c r="S141" s="740"/>
      <c r="T141" s="740"/>
      <c r="U141" s="740"/>
      <c r="V141" s="740"/>
      <c r="W141" s="740"/>
      <c r="X141" s="740"/>
      <c r="Y141" s="740"/>
      <c r="Z141" s="741"/>
      <c r="AA141" s="742"/>
      <c r="AB141" s="742"/>
      <c r="AC141" s="742"/>
      <c r="AD141" s="741"/>
      <c r="AE141" s="742"/>
      <c r="AF141" s="742"/>
      <c r="AG141" s="742"/>
      <c r="AH141" s="741"/>
      <c r="AI141" s="742"/>
      <c r="AJ141" s="742"/>
      <c r="AK141" s="742"/>
      <c r="AL141" s="743"/>
      <c r="AM141" s="744"/>
      <c r="AN141" s="744"/>
      <c r="AO141" s="745"/>
      <c r="AP141" s="722"/>
      <c r="AQ141" s="722"/>
      <c r="AR141" s="733"/>
      <c r="AS141" s="733"/>
      <c r="AT141" s="733"/>
      <c r="AU141" s="733"/>
      <c r="AV141" s="733"/>
      <c r="AW141" s="746"/>
      <c r="AX141" s="746"/>
      <c r="AY141" s="746"/>
      <c r="AZ141" s="746"/>
      <c r="BA141" s="746"/>
      <c r="BB141" s="746"/>
      <c r="BC141" s="746"/>
      <c r="BD141" s="746"/>
      <c r="BE141" s="746"/>
      <c r="BF141" s="746"/>
      <c r="BG141" s="746"/>
      <c r="BH141" s="746"/>
    </row>
    <row r="142" spans="1:60" ht="15.75" customHeight="1">
      <c r="A142" s="731"/>
      <c r="B142" s="732"/>
      <c r="C142" s="733"/>
      <c r="D142" s="734"/>
      <c r="E142" s="735"/>
      <c r="F142" s="736"/>
      <c r="G142" s="737"/>
      <c r="H142" s="738"/>
      <c r="I142" s="739"/>
      <c r="J142" s="740"/>
      <c r="K142" s="740"/>
      <c r="L142" s="740"/>
      <c r="M142" s="740"/>
      <c r="N142" s="740"/>
      <c r="O142" s="740"/>
      <c r="P142" s="740"/>
      <c r="Q142" s="740"/>
      <c r="R142" s="740"/>
      <c r="S142" s="740"/>
      <c r="T142" s="740"/>
      <c r="U142" s="740"/>
      <c r="V142" s="740"/>
      <c r="W142" s="740"/>
      <c r="X142" s="740"/>
      <c r="Y142" s="740"/>
      <c r="Z142" s="741"/>
      <c r="AA142" s="742"/>
      <c r="AB142" s="742"/>
      <c r="AC142" s="742"/>
      <c r="AD142" s="741"/>
      <c r="AE142" s="742"/>
      <c r="AF142" s="742"/>
      <c r="AG142" s="742"/>
      <c r="AH142" s="741"/>
      <c r="AI142" s="742"/>
      <c r="AJ142" s="742"/>
      <c r="AK142" s="742"/>
      <c r="AL142" s="743"/>
      <c r="AM142" s="744"/>
      <c r="AN142" s="744"/>
      <c r="AO142" s="745"/>
      <c r="AP142" s="722"/>
      <c r="AQ142" s="722"/>
      <c r="AR142" s="733"/>
      <c r="AS142" s="733"/>
      <c r="AT142" s="733"/>
      <c r="AU142" s="733"/>
      <c r="AV142" s="733"/>
      <c r="AW142" s="746"/>
      <c r="AX142" s="746"/>
      <c r="AY142" s="746"/>
      <c r="AZ142" s="746"/>
      <c r="BA142" s="746"/>
      <c r="BB142" s="746"/>
      <c r="BC142" s="746"/>
      <c r="BD142" s="746"/>
      <c r="BE142" s="746"/>
      <c r="BF142" s="746"/>
      <c r="BG142" s="746"/>
      <c r="BH142" s="746"/>
    </row>
    <row r="143" spans="1:60" ht="15.75" customHeight="1">
      <c r="A143" s="731"/>
      <c r="B143" s="732"/>
      <c r="C143" s="733"/>
      <c r="D143" s="734"/>
      <c r="E143" s="735"/>
      <c r="F143" s="736"/>
      <c r="G143" s="737"/>
      <c r="H143" s="738"/>
      <c r="I143" s="739"/>
      <c r="J143" s="740"/>
      <c r="K143" s="740"/>
      <c r="L143" s="740"/>
      <c r="M143" s="740"/>
      <c r="N143" s="740"/>
      <c r="O143" s="740"/>
      <c r="P143" s="740"/>
      <c r="Q143" s="740"/>
      <c r="R143" s="740"/>
      <c r="S143" s="740"/>
      <c r="T143" s="740"/>
      <c r="U143" s="740"/>
      <c r="V143" s="740"/>
      <c r="W143" s="740"/>
      <c r="X143" s="740"/>
      <c r="Y143" s="740"/>
      <c r="Z143" s="741"/>
      <c r="AA143" s="742"/>
      <c r="AB143" s="742"/>
      <c r="AC143" s="742"/>
      <c r="AD143" s="741"/>
      <c r="AE143" s="742"/>
      <c r="AF143" s="742"/>
      <c r="AG143" s="742"/>
      <c r="AH143" s="741"/>
      <c r="AI143" s="742"/>
      <c r="AJ143" s="742"/>
      <c r="AK143" s="742"/>
      <c r="AL143" s="743"/>
      <c r="AM143" s="744"/>
      <c r="AN143" s="744"/>
      <c r="AO143" s="745"/>
      <c r="AP143" s="722"/>
      <c r="AQ143" s="722"/>
      <c r="AR143" s="733"/>
      <c r="AS143" s="733"/>
      <c r="AT143" s="733"/>
      <c r="AU143" s="733"/>
      <c r="AV143" s="733"/>
      <c r="AW143" s="746"/>
      <c r="AX143" s="746"/>
      <c r="AY143" s="746"/>
      <c r="AZ143" s="746"/>
      <c r="BA143" s="746"/>
      <c r="BB143" s="746"/>
      <c r="BC143" s="746"/>
      <c r="BD143" s="746"/>
      <c r="BE143" s="746"/>
      <c r="BF143" s="746"/>
      <c r="BG143" s="746"/>
      <c r="BH143" s="746"/>
    </row>
    <row r="144" spans="1:60" ht="15.75" customHeight="1">
      <c r="A144" s="731"/>
      <c r="B144" s="732"/>
      <c r="C144" s="733"/>
      <c r="D144" s="734"/>
      <c r="E144" s="735"/>
      <c r="F144" s="736"/>
      <c r="G144" s="737"/>
      <c r="H144" s="738"/>
      <c r="I144" s="739"/>
      <c r="J144" s="740"/>
      <c r="K144" s="740"/>
      <c r="L144" s="740"/>
      <c r="M144" s="740"/>
      <c r="N144" s="740"/>
      <c r="O144" s="740"/>
      <c r="P144" s="740"/>
      <c r="Q144" s="740"/>
      <c r="R144" s="740"/>
      <c r="S144" s="740"/>
      <c r="T144" s="740"/>
      <c r="U144" s="740"/>
      <c r="V144" s="740"/>
      <c r="W144" s="740"/>
      <c r="X144" s="740"/>
      <c r="Y144" s="740"/>
      <c r="Z144" s="741"/>
      <c r="AA144" s="742"/>
      <c r="AB144" s="742"/>
      <c r="AC144" s="742"/>
      <c r="AD144" s="741"/>
      <c r="AE144" s="742"/>
      <c r="AF144" s="742"/>
      <c r="AG144" s="742"/>
      <c r="AH144" s="741"/>
      <c r="AI144" s="742"/>
      <c r="AJ144" s="742"/>
      <c r="AK144" s="742"/>
      <c r="AL144" s="743"/>
      <c r="AM144" s="744"/>
      <c r="AN144" s="744"/>
      <c r="AO144" s="745"/>
      <c r="AP144" s="722"/>
      <c r="AQ144" s="722"/>
      <c r="AR144" s="733"/>
      <c r="AS144" s="733"/>
      <c r="AT144" s="733"/>
      <c r="AU144" s="733"/>
      <c r="AV144" s="733"/>
      <c r="AW144" s="746"/>
      <c r="AX144" s="746"/>
      <c r="AY144" s="746"/>
      <c r="AZ144" s="746"/>
      <c r="BA144" s="746"/>
      <c r="BB144" s="746"/>
      <c r="BC144" s="746"/>
      <c r="BD144" s="746"/>
      <c r="BE144" s="746"/>
      <c r="BF144" s="746"/>
      <c r="BG144" s="746"/>
      <c r="BH144" s="746"/>
    </row>
    <row r="145" spans="1:60" ht="15.75" customHeight="1">
      <c r="A145" s="731"/>
      <c r="B145" s="732"/>
      <c r="C145" s="733"/>
      <c r="D145" s="734"/>
      <c r="E145" s="735"/>
      <c r="F145" s="736"/>
      <c r="G145" s="737"/>
      <c r="H145" s="738"/>
      <c r="I145" s="739"/>
      <c r="J145" s="740"/>
      <c r="K145" s="740"/>
      <c r="L145" s="740"/>
      <c r="M145" s="740"/>
      <c r="N145" s="740"/>
      <c r="O145" s="740"/>
      <c r="P145" s="740"/>
      <c r="Q145" s="740"/>
      <c r="R145" s="740"/>
      <c r="S145" s="740"/>
      <c r="T145" s="740"/>
      <c r="U145" s="740"/>
      <c r="V145" s="740"/>
      <c r="W145" s="740"/>
      <c r="X145" s="740"/>
      <c r="Y145" s="740"/>
      <c r="Z145" s="741"/>
      <c r="AA145" s="742"/>
      <c r="AB145" s="742"/>
      <c r="AC145" s="742"/>
      <c r="AD145" s="741"/>
      <c r="AE145" s="742"/>
      <c r="AF145" s="742"/>
      <c r="AG145" s="742"/>
      <c r="AH145" s="741"/>
      <c r="AI145" s="742"/>
      <c r="AJ145" s="742"/>
      <c r="AK145" s="742"/>
      <c r="AL145" s="743"/>
      <c r="AM145" s="744"/>
      <c r="AN145" s="744"/>
      <c r="AO145" s="745"/>
      <c r="AP145" s="722"/>
      <c r="AQ145" s="722"/>
      <c r="AR145" s="733"/>
      <c r="AS145" s="733"/>
      <c r="AT145" s="733"/>
      <c r="AU145" s="733"/>
      <c r="AV145" s="733"/>
      <c r="AW145" s="746"/>
      <c r="AX145" s="746"/>
      <c r="AY145" s="746"/>
      <c r="AZ145" s="746"/>
      <c r="BA145" s="746"/>
      <c r="BB145" s="746"/>
      <c r="BC145" s="746"/>
      <c r="BD145" s="746"/>
      <c r="BE145" s="746"/>
      <c r="BF145" s="746"/>
      <c r="BG145" s="746"/>
      <c r="BH145" s="746"/>
    </row>
    <row r="146" spans="1:60" ht="15.75" customHeight="1">
      <c r="A146" s="731"/>
      <c r="B146" s="732"/>
      <c r="C146" s="733"/>
      <c r="D146" s="734"/>
      <c r="E146" s="735"/>
      <c r="F146" s="736"/>
      <c r="G146" s="737"/>
      <c r="H146" s="738"/>
      <c r="I146" s="739"/>
      <c r="J146" s="740"/>
      <c r="K146" s="740"/>
      <c r="L146" s="740"/>
      <c r="M146" s="740"/>
      <c r="N146" s="740"/>
      <c r="O146" s="740"/>
      <c r="P146" s="740"/>
      <c r="Q146" s="740"/>
      <c r="R146" s="740"/>
      <c r="S146" s="740"/>
      <c r="T146" s="740"/>
      <c r="U146" s="740"/>
      <c r="V146" s="740"/>
      <c r="W146" s="740"/>
      <c r="X146" s="740"/>
      <c r="Y146" s="740"/>
      <c r="Z146" s="741"/>
      <c r="AA146" s="742"/>
      <c r="AB146" s="742"/>
      <c r="AC146" s="742"/>
      <c r="AD146" s="741"/>
      <c r="AE146" s="742"/>
      <c r="AF146" s="742"/>
      <c r="AG146" s="742"/>
      <c r="AH146" s="741"/>
      <c r="AI146" s="742"/>
      <c r="AJ146" s="742"/>
      <c r="AK146" s="742"/>
      <c r="AL146" s="743"/>
      <c r="AM146" s="744"/>
      <c r="AN146" s="744"/>
      <c r="AO146" s="745"/>
      <c r="AP146" s="722"/>
      <c r="AQ146" s="722"/>
      <c r="AR146" s="733"/>
      <c r="AS146" s="733"/>
      <c r="AT146" s="733"/>
      <c r="AU146" s="733"/>
      <c r="AV146" s="733"/>
      <c r="AW146" s="746"/>
      <c r="AX146" s="746"/>
      <c r="AY146" s="746"/>
      <c r="AZ146" s="746"/>
      <c r="BA146" s="746"/>
      <c r="BB146" s="746"/>
      <c r="BC146" s="746"/>
      <c r="BD146" s="746"/>
      <c r="BE146" s="746"/>
      <c r="BF146" s="746"/>
      <c r="BG146" s="746"/>
      <c r="BH146" s="746"/>
    </row>
    <row r="147" spans="1:60" ht="15.75" customHeight="1">
      <c r="A147" s="731"/>
      <c r="B147" s="732"/>
      <c r="C147" s="733"/>
      <c r="D147" s="734"/>
      <c r="E147" s="735"/>
      <c r="F147" s="736"/>
      <c r="G147" s="737"/>
      <c r="H147" s="738"/>
      <c r="I147" s="739"/>
      <c r="J147" s="740"/>
      <c r="K147" s="740"/>
      <c r="L147" s="740"/>
      <c r="M147" s="740"/>
      <c r="N147" s="740"/>
      <c r="O147" s="740"/>
      <c r="P147" s="740"/>
      <c r="Q147" s="740"/>
      <c r="R147" s="740"/>
      <c r="S147" s="740"/>
      <c r="T147" s="740"/>
      <c r="U147" s="740"/>
      <c r="V147" s="740"/>
      <c r="W147" s="740"/>
      <c r="X147" s="740"/>
      <c r="Y147" s="740"/>
      <c r="Z147" s="741"/>
      <c r="AA147" s="742"/>
      <c r="AB147" s="742"/>
      <c r="AC147" s="742"/>
      <c r="AD147" s="741"/>
      <c r="AE147" s="742"/>
      <c r="AF147" s="742"/>
      <c r="AG147" s="742"/>
      <c r="AH147" s="741"/>
      <c r="AI147" s="742"/>
      <c r="AJ147" s="742"/>
      <c r="AK147" s="742"/>
      <c r="AL147" s="743"/>
      <c r="AM147" s="744"/>
      <c r="AN147" s="744"/>
      <c r="AO147" s="745"/>
      <c r="AP147" s="722"/>
      <c r="AQ147" s="722"/>
      <c r="AR147" s="733"/>
      <c r="AS147" s="733"/>
      <c r="AT147" s="733"/>
      <c r="AU147" s="733"/>
      <c r="AV147" s="733"/>
      <c r="AW147" s="746"/>
      <c r="AX147" s="746"/>
      <c r="AY147" s="746"/>
      <c r="AZ147" s="746"/>
      <c r="BA147" s="746"/>
      <c r="BB147" s="746"/>
      <c r="BC147" s="746"/>
      <c r="BD147" s="746"/>
      <c r="BE147" s="746"/>
      <c r="BF147" s="746"/>
      <c r="BG147" s="746"/>
      <c r="BH147" s="746"/>
    </row>
    <row r="148" spans="1:60" ht="15.75" customHeight="1">
      <c r="A148" s="731"/>
      <c r="B148" s="732"/>
      <c r="C148" s="733"/>
      <c r="D148" s="734"/>
      <c r="E148" s="735"/>
      <c r="F148" s="736"/>
      <c r="G148" s="737"/>
      <c r="H148" s="738"/>
      <c r="I148" s="739"/>
      <c r="J148" s="740"/>
      <c r="K148" s="740"/>
      <c r="L148" s="740"/>
      <c r="M148" s="740"/>
      <c r="N148" s="740"/>
      <c r="O148" s="740"/>
      <c r="P148" s="740"/>
      <c r="Q148" s="740"/>
      <c r="R148" s="740"/>
      <c r="S148" s="740"/>
      <c r="T148" s="740"/>
      <c r="U148" s="740"/>
      <c r="V148" s="740"/>
      <c r="W148" s="740"/>
      <c r="X148" s="740"/>
      <c r="Y148" s="740"/>
      <c r="Z148" s="741"/>
      <c r="AA148" s="742"/>
      <c r="AB148" s="742"/>
      <c r="AC148" s="742"/>
      <c r="AD148" s="741"/>
      <c r="AE148" s="742"/>
      <c r="AF148" s="742"/>
      <c r="AG148" s="742"/>
      <c r="AH148" s="741"/>
      <c r="AI148" s="742"/>
      <c r="AJ148" s="742"/>
      <c r="AK148" s="742"/>
      <c r="AL148" s="743"/>
      <c r="AM148" s="744"/>
      <c r="AN148" s="744"/>
      <c r="AO148" s="745"/>
      <c r="AP148" s="722"/>
      <c r="AQ148" s="722"/>
      <c r="AR148" s="733"/>
      <c r="AS148" s="733"/>
      <c r="AT148" s="733"/>
      <c r="AU148" s="733"/>
      <c r="AV148" s="733"/>
      <c r="AW148" s="746"/>
      <c r="AX148" s="746"/>
      <c r="AY148" s="746"/>
      <c r="AZ148" s="746"/>
      <c r="BA148" s="746"/>
      <c r="BB148" s="746"/>
      <c r="BC148" s="746"/>
      <c r="BD148" s="746"/>
      <c r="BE148" s="746"/>
      <c r="BF148" s="746"/>
      <c r="BG148" s="746"/>
      <c r="BH148" s="746"/>
    </row>
    <row r="149" spans="1:60" ht="15.75" customHeight="1">
      <c r="A149" s="731"/>
      <c r="B149" s="732"/>
      <c r="C149" s="733"/>
      <c r="D149" s="734"/>
      <c r="E149" s="735"/>
      <c r="F149" s="736"/>
      <c r="G149" s="737"/>
      <c r="H149" s="738"/>
      <c r="I149" s="739"/>
      <c r="J149" s="740"/>
      <c r="K149" s="740"/>
      <c r="L149" s="740"/>
      <c r="M149" s="740"/>
      <c r="N149" s="740"/>
      <c r="O149" s="740"/>
      <c r="P149" s="740"/>
      <c r="Q149" s="740"/>
      <c r="R149" s="740"/>
      <c r="S149" s="740"/>
      <c r="T149" s="740"/>
      <c r="U149" s="740"/>
      <c r="V149" s="740"/>
      <c r="W149" s="740"/>
      <c r="X149" s="740"/>
      <c r="Y149" s="740"/>
      <c r="Z149" s="741"/>
      <c r="AA149" s="742"/>
      <c r="AB149" s="742"/>
      <c r="AC149" s="742"/>
      <c r="AD149" s="741"/>
      <c r="AE149" s="742"/>
      <c r="AF149" s="742"/>
      <c r="AG149" s="742"/>
      <c r="AH149" s="741"/>
      <c r="AI149" s="742"/>
      <c r="AJ149" s="742"/>
      <c r="AK149" s="742"/>
      <c r="AL149" s="743"/>
      <c r="AM149" s="744"/>
      <c r="AN149" s="744"/>
      <c r="AO149" s="745"/>
      <c r="AP149" s="722"/>
      <c r="AQ149" s="722"/>
      <c r="AR149" s="733"/>
      <c r="AS149" s="733"/>
      <c r="AT149" s="733"/>
      <c r="AU149" s="733"/>
      <c r="AV149" s="733"/>
      <c r="AW149" s="746"/>
      <c r="AX149" s="746"/>
      <c r="AY149" s="746"/>
      <c r="AZ149" s="746"/>
      <c r="BA149" s="746"/>
      <c r="BB149" s="746"/>
      <c r="BC149" s="746"/>
      <c r="BD149" s="746"/>
      <c r="BE149" s="746"/>
      <c r="BF149" s="746"/>
      <c r="BG149" s="746"/>
      <c r="BH149" s="746"/>
    </row>
    <row r="150" spans="1:60" ht="15.75" customHeight="1">
      <c r="A150" s="731"/>
      <c r="B150" s="732"/>
      <c r="C150" s="733"/>
      <c r="D150" s="734"/>
      <c r="E150" s="735"/>
      <c r="F150" s="736"/>
      <c r="G150" s="737"/>
      <c r="H150" s="738"/>
      <c r="I150" s="739"/>
      <c r="J150" s="740"/>
      <c r="K150" s="740"/>
      <c r="L150" s="740"/>
      <c r="M150" s="740"/>
      <c r="N150" s="740"/>
      <c r="O150" s="740"/>
      <c r="P150" s="740"/>
      <c r="Q150" s="740"/>
      <c r="R150" s="740"/>
      <c r="S150" s="740"/>
      <c r="T150" s="740"/>
      <c r="U150" s="740"/>
      <c r="V150" s="740"/>
      <c r="W150" s="740"/>
      <c r="X150" s="740"/>
      <c r="Y150" s="740"/>
      <c r="Z150" s="741"/>
      <c r="AA150" s="742"/>
      <c r="AB150" s="742"/>
      <c r="AC150" s="742"/>
      <c r="AD150" s="741"/>
      <c r="AE150" s="742"/>
      <c r="AF150" s="742"/>
      <c r="AG150" s="742"/>
      <c r="AH150" s="741"/>
      <c r="AI150" s="742"/>
      <c r="AJ150" s="742"/>
      <c r="AK150" s="742"/>
      <c r="AL150" s="743"/>
      <c r="AM150" s="744"/>
      <c r="AN150" s="744"/>
      <c r="AO150" s="745"/>
      <c r="AP150" s="722"/>
      <c r="AQ150" s="722"/>
      <c r="AR150" s="733"/>
      <c r="AS150" s="733"/>
      <c r="AT150" s="733"/>
      <c r="AU150" s="733"/>
      <c r="AV150" s="733"/>
      <c r="AW150" s="746"/>
      <c r="AX150" s="746"/>
      <c r="AY150" s="746"/>
      <c r="AZ150" s="746"/>
      <c r="BA150" s="746"/>
      <c r="BB150" s="746"/>
      <c r="BC150" s="746"/>
      <c r="BD150" s="746"/>
      <c r="BE150" s="746"/>
      <c r="BF150" s="746"/>
      <c r="BG150" s="746"/>
      <c r="BH150" s="746"/>
    </row>
    <row r="151" spans="1:60" ht="15.75" customHeight="1">
      <c r="A151" s="731"/>
      <c r="B151" s="732"/>
      <c r="C151" s="733"/>
      <c r="D151" s="734"/>
      <c r="E151" s="735"/>
      <c r="F151" s="736"/>
      <c r="G151" s="737"/>
      <c r="H151" s="738"/>
      <c r="I151" s="739"/>
      <c r="J151" s="740"/>
      <c r="K151" s="740"/>
      <c r="L151" s="740"/>
      <c r="M151" s="740"/>
      <c r="N151" s="740"/>
      <c r="O151" s="740"/>
      <c r="P151" s="740"/>
      <c r="Q151" s="740"/>
      <c r="R151" s="740"/>
      <c r="S151" s="740"/>
      <c r="T151" s="740"/>
      <c r="U151" s="740"/>
      <c r="V151" s="740"/>
      <c r="W151" s="740"/>
      <c r="X151" s="740"/>
      <c r="Y151" s="740"/>
      <c r="Z151" s="741"/>
      <c r="AA151" s="742"/>
      <c r="AB151" s="742"/>
      <c r="AC151" s="742"/>
      <c r="AD151" s="741"/>
      <c r="AE151" s="742"/>
      <c r="AF151" s="742"/>
      <c r="AG151" s="742"/>
      <c r="AH151" s="741"/>
      <c r="AI151" s="742"/>
      <c r="AJ151" s="742"/>
      <c r="AK151" s="742"/>
      <c r="AL151" s="743"/>
      <c r="AM151" s="744"/>
      <c r="AN151" s="744"/>
      <c r="AO151" s="745"/>
      <c r="AP151" s="722"/>
      <c r="AQ151" s="722"/>
      <c r="AR151" s="733"/>
      <c r="AS151" s="733"/>
      <c r="AT151" s="733"/>
      <c r="AU151" s="733"/>
      <c r="AV151" s="733"/>
      <c r="AW151" s="746"/>
      <c r="AX151" s="746"/>
      <c r="AY151" s="746"/>
      <c r="AZ151" s="746"/>
      <c r="BA151" s="746"/>
      <c r="BB151" s="746"/>
      <c r="BC151" s="746"/>
      <c r="BD151" s="746"/>
      <c r="BE151" s="746"/>
      <c r="BF151" s="746"/>
      <c r="BG151" s="746"/>
      <c r="BH151" s="746"/>
    </row>
    <row r="152" spans="1:60" ht="15.75" customHeight="1">
      <c r="A152" s="731"/>
      <c r="B152" s="732"/>
      <c r="C152" s="733"/>
      <c r="D152" s="734"/>
      <c r="E152" s="735"/>
      <c r="F152" s="736"/>
      <c r="G152" s="737"/>
      <c r="H152" s="738"/>
      <c r="I152" s="739"/>
      <c r="J152" s="740"/>
      <c r="K152" s="740"/>
      <c r="L152" s="740"/>
      <c r="M152" s="740"/>
      <c r="N152" s="740"/>
      <c r="O152" s="740"/>
      <c r="P152" s="740"/>
      <c r="Q152" s="740"/>
      <c r="R152" s="740"/>
      <c r="S152" s="740"/>
      <c r="T152" s="740"/>
      <c r="U152" s="740"/>
      <c r="V152" s="740"/>
      <c r="W152" s="740"/>
      <c r="X152" s="740"/>
      <c r="Y152" s="740"/>
      <c r="Z152" s="741"/>
      <c r="AA152" s="742"/>
      <c r="AB152" s="742"/>
      <c r="AC152" s="742"/>
      <c r="AD152" s="741"/>
      <c r="AE152" s="742"/>
      <c r="AF152" s="742"/>
      <c r="AG152" s="742"/>
      <c r="AH152" s="741"/>
      <c r="AI152" s="742"/>
      <c r="AJ152" s="742"/>
      <c r="AK152" s="742"/>
      <c r="AL152" s="743"/>
      <c r="AM152" s="744"/>
      <c r="AN152" s="744"/>
      <c r="AO152" s="745"/>
      <c r="AP152" s="722"/>
      <c r="AQ152" s="722"/>
      <c r="AR152" s="733"/>
      <c r="AS152" s="733"/>
      <c r="AT152" s="733"/>
      <c r="AU152" s="733"/>
      <c r="AV152" s="733"/>
      <c r="AW152" s="746"/>
      <c r="AX152" s="746"/>
      <c r="AY152" s="746"/>
      <c r="AZ152" s="746"/>
      <c r="BA152" s="746"/>
      <c r="BB152" s="746"/>
      <c r="BC152" s="746"/>
      <c r="BD152" s="746"/>
      <c r="BE152" s="746"/>
      <c r="BF152" s="746"/>
      <c r="BG152" s="746"/>
      <c r="BH152" s="746"/>
    </row>
    <row r="153" spans="1:60" ht="15.75" customHeight="1">
      <c r="A153" s="731"/>
      <c r="B153" s="732"/>
      <c r="C153" s="733"/>
      <c r="D153" s="734"/>
      <c r="E153" s="735"/>
      <c r="F153" s="736"/>
      <c r="G153" s="737"/>
      <c r="H153" s="738"/>
      <c r="I153" s="739"/>
      <c r="J153" s="740"/>
      <c r="K153" s="740"/>
      <c r="L153" s="740"/>
      <c r="M153" s="740"/>
      <c r="N153" s="740"/>
      <c r="O153" s="740"/>
      <c r="P153" s="740"/>
      <c r="Q153" s="740"/>
      <c r="R153" s="740"/>
      <c r="S153" s="740"/>
      <c r="T153" s="740"/>
      <c r="U153" s="740"/>
      <c r="V153" s="740"/>
      <c r="W153" s="740"/>
      <c r="X153" s="740"/>
      <c r="Y153" s="740"/>
      <c r="Z153" s="741"/>
      <c r="AA153" s="742"/>
      <c r="AB153" s="742"/>
      <c r="AC153" s="742"/>
      <c r="AD153" s="741"/>
      <c r="AE153" s="742"/>
      <c r="AF153" s="742"/>
      <c r="AG153" s="742"/>
      <c r="AH153" s="741"/>
      <c r="AI153" s="742"/>
      <c r="AJ153" s="742"/>
      <c r="AK153" s="742"/>
      <c r="AL153" s="743"/>
      <c r="AM153" s="744"/>
      <c r="AN153" s="744"/>
      <c r="AO153" s="745"/>
      <c r="AP153" s="722"/>
      <c r="AQ153" s="722"/>
      <c r="AR153" s="733"/>
      <c r="AS153" s="733"/>
      <c r="AT153" s="733"/>
      <c r="AU153" s="733"/>
      <c r="AV153" s="733"/>
      <c r="AW153" s="746"/>
      <c r="AX153" s="746"/>
      <c r="AY153" s="746"/>
      <c r="AZ153" s="746"/>
      <c r="BA153" s="746"/>
      <c r="BB153" s="746"/>
      <c r="BC153" s="746"/>
      <c r="BD153" s="746"/>
      <c r="BE153" s="746"/>
      <c r="BF153" s="746"/>
      <c r="BG153" s="746"/>
      <c r="BH153" s="746"/>
    </row>
    <row r="154" spans="1:60" ht="15.75" customHeight="1">
      <c r="A154" s="731"/>
      <c r="B154" s="732"/>
      <c r="C154" s="733"/>
      <c r="D154" s="734"/>
      <c r="E154" s="735"/>
      <c r="F154" s="736"/>
      <c r="G154" s="737"/>
      <c r="H154" s="738"/>
      <c r="I154" s="739"/>
      <c r="J154" s="740"/>
      <c r="K154" s="740"/>
      <c r="L154" s="740"/>
      <c r="M154" s="740"/>
      <c r="N154" s="740"/>
      <c r="O154" s="740"/>
      <c r="P154" s="740"/>
      <c r="Q154" s="740"/>
      <c r="R154" s="740"/>
      <c r="S154" s="740"/>
      <c r="T154" s="740"/>
      <c r="U154" s="740"/>
      <c r="V154" s="740"/>
      <c r="W154" s="740"/>
      <c r="X154" s="740"/>
      <c r="Y154" s="740"/>
      <c r="Z154" s="741"/>
      <c r="AA154" s="742"/>
      <c r="AB154" s="742"/>
      <c r="AC154" s="742"/>
      <c r="AD154" s="741"/>
      <c r="AE154" s="742"/>
      <c r="AF154" s="742"/>
      <c r="AG154" s="742"/>
      <c r="AH154" s="741"/>
      <c r="AI154" s="742"/>
      <c r="AJ154" s="742"/>
      <c r="AK154" s="742"/>
      <c r="AL154" s="743"/>
      <c r="AM154" s="744"/>
      <c r="AN154" s="744"/>
      <c r="AO154" s="745"/>
      <c r="AP154" s="722"/>
      <c r="AQ154" s="722"/>
      <c r="AR154" s="733"/>
      <c r="AS154" s="733"/>
      <c r="AT154" s="733"/>
      <c r="AU154" s="733"/>
      <c r="AV154" s="733"/>
      <c r="AW154" s="746"/>
      <c r="AX154" s="746"/>
      <c r="AY154" s="746"/>
      <c r="AZ154" s="746"/>
      <c r="BA154" s="746"/>
      <c r="BB154" s="746"/>
      <c r="BC154" s="746"/>
      <c r="BD154" s="746"/>
      <c r="BE154" s="746"/>
      <c r="BF154" s="746"/>
      <c r="BG154" s="746"/>
      <c r="BH154" s="746"/>
    </row>
    <row r="155" spans="1:60" ht="15.75" customHeight="1">
      <c r="A155" s="731"/>
      <c r="B155" s="732"/>
      <c r="C155" s="733"/>
      <c r="D155" s="734"/>
      <c r="E155" s="735"/>
      <c r="F155" s="736"/>
      <c r="G155" s="737"/>
      <c r="H155" s="738"/>
      <c r="I155" s="739"/>
      <c r="J155" s="740"/>
      <c r="K155" s="740"/>
      <c r="L155" s="740"/>
      <c r="M155" s="740"/>
      <c r="N155" s="740"/>
      <c r="O155" s="740"/>
      <c r="P155" s="740"/>
      <c r="Q155" s="740"/>
      <c r="R155" s="740"/>
      <c r="S155" s="740"/>
      <c r="T155" s="740"/>
      <c r="U155" s="740"/>
      <c r="V155" s="740"/>
      <c r="W155" s="740"/>
      <c r="X155" s="740"/>
      <c r="Y155" s="740"/>
      <c r="Z155" s="741"/>
      <c r="AA155" s="742"/>
      <c r="AB155" s="742"/>
      <c r="AC155" s="742"/>
      <c r="AD155" s="741"/>
      <c r="AE155" s="742"/>
      <c r="AF155" s="742"/>
      <c r="AG155" s="742"/>
      <c r="AH155" s="741"/>
      <c r="AI155" s="742"/>
      <c r="AJ155" s="742"/>
      <c r="AK155" s="742"/>
      <c r="AL155" s="743"/>
      <c r="AM155" s="744"/>
      <c r="AN155" s="744"/>
      <c r="AO155" s="745"/>
      <c r="AP155" s="722"/>
      <c r="AQ155" s="722"/>
      <c r="AR155" s="733"/>
      <c r="AS155" s="733"/>
      <c r="AT155" s="733"/>
      <c r="AU155" s="733"/>
      <c r="AV155" s="733"/>
      <c r="AW155" s="746"/>
      <c r="AX155" s="746"/>
      <c r="AY155" s="746"/>
      <c r="AZ155" s="746"/>
      <c r="BA155" s="746"/>
      <c r="BB155" s="746"/>
      <c r="BC155" s="746"/>
      <c r="BD155" s="746"/>
      <c r="BE155" s="746"/>
      <c r="BF155" s="746"/>
      <c r="BG155" s="746"/>
      <c r="BH155" s="746"/>
    </row>
    <row r="156" spans="1:60" ht="15.75" customHeight="1">
      <c r="A156" s="731"/>
      <c r="B156" s="732"/>
      <c r="C156" s="733"/>
      <c r="D156" s="734"/>
      <c r="E156" s="735"/>
      <c r="F156" s="736"/>
      <c r="G156" s="737"/>
      <c r="H156" s="738"/>
      <c r="I156" s="739"/>
      <c r="J156" s="740"/>
      <c r="K156" s="740"/>
      <c r="L156" s="740"/>
      <c r="M156" s="740"/>
      <c r="N156" s="740"/>
      <c r="O156" s="740"/>
      <c r="P156" s="740"/>
      <c r="Q156" s="740"/>
      <c r="R156" s="740"/>
      <c r="S156" s="740"/>
      <c r="T156" s="740"/>
      <c r="U156" s="740"/>
      <c r="V156" s="740"/>
      <c r="W156" s="740"/>
      <c r="X156" s="740"/>
      <c r="Y156" s="740"/>
      <c r="Z156" s="741"/>
      <c r="AA156" s="742"/>
      <c r="AB156" s="742"/>
      <c r="AC156" s="742"/>
      <c r="AD156" s="741"/>
      <c r="AE156" s="742"/>
      <c r="AF156" s="742"/>
      <c r="AG156" s="742"/>
      <c r="AH156" s="741"/>
      <c r="AI156" s="742"/>
      <c r="AJ156" s="742"/>
      <c r="AK156" s="742"/>
      <c r="AL156" s="743"/>
      <c r="AM156" s="744"/>
      <c r="AN156" s="744"/>
      <c r="AO156" s="745"/>
      <c r="AP156" s="722"/>
      <c r="AQ156" s="722"/>
      <c r="AR156" s="733"/>
      <c r="AS156" s="733"/>
      <c r="AT156" s="733"/>
      <c r="AU156" s="733"/>
      <c r="AV156" s="733"/>
      <c r="AW156" s="746"/>
      <c r="AX156" s="746"/>
      <c r="AY156" s="746"/>
      <c r="AZ156" s="746"/>
      <c r="BA156" s="746"/>
      <c r="BB156" s="746"/>
      <c r="BC156" s="746"/>
      <c r="BD156" s="746"/>
      <c r="BE156" s="746"/>
      <c r="BF156" s="746"/>
      <c r="BG156" s="746"/>
      <c r="BH156" s="746"/>
    </row>
    <row r="157" spans="1:60" ht="15.75" customHeight="1">
      <c r="A157" s="731"/>
      <c r="B157" s="732"/>
      <c r="C157" s="733"/>
      <c r="D157" s="734"/>
      <c r="E157" s="735"/>
      <c r="F157" s="736"/>
      <c r="G157" s="737"/>
      <c r="H157" s="738"/>
      <c r="I157" s="739"/>
      <c r="J157" s="740"/>
      <c r="K157" s="740"/>
      <c r="L157" s="740"/>
      <c r="M157" s="740"/>
      <c r="N157" s="740"/>
      <c r="O157" s="740"/>
      <c r="P157" s="740"/>
      <c r="Q157" s="740"/>
      <c r="R157" s="740"/>
      <c r="S157" s="740"/>
      <c r="T157" s="740"/>
      <c r="U157" s="740"/>
      <c r="V157" s="740"/>
      <c r="W157" s="740"/>
      <c r="X157" s="740"/>
      <c r="Y157" s="740"/>
      <c r="Z157" s="741"/>
      <c r="AA157" s="742"/>
      <c r="AB157" s="742"/>
      <c r="AC157" s="742"/>
      <c r="AD157" s="741"/>
      <c r="AE157" s="742"/>
      <c r="AF157" s="742"/>
      <c r="AG157" s="742"/>
      <c r="AH157" s="741"/>
      <c r="AI157" s="742"/>
      <c r="AJ157" s="742"/>
      <c r="AK157" s="742"/>
      <c r="AL157" s="743"/>
      <c r="AM157" s="744"/>
      <c r="AN157" s="744"/>
      <c r="AO157" s="745"/>
      <c r="AP157" s="722"/>
      <c r="AQ157" s="722"/>
      <c r="AR157" s="733"/>
      <c r="AS157" s="733"/>
      <c r="AT157" s="733"/>
      <c r="AU157" s="733"/>
      <c r="AV157" s="733"/>
      <c r="AW157" s="746"/>
      <c r="AX157" s="746"/>
      <c r="AY157" s="746"/>
      <c r="AZ157" s="746"/>
      <c r="BA157" s="746"/>
      <c r="BB157" s="746"/>
      <c r="BC157" s="746"/>
      <c r="BD157" s="746"/>
      <c r="BE157" s="746"/>
      <c r="BF157" s="746"/>
      <c r="BG157" s="746"/>
      <c r="BH157" s="746"/>
    </row>
    <row r="158" spans="1:60" ht="15.75" customHeight="1">
      <c r="A158" s="731"/>
      <c r="B158" s="732"/>
      <c r="C158" s="733"/>
      <c r="D158" s="734"/>
      <c r="E158" s="735"/>
      <c r="F158" s="736"/>
      <c r="G158" s="737"/>
      <c r="H158" s="738"/>
      <c r="I158" s="739"/>
      <c r="J158" s="740"/>
      <c r="K158" s="740"/>
      <c r="L158" s="740"/>
      <c r="M158" s="740"/>
      <c r="N158" s="740"/>
      <c r="O158" s="740"/>
      <c r="P158" s="740"/>
      <c r="Q158" s="740"/>
      <c r="R158" s="740"/>
      <c r="S158" s="740"/>
      <c r="T158" s="740"/>
      <c r="U158" s="740"/>
      <c r="V158" s="740"/>
      <c r="W158" s="740"/>
      <c r="X158" s="740"/>
      <c r="Y158" s="740"/>
      <c r="Z158" s="741"/>
      <c r="AA158" s="742"/>
      <c r="AB158" s="742"/>
      <c r="AC158" s="742"/>
      <c r="AD158" s="741"/>
      <c r="AE158" s="742"/>
      <c r="AF158" s="742"/>
      <c r="AG158" s="742"/>
      <c r="AH158" s="741"/>
      <c r="AI158" s="742"/>
      <c r="AJ158" s="742"/>
      <c r="AK158" s="742"/>
      <c r="AL158" s="743"/>
      <c r="AM158" s="744"/>
      <c r="AN158" s="744"/>
      <c r="AO158" s="745"/>
      <c r="AP158" s="722"/>
      <c r="AQ158" s="722"/>
      <c r="AR158" s="733"/>
      <c r="AS158" s="733"/>
      <c r="AT158" s="733"/>
      <c r="AU158" s="733"/>
      <c r="AV158" s="733"/>
      <c r="AW158" s="746"/>
      <c r="AX158" s="746"/>
      <c r="AY158" s="746"/>
      <c r="AZ158" s="746"/>
      <c r="BA158" s="746"/>
      <c r="BB158" s="746"/>
      <c r="BC158" s="746"/>
      <c r="BD158" s="746"/>
      <c r="BE158" s="746"/>
      <c r="BF158" s="746"/>
      <c r="BG158" s="746"/>
      <c r="BH158" s="746"/>
    </row>
    <row r="159" spans="1:60" ht="15.75" customHeight="1">
      <c r="A159" s="731"/>
      <c r="B159" s="732"/>
      <c r="C159" s="733"/>
      <c r="D159" s="734"/>
      <c r="E159" s="735"/>
      <c r="F159" s="736"/>
      <c r="G159" s="737"/>
      <c r="H159" s="738"/>
      <c r="I159" s="739"/>
      <c r="J159" s="740"/>
      <c r="K159" s="740"/>
      <c r="L159" s="740"/>
      <c r="M159" s="740"/>
      <c r="N159" s="740"/>
      <c r="O159" s="740"/>
      <c r="P159" s="740"/>
      <c r="Q159" s="740"/>
      <c r="R159" s="740"/>
      <c r="S159" s="740"/>
      <c r="T159" s="740"/>
      <c r="U159" s="740"/>
      <c r="V159" s="740"/>
      <c r="W159" s="740"/>
      <c r="X159" s="740"/>
      <c r="Y159" s="740"/>
      <c r="Z159" s="741"/>
      <c r="AA159" s="742"/>
      <c r="AB159" s="742"/>
      <c r="AC159" s="742"/>
      <c r="AD159" s="741"/>
      <c r="AE159" s="742"/>
      <c r="AF159" s="742"/>
      <c r="AG159" s="742"/>
      <c r="AH159" s="741"/>
      <c r="AI159" s="742"/>
      <c r="AJ159" s="742"/>
      <c r="AK159" s="742"/>
      <c r="AL159" s="743"/>
      <c r="AM159" s="744"/>
      <c r="AN159" s="744"/>
      <c r="AO159" s="745"/>
      <c r="AP159" s="722"/>
      <c r="AQ159" s="722"/>
      <c r="AR159" s="733"/>
      <c r="AS159" s="733"/>
      <c r="AT159" s="733"/>
      <c r="AU159" s="733"/>
      <c r="AV159" s="733"/>
      <c r="AW159" s="746"/>
      <c r="AX159" s="746"/>
      <c r="AY159" s="746"/>
      <c r="AZ159" s="746"/>
      <c r="BA159" s="746"/>
      <c r="BB159" s="746"/>
      <c r="BC159" s="746"/>
      <c r="BD159" s="746"/>
      <c r="BE159" s="746"/>
      <c r="BF159" s="746"/>
      <c r="BG159" s="746"/>
      <c r="BH159" s="746"/>
    </row>
    <row r="160" spans="1:60" ht="15.75" customHeight="1">
      <c r="A160" s="731"/>
      <c r="B160" s="732"/>
      <c r="C160" s="733"/>
      <c r="D160" s="734"/>
      <c r="E160" s="735"/>
      <c r="F160" s="736"/>
      <c r="G160" s="737"/>
      <c r="H160" s="738"/>
      <c r="I160" s="739"/>
      <c r="J160" s="740"/>
      <c r="K160" s="740"/>
      <c r="L160" s="740"/>
      <c r="M160" s="740"/>
      <c r="N160" s="740"/>
      <c r="O160" s="740"/>
      <c r="P160" s="740"/>
      <c r="Q160" s="740"/>
      <c r="R160" s="740"/>
      <c r="S160" s="740"/>
      <c r="T160" s="740"/>
      <c r="U160" s="740"/>
      <c r="V160" s="740"/>
      <c r="W160" s="740"/>
      <c r="X160" s="740"/>
      <c r="Y160" s="740"/>
      <c r="Z160" s="741"/>
      <c r="AA160" s="742"/>
      <c r="AB160" s="742"/>
      <c r="AC160" s="742"/>
      <c r="AD160" s="741"/>
      <c r="AE160" s="742"/>
      <c r="AF160" s="742"/>
      <c r="AG160" s="742"/>
      <c r="AH160" s="741"/>
      <c r="AI160" s="742"/>
      <c r="AJ160" s="742"/>
      <c r="AK160" s="742"/>
      <c r="AL160" s="743"/>
      <c r="AM160" s="744"/>
      <c r="AN160" s="744"/>
      <c r="AO160" s="745"/>
      <c r="AP160" s="722"/>
      <c r="AQ160" s="722"/>
      <c r="AR160" s="733"/>
      <c r="AS160" s="733"/>
      <c r="AT160" s="733"/>
      <c r="AU160" s="733"/>
      <c r="AV160" s="733"/>
      <c r="AW160" s="746"/>
      <c r="AX160" s="746"/>
      <c r="AY160" s="746"/>
      <c r="AZ160" s="746"/>
      <c r="BA160" s="746"/>
      <c r="BB160" s="746"/>
      <c r="BC160" s="746"/>
      <c r="BD160" s="746"/>
      <c r="BE160" s="746"/>
      <c r="BF160" s="746"/>
      <c r="BG160" s="746"/>
      <c r="BH160" s="746"/>
    </row>
    <row r="161" spans="1:60" ht="15.75" customHeight="1">
      <c r="A161" s="731"/>
      <c r="B161" s="732"/>
      <c r="C161" s="733"/>
      <c r="D161" s="734"/>
      <c r="E161" s="735"/>
      <c r="F161" s="736"/>
      <c r="G161" s="737"/>
      <c r="H161" s="738"/>
      <c r="I161" s="739"/>
      <c r="J161" s="740"/>
      <c r="K161" s="740"/>
      <c r="L161" s="740"/>
      <c r="M161" s="740"/>
      <c r="N161" s="740"/>
      <c r="O161" s="740"/>
      <c r="P161" s="740"/>
      <c r="Q161" s="740"/>
      <c r="R161" s="740"/>
      <c r="S161" s="740"/>
      <c r="T161" s="740"/>
      <c r="U161" s="740"/>
      <c r="V161" s="740"/>
      <c r="W161" s="740"/>
      <c r="X161" s="740"/>
      <c r="Y161" s="740"/>
      <c r="Z161" s="741"/>
      <c r="AA161" s="742"/>
      <c r="AB161" s="742"/>
      <c r="AC161" s="742"/>
      <c r="AD161" s="741"/>
      <c r="AE161" s="742"/>
      <c r="AF161" s="742"/>
      <c r="AG161" s="742"/>
      <c r="AH161" s="741"/>
      <c r="AI161" s="742"/>
      <c r="AJ161" s="742"/>
      <c r="AK161" s="742"/>
      <c r="AL161" s="743"/>
      <c r="AM161" s="744"/>
      <c r="AN161" s="744"/>
      <c r="AO161" s="745"/>
      <c r="AP161" s="722"/>
      <c r="AQ161" s="722"/>
      <c r="AR161" s="733"/>
      <c r="AS161" s="733"/>
      <c r="AT161" s="733"/>
      <c r="AU161" s="733"/>
      <c r="AV161" s="733"/>
      <c r="AW161" s="746"/>
      <c r="AX161" s="746"/>
      <c r="AY161" s="746"/>
      <c r="AZ161" s="746"/>
      <c r="BA161" s="746"/>
      <c r="BB161" s="746"/>
      <c r="BC161" s="746"/>
      <c r="BD161" s="746"/>
      <c r="BE161" s="746"/>
      <c r="BF161" s="746"/>
      <c r="BG161" s="746"/>
      <c r="BH161" s="746"/>
    </row>
    <row r="162" spans="1:60" ht="15.75" customHeight="1">
      <c r="A162" s="731"/>
      <c r="B162" s="732"/>
      <c r="C162" s="733"/>
      <c r="D162" s="734"/>
      <c r="E162" s="735"/>
      <c r="F162" s="736"/>
      <c r="G162" s="737"/>
      <c r="H162" s="738"/>
      <c r="I162" s="739"/>
      <c r="J162" s="740"/>
      <c r="K162" s="740"/>
      <c r="L162" s="740"/>
      <c r="M162" s="740"/>
      <c r="N162" s="740"/>
      <c r="O162" s="740"/>
      <c r="P162" s="740"/>
      <c r="Q162" s="740"/>
      <c r="R162" s="740"/>
      <c r="S162" s="740"/>
      <c r="T162" s="740"/>
      <c r="U162" s="740"/>
      <c r="V162" s="740"/>
      <c r="W162" s="740"/>
      <c r="X162" s="740"/>
      <c r="Y162" s="740"/>
      <c r="Z162" s="741"/>
      <c r="AA162" s="742"/>
      <c r="AB162" s="742"/>
      <c r="AC162" s="742"/>
      <c r="AD162" s="741"/>
      <c r="AE162" s="742"/>
      <c r="AF162" s="742"/>
      <c r="AG162" s="742"/>
      <c r="AH162" s="741"/>
      <c r="AI162" s="742"/>
      <c r="AJ162" s="742"/>
      <c r="AK162" s="742"/>
      <c r="AL162" s="743"/>
      <c r="AM162" s="744"/>
      <c r="AN162" s="744"/>
      <c r="AO162" s="745"/>
      <c r="AP162" s="722"/>
      <c r="AQ162" s="722"/>
      <c r="AR162" s="733"/>
      <c r="AS162" s="733"/>
      <c r="AT162" s="733"/>
      <c r="AU162" s="733"/>
      <c r="AV162" s="733"/>
      <c r="AW162" s="746"/>
      <c r="AX162" s="746"/>
      <c r="AY162" s="746"/>
      <c r="AZ162" s="746"/>
      <c r="BA162" s="746"/>
      <c r="BB162" s="746"/>
      <c r="BC162" s="746"/>
      <c r="BD162" s="746"/>
      <c r="BE162" s="746"/>
      <c r="BF162" s="746"/>
      <c r="BG162" s="746"/>
      <c r="BH162" s="746"/>
    </row>
    <row r="163" spans="1:60" ht="15.75" customHeight="1">
      <c r="A163" s="731"/>
      <c r="B163" s="732"/>
      <c r="C163" s="733"/>
      <c r="D163" s="734"/>
      <c r="E163" s="735"/>
      <c r="F163" s="736"/>
      <c r="G163" s="737"/>
      <c r="H163" s="738"/>
      <c r="I163" s="739"/>
      <c r="J163" s="740"/>
      <c r="K163" s="740"/>
      <c r="L163" s="740"/>
      <c r="M163" s="740"/>
      <c r="N163" s="740"/>
      <c r="O163" s="740"/>
      <c r="P163" s="740"/>
      <c r="Q163" s="740"/>
      <c r="R163" s="740"/>
      <c r="S163" s="740"/>
      <c r="T163" s="740"/>
      <c r="U163" s="740"/>
      <c r="V163" s="740"/>
      <c r="W163" s="740"/>
      <c r="X163" s="740"/>
      <c r="Y163" s="740"/>
      <c r="Z163" s="741"/>
      <c r="AA163" s="742"/>
      <c r="AB163" s="742"/>
      <c r="AC163" s="742"/>
      <c r="AD163" s="741"/>
      <c r="AE163" s="742"/>
      <c r="AF163" s="742"/>
      <c r="AG163" s="742"/>
      <c r="AH163" s="741"/>
      <c r="AI163" s="742"/>
      <c r="AJ163" s="742"/>
      <c r="AK163" s="742"/>
      <c r="AL163" s="743"/>
      <c r="AM163" s="744"/>
      <c r="AN163" s="744"/>
      <c r="AO163" s="745"/>
      <c r="AP163" s="722"/>
      <c r="AQ163" s="722"/>
      <c r="AR163" s="733"/>
      <c r="AS163" s="733"/>
      <c r="AT163" s="733"/>
      <c r="AU163" s="733"/>
      <c r="AV163" s="733"/>
      <c r="AW163" s="746"/>
      <c r="AX163" s="746"/>
      <c r="AY163" s="746"/>
      <c r="AZ163" s="746"/>
      <c r="BA163" s="746"/>
      <c r="BB163" s="746"/>
      <c r="BC163" s="746"/>
      <c r="BD163" s="746"/>
      <c r="BE163" s="746"/>
      <c r="BF163" s="746"/>
      <c r="BG163" s="746"/>
      <c r="BH163" s="746"/>
    </row>
    <row r="164" spans="1:60" ht="15.75" customHeight="1">
      <c r="A164" s="731"/>
      <c r="B164" s="732"/>
      <c r="C164" s="733"/>
      <c r="D164" s="734"/>
      <c r="E164" s="735"/>
      <c r="F164" s="736"/>
      <c r="G164" s="737"/>
      <c r="H164" s="738"/>
      <c r="I164" s="739"/>
      <c r="J164" s="740"/>
      <c r="K164" s="740"/>
      <c r="L164" s="740"/>
      <c r="M164" s="740"/>
      <c r="N164" s="740"/>
      <c r="O164" s="740"/>
      <c r="P164" s="740"/>
      <c r="Q164" s="740"/>
      <c r="R164" s="740"/>
      <c r="S164" s="740"/>
      <c r="T164" s="740"/>
      <c r="U164" s="740"/>
      <c r="V164" s="740"/>
      <c r="W164" s="740"/>
      <c r="X164" s="740"/>
      <c r="Y164" s="740"/>
      <c r="Z164" s="741"/>
      <c r="AA164" s="742"/>
      <c r="AB164" s="742"/>
      <c r="AC164" s="742"/>
      <c r="AD164" s="741"/>
      <c r="AE164" s="742"/>
      <c r="AF164" s="742"/>
      <c r="AG164" s="742"/>
      <c r="AH164" s="741"/>
      <c r="AI164" s="742"/>
      <c r="AJ164" s="742"/>
      <c r="AK164" s="742"/>
      <c r="AL164" s="743"/>
      <c r="AM164" s="744"/>
      <c r="AN164" s="744"/>
      <c r="AO164" s="745"/>
      <c r="AP164" s="722"/>
      <c r="AQ164" s="722"/>
      <c r="AR164" s="733"/>
      <c r="AS164" s="733"/>
      <c r="AT164" s="733"/>
      <c r="AU164" s="733"/>
      <c r="AV164" s="733"/>
      <c r="AW164" s="746"/>
      <c r="AX164" s="746"/>
      <c r="AY164" s="746"/>
      <c r="AZ164" s="746"/>
      <c r="BA164" s="746"/>
      <c r="BB164" s="746"/>
      <c r="BC164" s="746"/>
      <c r="BD164" s="746"/>
      <c r="BE164" s="746"/>
      <c r="BF164" s="746"/>
      <c r="BG164" s="746"/>
      <c r="BH164" s="746"/>
    </row>
    <row r="165" spans="1:60" ht="15.75" customHeight="1">
      <c r="A165" s="731"/>
      <c r="B165" s="732"/>
      <c r="C165" s="733"/>
      <c r="D165" s="734"/>
      <c r="E165" s="735"/>
      <c r="F165" s="736"/>
      <c r="G165" s="737"/>
      <c r="H165" s="738"/>
      <c r="I165" s="739"/>
      <c r="J165" s="740"/>
      <c r="K165" s="740"/>
      <c r="L165" s="740"/>
      <c r="M165" s="740"/>
      <c r="N165" s="740"/>
      <c r="O165" s="740"/>
      <c r="P165" s="740"/>
      <c r="Q165" s="740"/>
      <c r="R165" s="740"/>
      <c r="S165" s="740"/>
      <c r="T165" s="740"/>
      <c r="U165" s="740"/>
      <c r="V165" s="740"/>
      <c r="W165" s="740"/>
      <c r="X165" s="740"/>
      <c r="Y165" s="740"/>
      <c r="Z165" s="741"/>
      <c r="AA165" s="742"/>
      <c r="AB165" s="742"/>
      <c r="AC165" s="742"/>
      <c r="AD165" s="741"/>
      <c r="AE165" s="742"/>
      <c r="AF165" s="742"/>
      <c r="AG165" s="742"/>
      <c r="AH165" s="741"/>
      <c r="AI165" s="742"/>
      <c r="AJ165" s="742"/>
      <c r="AK165" s="742"/>
      <c r="AL165" s="743"/>
      <c r="AM165" s="744"/>
      <c r="AN165" s="744"/>
      <c r="AO165" s="745"/>
      <c r="AP165" s="722"/>
      <c r="AQ165" s="722"/>
      <c r="AR165" s="733"/>
      <c r="AS165" s="733"/>
      <c r="AT165" s="733"/>
      <c r="AU165" s="733"/>
      <c r="AV165" s="733"/>
      <c r="AW165" s="746"/>
      <c r="AX165" s="746"/>
      <c r="AY165" s="746"/>
      <c r="AZ165" s="746"/>
      <c r="BA165" s="746"/>
      <c r="BB165" s="746"/>
      <c r="BC165" s="746"/>
      <c r="BD165" s="746"/>
      <c r="BE165" s="746"/>
      <c r="BF165" s="746"/>
      <c r="BG165" s="746"/>
      <c r="BH165" s="746"/>
    </row>
    <row r="166" spans="1:60" ht="15.75" customHeight="1">
      <c r="A166" s="731"/>
      <c r="B166" s="732"/>
      <c r="C166" s="733"/>
      <c r="D166" s="734"/>
      <c r="E166" s="735"/>
      <c r="F166" s="736"/>
      <c r="G166" s="737"/>
      <c r="H166" s="738"/>
      <c r="I166" s="739"/>
      <c r="J166" s="740"/>
      <c r="K166" s="740"/>
      <c r="L166" s="740"/>
      <c r="M166" s="740"/>
      <c r="N166" s="740"/>
      <c r="O166" s="740"/>
      <c r="P166" s="740"/>
      <c r="Q166" s="740"/>
      <c r="R166" s="740"/>
      <c r="S166" s="740"/>
      <c r="T166" s="740"/>
      <c r="U166" s="740"/>
      <c r="V166" s="740"/>
      <c r="W166" s="740"/>
      <c r="X166" s="740"/>
      <c r="Y166" s="740"/>
      <c r="Z166" s="741"/>
      <c r="AA166" s="742"/>
      <c r="AB166" s="742"/>
      <c r="AC166" s="742"/>
      <c r="AD166" s="741"/>
      <c r="AE166" s="742"/>
      <c r="AF166" s="742"/>
      <c r="AG166" s="742"/>
      <c r="AH166" s="741"/>
      <c r="AI166" s="742"/>
      <c r="AJ166" s="742"/>
      <c r="AK166" s="742"/>
      <c r="AL166" s="743"/>
      <c r="AM166" s="744"/>
      <c r="AN166" s="744"/>
      <c r="AO166" s="745"/>
      <c r="AP166" s="722"/>
      <c r="AQ166" s="722"/>
      <c r="AR166" s="733"/>
      <c r="AS166" s="733"/>
      <c r="AT166" s="733"/>
      <c r="AU166" s="733"/>
      <c r="AV166" s="733"/>
      <c r="AW166" s="746"/>
      <c r="AX166" s="746"/>
      <c r="AY166" s="746"/>
      <c r="AZ166" s="746"/>
      <c r="BA166" s="746"/>
      <c r="BB166" s="746"/>
      <c r="BC166" s="746"/>
      <c r="BD166" s="746"/>
      <c r="BE166" s="746"/>
      <c r="BF166" s="746"/>
      <c r="BG166" s="746"/>
      <c r="BH166" s="746"/>
    </row>
    <row r="167" spans="1:60" ht="15.75" customHeight="1">
      <c r="A167" s="731"/>
      <c r="B167" s="732"/>
      <c r="C167" s="733"/>
      <c r="D167" s="734"/>
      <c r="E167" s="735"/>
      <c r="F167" s="736"/>
      <c r="G167" s="737"/>
      <c r="H167" s="738"/>
      <c r="I167" s="739"/>
      <c r="J167" s="740"/>
      <c r="K167" s="740"/>
      <c r="L167" s="740"/>
      <c r="M167" s="740"/>
      <c r="N167" s="740"/>
      <c r="O167" s="740"/>
      <c r="P167" s="740"/>
      <c r="Q167" s="740"/>
      <c r="R167" s="740"/>
      <c r="S167" s="740"/>
      <c r="T167" s="740"/>
      <c r="U167" s="740"/>
      <c r="V167" s="740"/>
      <c r="W167" s="740"/>
      <c r="X167" s="740"/>
      <c r="Y167" s="740"/>
      <c r="Z167" s="741"/>
      <c r="AA167" s="742"/>
      <c r="AB167" s="742"/>
      <c r="AC167" s="742"/>
      <c r="AD167" s="741"/>
      <c r="AE167" s="742"/>
      <c r="AF167" s="742"/>
      <c r="AG167" s="742"/>
      <c r="AH167" s="741"/>
      <c r="AI167" s="742"/>
      <c r="AJ167" s="742"/>
      <c r="AK167" s="742"/>
      <c r="AL167" s="743"/>
      <c r="AM167" s="744"/>
      <c r="AN167" s="744"/>
      <c r="AO167" s="745"/>
      <c r="AP167" s="722"/>
      <c r="AQ167" s="722"/>
      <c r="AR167" s="733"/>
      <c r="AS167" s="733"/>
      <c r="AT167" s="733"/>
      <c r="AU167" s="733"/>
      <c r="AV167" s="733"/>
      <c r="AW167" s="746"/>
      <c r="AX167" s="746"/>
      <c r="AY167" s="746"/>
      <c r="AZ167" s="746"/>
      <c r="BA167" s="746"/>
      <c r="BB167" s="746"/>
      <c r="BC167" s="746"/>
      <c r="BD167" s="746"/>
      <c r="BE167" s="746"/>
      <c r="BF167" s="746"/>
      <c r="BG167" s="746"/>
      <c r="BH167" s="746"/>
    </row>
    <row r="168" spans="1:60" ht="15.75" customHeight="1">
      <c r="A168" s="731"/>
      <c r="B168" s="732"/>
      <c r="C168" s="733"/>
      <c r="D168" s="734"/>
      <c r="E168" s="735"/>
      <c r="F168" s="736"/>
      <c r="G168" s="737"/>
      <c r="H168" s="738"/>
      <c r="I168" s="739"/>
      <c r="J168" s="740"/>
      <c r="K168" s="740"/>
      <c r="L168" s="740"/>
      <c r="M168" s="740"/>
      <c r="N168" s="740"/>
      <c r="O168" s="740"/>
      <c r="P168" s="740"/>
      <c r="Q168" s="740"/>
      <c r="R168" s="740"/>
      <c r="S168" s="740"/>
      <c r="T168" s="740"/>
      <c r="U168" s="740"/>
      <c r="V168" s="740"/>
      <c r="W168" s="740"/>
      <c r="X168" s="740"/>
      <c r="Y168" s="740"/>
      <c r="Z168" s="741"/>
      <c r="AA168" s="742"/>
      <c r="AB168" s="742"/>
      <c r="AC168" s="742"/>
      <c r="AD168" s="741"/>
      <c r="AE168" s="742"/>
      <c r="AF168" s="742"/>
      <c r="AG168" s="742"/>
      <c r="AH168" s="741"/>
      <c r="AI168" s="742"/>
      <c r="AJ168" s="742"/>
      <c r="AK168" s="742"/>
      <c r="AL168" s="743"/>
      <c r="AM168" s="744"/>
      <c r="AN168" s="744"/>
      <c r="AO168" s="745"/>
      <c r="AP168" s="722"/>
      <c r="AQ168" s="722"/>
      <c r="AR168" s="733"/>
      <c r="AS168" s="733"/>
      <c r="AT168" s="733"/>
      <c r="AU168" s="733"/>
      <c r="AV168" s="733"/>
      <c r="AW168" s="746"/>
      <c r="AX168" s="746"/>
      <c r="AY168" s="746"/>
      <c r="AZ168" s="746"/>
      <c r="BA168" s="746"/>
      <c r="BB168" s="746"/>
      <c r="BC168" s="746"/>
      <c r="BD168" s="746"/>
      <c r="BE168" s="746"/>
      <c r="BF168" s="746"/>
      <c r="BG168" s="746"/>
      <c r="BH168" s="746"/>
    </row>
    <row r="169" spans="1:60" ht="15.75" customHeight="1">
      <c r="A169" s="731"/>
      <c r="B169" s="732"/>
      <c r="C169" s="733"/>
      <c r="D169" s="734"/>
      <c r="E169" s="735"/>
      <c r="F169" s="736"/>
      <c r="G169" s="737"/>
      <c r="H169" s="738"/>
      <c r="I169" s="739"/>
      <c r="J169" s="740"/>
      <c r="K169" s="740"/>
      <c r="L169" s="740"/>
      <c r="M169" s="740"/>
      <c r="N169" s="740"/>
      <c r="O169" s="740"/>
      <c r="P169" s="740"/>
      <c r="Q169" s="740"/>
      <c r="R169" s="740"/>
      <c r="S169" s="740"/>
      <c r="T169" s="740"/>
      <c r="U169" s="740"/>
      <c r="V169" s="740"/>
      <c r="W169" s="740"/>
      <c r="X169" s="740"/>
      <c r="Y169" s="740"/>
      <c r="Z169" s="741"/>
      <c r="AA169" s="742"/>
      <c r="AB169" s="742"/>
      <c r="AC169" s="742"/>
      <c r="AD169" s="741"/>
      <c r="AE169" s="742"/>
      <c r="AF169" s="742"/>
      <c r="AG169" s="742"/>
      <c r="AH169" s="741"/>
      <c r="AI169" s="742"/>
      <c r="AJ169" s="742"/>
      <c r="AK169" s="742"/>
      <c r="AL169" s="743"/>
      <c r="AM169" s="744"/>
      <c r="AN169" s="744"/>
      <c r="AO169" s="745"/>
      <c r="AP169" s="722"/>
      <c r="AQ169" s="722"/>
      <c r="AR169" s="733"/>
      <c r="AS169" s="733"/>
      <c r="AT169" s="733"/>
      <c r="AU169" s="733"/>
      <c r="AV169" s="733"/>
      <c r="AW169" s="746"/>
      <c r="AX169" s="746"/>
      <c r="AY169" s="746"/>
      <c r="AZ169" s="746"/>
      <c r="BA169" s="746"/>
      <c r="BB169" s="746"/>
      <c r="BC169" s="746"/>
      <c r="BD169" s="746"/>
      <c r="BE169" s="746"/>
      <c r="BF169" s="746"/>
      <c r="BG169" s="746"/>
      <c r="BH169" s="746"/>
    </row>
    <row r="170" spans="1:60" ht="15.75" customHeight="1">
      <c r="A170" s="731"/>
      <c r="B170" s="732"/>
      <c r="C170" s="733"/>
      <c r="D170" s="734"/>
      <c r="E170" s="735"/>
      <c r="F170" s="736"/>
      <c r="G170" s="737"/>
      <c r="H170" s="738"/>
      <c r="I170" s="739"/>
      <c r="J170" s="740"/>
      <c r="K170" s="740"/>
      <c r="L170" s="740"/>
      <c r="M170" s="740"/>
      <c r="N170" s="740"/>
      <c r="O170" s="740"/>
      <c r="P170" s="740"/>
      <c r="Q170" s="740"/>
      <c r="R170" s="740"/>
      <c r="S170" s="740"/>
      <c r="T170" s="740"/>
      <c r="U170" s="740"/>
      <c r="V170" s="740"/>
      <c r="W170" s="740"/>
      <c r="X170" s="740"/>
      <c r="Y170" s="740"/>
      <c r="Z170" s="741"/>
      <c r="AA170" s="742"/>
      <c r="AB170" s="742"/>
      <c r="AC170" s="742"/>
      <c r="AD170" s="741"/>
      <c r="AE170" s="742"/>
      <c r="AF170" s="742"/>
      <c r="AG170" s="742"/>
      <c r="AH170" s="741"/>
      <c r="AI170" s="742"/>
      <c r="AJ170" s="742"/>
      <c r="AK170" s="742"/>
      <c r="AL170" s="743"/>
      <c r="AM170" s="744"/>
      <c r="AN170" s="744"/>
      <c r="AO170" s="745"/>
      <c r="AP170" s="722"/>
      <c r="AQ170" s="722"/>
      <c r="AR170" s="733"/>
      <c r="AS170" s="733"/>
      <c r="AT170" s="733"/>
      <c r="AU170" s="733"/>
      <c r="AV170" s="733"/>
      <c r="AW170" s="746"/>
      <c r="AX170" s="746"/>
      <c r="AY170" s="746"/>
      <c r="AZ170" s="746"/>
      <c r="BA170" s="746"/>
      <c r="BB170" s="746"/>
      <c r="BC170" s="746"/>
      <c r="BD170" s="746"/>
      <c r="BE170" s="746"/>
      <c r="BF170" s="746"/>
      <c r="BG170" s="746"/>
      <c r="BH170" s="746"/>
    </row>
    <row r="171" spans="1:60" ht="15.75" customHeight="1">
      <c r="A171" s="731"/>
      <c r="B171" s="732"/>
      <c r="C171" s="733"/>
      <c r="D171" s="734"/>
      <c r="E171" s="735"/>
      <c r="F171" s="736"/>
      <c r="G171" s="737"/>
      <c r="H171" s="738"/>
      <c r="I171" s="739"/>
      <c r="J171" s="740"/>
      <c r="K171" s="740"/>
      <c r="L171" s="740"/>
      <c r="M171" s="740"/>
      <c r="N171" s="740"/>
      <c r="O171" s="740"/>
      <c r="P171" s="740"/>
      <c r="Q171" s="740"/>
      <c r="R171" s="740"/>
      <c r="S171" s="740"/>
      <c r="T171" s="740"/>
      <c r="U171" s="740"/>
      <c r="V171" s="740"/>
      <c r="W171" s="740"/>
      <c r="X171" s="740"/>
      <c r="Y171" s="740"/>
      <c r="Z171" s="741"/>
      <c r="AA171" s="742"/>
      <c r="AB171" s="742"/>
      <c r="AC171" s="742"/>
      <c r="AD171" s="741"/>
      <c r="AE171" s="742"/>
      <c r="AF171" s="742"/>
      <c r="AG171" s="742"/>
      <c r="AH171" s="741"/>
      <c r="AI171" s="742"/>
      <c r="AJ171" s="742"/>
      <c r="AK171" s="742"/>
      <c r="AL171" s="743"/>
      <c r="AM171" s="744"/>
      <c r="AN171" s="744"/>
      <c r="AO171" s="745"/>
      <c r="AP171" s="722"/>
      <c r="AQ171" s="722"/>
      <c r="AR171" s="733"/>
      <c r="AS171" s="733"/>
      <c r="AT171" s="733"/>
      <c r="AU171" s="733"/>
      <c r="AV171" s="733"/>
      <c r="AW171" s="746"/>
      <c r="AX171" s="746"/>
      <c r="AY171" s="746"/>
      <c r="AZ171" s="746"/>
      <c r="BA171" s="746"/>
      <c r="BB171" s="746"/>
      <c r="BC171" s="746"/>
      <c r="BD171" s="746"/>
      <c r="BE171" s="746"/>
      <c r="BF171" s="746"/>
      <c r="BG171" s="746"/>
      <c r="BH171" s="746"/>
    </row>
    <row r="172" spans="1:60" ht="15.75" customHeight="1">
      <c r="A172" s="731"/>
      <c r="B172" s="732"/>
      <c r="C172" s="733"/>
      <c r="D172" s="734"/>
      <c r="E172" s="735"/>
      <c r="F172" s="736"/>
      <c r="G172" s="737"/>
      <c r="H172" s="738"/>
      <c r="I172" s="739"/>
      <c r="J172" s="740"/>
      <c r="K172" s="740"/>
      <c r="L172" s="740"/>
      <c r="M172" s="740"/>
      <c r="N172" s="740"/>
      <c r="O172" s="740"/>
      <c r="P172" s="740"/>
      <c r="Q172" s="740"/>
      <c r="R172" s="740"/>
      <c r="S172" s="740"/>
      <c r="T172" s="740"/>
      <c r="U172" s="740"/>
      <c r="V172" s="740"/>
      <c r="W172" s="740"/>
      <c r="X172" s="740"/>
      <c r="Y172" s="740"/>
      <c r="Z172" s="741"/>
      <c r="AA172" s="742"/>
      <c r="AB172" s="742"/>
      <c r="AC172" s="742"/>
      <c r="AD172" s="741"/>
      <c r="AE172" s="742"/>
      <c r="AF172" s="742"/>
      <c r="AG172" s="742"/>
      <c r="AH172" s="741"/>
      <c r="AI172" s="742"/>
      <c r="AJ172" s="742"/>
      <c r="AK172" s="742"/>
      <c r="AL172" s="743"/>
      <c r="AM172" s="744"/>
      <c r="AN172" s="744"/>
      <c r="AO172" s="745"/>
      <c r="AP172" s="722"/>
      <c r="AQ172" s="722"/>
      <c r="AR172" s="733"/>
      <c r="AS172" s="733"/>
      <c r="AT172" s="733"/>
      <c r="AU172" s="733"/>
      <c r="AV172" s="733"/>
      <c r="AW172" s="746"/>
      <c r="AX172" s="746"/>
      <c r="AY172" s="746"/>
      <c r="AZ172" s="746"/>
      <c r="BA172" s="746"/>
      <c r="BB172" s="746"/>
      <c r="BC172" s="746"/>
      <c r="BD172" s="746"/>
      <c r="BE172" s="746"/>
      <c r="BF172" s="746"/>
      <c r="BG172" s="746"/>
      <c r="BH172" s="746"/>
    </row>
    <row r="173" spans="1:60" ht="15.75" customHeight="1">
      <c r="A173" s="731"/>
      <c r="B173" s="732"/>
      <c r="C173" s="733"/>
      <c r="D173" s="734"/>
      <c r="E173" s="735"/>
      <c r="F173" s="736"/>
      <c r="G173" s="737"/>
      <c r="H173" s="738"/>
      <c r="I173" s="739"/>
      <c r="J173" s="740"/>
      <c r="K173" s="740"/>
      <c r="L173" s="740"/>
      <c r="M173" s="740"/>
      <c r="N173" s="740"/>
      <c r="O173" s="740"/>
      <c r="P173" s="740"/>
      <c r="Q173" s="740"/>
      <c r="R173" s="740"/>
      <c r="S173" s="740"/>
      <c r="T173" s="740"/>
      <c r="U173" s="740"/>
      <c r="V173" s="740"/>
      <c r="W173" s="740"/>
      <c r="X173" s="740"/>
      <c r="Y173" s="740"/>
      <c r="Z173" s="741"/>
      <c r="AA173" s="742"/>
      <c r="AB173" s="742"/>
      <c r="AC173" s="742"/>
      <c r="AD173" s="741"/>
      <c r="AE173" s="742"/>
      <c r="AF173" s="742"/>
      <c r="AG173" s="742"/>
      <c r="AH173" s="741"/>
      <c r="AI173" s="742"/>
      <c r="AJ173" s="742"/>
      <c r="AK173" s="742"/>
      <c r="AL173" s="743"/>
      <c r="AM173" s="744"/>
      <c r="AN173" s="744"/>
      <c r="AO173" s="745"/>
      <c r="AP173" s="722"/>
      <c r="AQ173" s="722"/>
      <c r="AR173" s="733"/>
      <c r="AS173" s="733"/>
      <c r="AT173" s="733"/>
      <c r="AU173" s="733"/>
      <c r="AV173" s="733"/>
      <c r="AW173" s="746"/>
      <c r="AX173" s="746"/>
      <c r="AY173" s="746"/>
      <c r="AZ173" s="746"/>
      <c r="BA173" s="746"/>
      <c r="BB173" s="746"/>
      <c r="BC173" s="746"/>
      <c r="BD173" s="746"/>
      <c r="BE173" s="746"/>
      <c r="BF173" s="746"/>
      <c r="BG173" s="746"/>
      <c r="BH173" s="746"/>
    </row>
    <row r="174" spans="1:60" ht="15.75" customHeight="1">
      <c r="A174" s="731"/>
      <c r="B174" s="732"/>
      <c r="C174" s="733"/>
      <c r="D174" s="734"/>
      <c r="E174" s="735"/>
      <c r="F174" s="736"/>
      <c r="G174" s="737"/>
      <c r="H174" s="738"/>
      <c r="I174" s="739"/>
      <c r="J174" s="740"/>
      <c r="K174" s="740"/>
      <c r="L174" s="740"/>
      <c r="M174" s="740"/>
      <c r="N174" s="740"/>
      <c r="O174" s="740"/>
      <c r="P174" s="740"/>
      <c r="Q174" s="740"/>
      <c r="R174" s="740"/>
      <c r="S174" s="740"/>
      <c r="T174" s="740"/>
      <c r="U174" s="740"/>
      <c r="V174" s="740"/>
      <c r="W174" s="740"/>
      <c r="X174" s="740"/>
      <c r="Y174" s="740"/>
      <c r="Z174" s="741"/>
      <c r="AA174" s="742"/>
      <c r="AB174" s="742"/>
      <c r="AC174" s="742"/>
      <c r="AD174" s="741"/>
      <c r="AE174" s="742"/>
      <c r="AF174" s="742"/>
      <c r="AG174" s="742"/>
      <c r="AH174" s="741"/>
      <c r="AI174" s="742"/>
      <c r="AJ174" s="742"/>
      <c r="AK174" s="742"/>
      <c r="AL174" s="743"/>
      <c r="AM174" s="744"/>
      <c r="AN174" s="744"/>
      <c r="AO174" s="745"/>
      <c r="AP174" s="722"/>
      <c r="AQ174" s="722"/>
      <c r="AR174" s="733"/>
      <c r="AS174" s="733"/>
      <c r="AT174" s="733"/>
      <c r="AU174" s="733"/>
      <c r="AV174" s="733"/>
      <c r="AW174" s="746"/>
      <c r="AX174" s="746"/>
      <c r="AY174" s="746"/>
      <c r="AZ174" s="746"/>
      <c r="BA174" s="746"/>
      <c r="BB174" s="746"/>
      <c r="BC174" s="746"/>
      <c r="BD174" s="746"/>
      <c r="BE174" s="746"/>
      <c r="BF174" s="746"/>
      <c r="BG174" s="746"/>
      <c r="BH174" s="746"/>
    </row>
    <row r="175" spans="1:60" ht="15.75" customHeight="1">
      <c r="A175" s="731"/>
      <c r="B175" s="732"/>
      <c r="C175" s="733"/>
      <c r="D175" s="734"/>
      <c r="E175" s="735"/>
      <c r="F175" s="736"/>
      <c r="G175" s="737"/>
      <c r="H175" s="738"/>
      <c r="I175" s="739"/>
      <c r="J175" s="740"/>
      <c r="K175" s="740"/>
      <c r="L175" s="740"/>
      <c r="M175" s="740"/>
      <c r="N175" s="740"/>
      <c r="O175" s="740"/>
      <c r="P175" s="740"/>
      <c r="Q175" s="740"/>
      <c r="R175" s="740"/>
      <c r="S175" s="740"/>
      <c r="T175" s="740"/>
      <c r="U175" s="740"/>
      <c r="V175" s="740"/>
      <c r="W175" s="740"/>
      <c r="X175" s="740"/>
      <c r="Y175" s="740"/>
      <c r="Z175" s="741"/>
      <c r="AA175" s="742"/>
      <c r="AB175" s="742"/>
      <c r="AC175" s="742"/>
      <c r="AD175" s="741"/>
      <c r="AE175" s="742"/>
      <c r="AF175" s="742"/>
      <c r="AG175" s="742"/>
      <c r="AH175" s="741"/>
      <c r="AI175" s="742"/>
      <c r="AJ175" s="742"/>
      <c r="AK175" s="742"/>
      <c r="AL175" s="743"/>
      <c r="AM175" s="744"/>
      <c r="AN175" s="744"/>
      <c r="AO175" s="745"/>
      <c r="AP175" s="722"/>
      <c r="AQ175" s="722"/>
      <c r="AR175" s="733"/>
      <c r="AS175" s="733"/>
      <c r="AT175" s="733"/>
      <c r="AU175" s="733"/>
      <c r="AV175" s="733"/>
      <c r="AW175" s="746"/>
      <c r="AX175" s="746"/>
      <c r="AY175" s="746"/>
      <c r="AZ175" s="746"/>
      <c r="BA175" s="746"/>
      <c r="BB175" s="746"/>
      <c r="BC175" s="746"/>
      <c r="BD175" s="746"/>
      <c r="BE175" s="746"/>
      <c r="BF175" s="746"/>
      <c r="BG175" s="746"/>
      <c r="BH175" s="746"/>
    </row>
    <row r="176" spans="1:60" ht="15.75" customHeight="1">
      <c r="A176" s="731"/>
      <c r="B176" s="732"/>
      <c r="C176" s="733"/>
      <c r="D176" s="734"/>
      <c r="E176" s="735"/>
      <c r="F176" s="736"/>
      <c r="G176" s="737"/>
      <c r="H176" s="738"/>
      <c r="I176" s="739"/>
      <c r="J176" s="740"/>
      <c r="K176" s="740"/>
      <c r="L176" s="740"/>
      <c r="M176" s="740"/>
      <c r="N176" s="740"/>
      <c r="O176" s="740"/>
      <c r="P176" s="740"/>
      <c r="Q176" s="740"/>
      <c r="R176" s="740"/>
      <c r="S176" s="740"/>
      <c r="T176" s="740"/>
      <c r="U176" s="740"/>
      <c r="V176" s="740"/>
      <c r="W176" s="740"/>
      <c r="X176" s="740"/>
      <c r="Y176" s="740"/>
      <c r="Z176" s="741"/>
      <c r="AA176" s="742"/>
      <c r="AB176" s="742"/>
      <c r="AC176" s="742"/>
      <c r="AD176" s="741"/>
      <c r="AE176" s="742"/>
      <c r="AF176" s="742"/>
      <c r="AG176" s="742"/>
      <c r="AH176" s="741"/>
      <c r="AI176" s="742"/>
      <c r="AJ176" s="742"/>
      <c r="AK176" s="742"/>
      <c r="AL176" s="743"/>
      <c r="AM176" s="744"/>
      <c r="AN176" s="744"/>
      <c r="AO176" s="745"/>
      <c r="AP176" s="722"/>
      <c r="AQ176" s="722"/>
      <c r="AR176" s="733"/>
      <c r="AS176" s="733"/>
      <c r="AT176" s="733"/>
      <c r="AU176" s="733"/>
      <c r="AV176" s="733"/>
      <c r="AW176" s="746"/>
      <c r="AX176" s="746"/>
      <c r="AY176" s="746"/>
      <c r="AZ176" s="746"/>
      <c r="BA176" s="746"/>
      <c r="BB176" s="746"/>
      <c r="BC176" s="746"/>
      <c r="BD176" s="746"/>
      <c r="BE176" s="746"/>
      <c r="BF176" s="746"/>
      <c r="BG176" s="746"/>
      <c r="BH176" s="746"/>
    </row>
    <row r="177" spans="1:60" ht="15.75" customHeight="1">
      <c r="A177" s="731"/>
      <c r="B177" s="732"/>
      <c r="C177" s="733"/>
      <c r="D177" s="734"/>
      <c r="E177" s="735"/>
      <c r="F177" s="736"/>
      <c r="G177" s="737"/>
      <c r="H177" s="738"/>
      <c r="I177" s="739"/>
      <c r="J177" s="740"/>
      <c r="K177" s="740"/>
      <c r="L177" s="740"/>
      <c r="M177" s="740"/>
      <c r="N177" s="740"/>
      <c r="O177" s="740"/>
      <c r="P177" s="740"/>
      <c r="Q177" s="740"/>
      <c r="R177" s="740"/>
      <c r="S177" s="740"/>
      <c r="T177" s="740"/>
      <c r="U177" s="740"/>
      <c r="V177" s="740"/>
      <c r="W177" s="740"/>
      <c r="X177" s="740"/>
      <c r="Y177" s="740"/>
      <c r="Z177" s="741"/>
      <c r="AA177" s="742"/>
      <c r="AB177" s="742"/>
      <c r="AC177" s="742"/>
      <c r="AD177" s="741"/>
      <c r="AE177" s="742"/>
      <c r="AF177" s="742"/>
      <c r="AG177" s="742"/>
      <c r="AH177" s="741"/>
      <c r="AI177" s="742"/>
      <c r="AJ177" s="742"/>
      <c r="AK177" s="742"/>
      <c r="AL177" s="743"/>
      <c r="AM177" s="744"/>
      <c r="AN177" s="744"/>
      <c r="AO177" s="745"/>
      <c r="AP177" s="722"/>
      <c r="AQ177" s="722"/>
      <c r="AR177" s="733"/>
      <c r="AS177" s="733"/>
      <c r="AT177" s="733"/>
      <c r="AU177" s="733"/>
      <c r="AV177" s="733"/>
      <c r="AW177" s="746"/>
      <c r="AX177" s="746"/>
      <c r="AY177" s="746"/>
      <c r="AZ177" s="746"/>
      <c r="BA177" s="746"/>
      <c r="BB177" s="746"/>
      <c r="BC177" s="746"/>
      <c r="BD177" s="746"/>
      <c r="BE177" s="746"/>
      <c r="BF177" s="746"/>
      <c r="BG177" s="746"/>
      <c r="BH177" s="746"/>
    </row>
    <row r="178" spans="1:60" ht="15.75" customHeight="1">
      <c r="A178" s="731"/>
      <c r="B178" s="732"/>
      <c r="C178" s="733"/>
      <c r="D178" s="734"/>
      <c r="E178" s="735"/>
      <c r="F178" s="736"/>
      <c r="G178" s="737"/>
      <c r="H178" s="738"/>
      <c r="I178" s="739"/>
      <c r="J178" s="740"/>
      <c r="K178" s="740"/>
      <c r="L178" s="740"/>
      <c r="M178" s="740"/>
      <c r="N178" s="740"/>
      <c r="O178" s="740"/>
      <c r="P178" s="740"/>
      <c r="Q178" s="740"/>
      <c r="R178" s="740"/>
      <c r="S178" s="740"/>
      <c r="T178" s="740"/>
      <c r="U178" s="740"/>
      <c r="V178" s="740"/>
      <c r="W178" s="740"/>
      <c r="X178" s="740"/>
      <c r="Y178" s="740"/>
      <c r="Z178" s="741"/>
      <c r="AA178" s="742"/>
      <c r="AB178" s="742"/>
      <c r="AC178" s="742"/>
      <c r="AD178" s="741"/>
      <c r="AE178" s="742"/>
      <c r="AF178" s="742"/>
      <c r="AG178" s="742"/>
      <c r="AH178" s="741"/>
      <c r="AI178" s="742"/>
      <c r="AJ178" s="742"/>
      <c r="AK178" s="742"/>
      <c r="AL178" s="743"/>
      <c r="AM178" s="744"/>
      <c r="AN178" s="744"/>
      <c r="AO178" s="745"/>
      <c r="AP178" s="722"/>
      <c r="AQ178" s="722"/>
      <c r="AR178" s="733"/>
      <c r="AS178" s="733"/>
      <c r="AT178" s="733"/>
      <c r="AU178" s="733"/>
      <c r="AV178" s="733"/>
      <c r="AW178" s="746"/>
      <c r="AX178" s="746"/>
      <c r="AY178" s="746"/>
      <c r="AZ178" s="746"/>
      <c r="BA178" s="746"/>
      <c r="BB178" s="746"/>
      <c r="BC178" s="746"/>
      <c r="BD178" s="746"/>
      <c r="BE178" s="746"/>
      <c r="BF178" s="746"/>
      <c r="BG178" s="746"/>
      <c r="BH178" s="746"/>
    </row>
    <row r="179" spans="1:60" ht="15.75" customHeight="1">
      <c r="A179" s="731"/>
      <c r="B179" s="732"/>
      <c r="C179" s="733"/>
      <c r="D179" s="734"/>
      <c r="E179" s="735"/>
      <c r="F179" s="736"/>
      <c r="G179" s="737"/>
      <c r="H179" s="738"/>
      <c r="I179" s="739"/>
      <c r="J179" s="740"/>
      <c r="K179" s="740"/>
      <c r="L179" s="740"/>
      <c r="M179" s="740"/>
      <c r="N179" s="740"/>
      <c r="O179" s="740"/>
      <c r="P179" s="740"/>
      <c r="Q179" s="740"/>
      <c r="R179" s="740"/>
      <c r="S179" s="740"/>
      <c r="T179" s="740"/>
      <c r="U179" s="740"/>
      <c r="V179" s="740"/>
      <c r="W179" s="740"/>
      <c r="X179" s="740"/>
      <c r="Y179" s="740"/>
      <c r="Z179" s="741"/>
      <c r="AA179" s="742"/>
      <c r="AB179" s="742"/>
      <c r="AC179" s="742"/>
      <c r="AD179" s="741"/>
      <c r="AE179" s="742"/>
      <c r="AF179" s="742"/>
      <c r="AG179" s="742"/>
      <c r="AH179" s="741"/>
      <c r="AI179" s="742"/>
      <c r="AJ179" s="742"/>
      <c r="AK179" s="742"/>
      <c r="AL179" s="743"/>
      <c r="AM179" s="744"/>
      <c r="AN179" s="744"/>
      <c r="AO179" s="745"/>
      <c r="AP179" s="722"/>
      <c r="AQ179" s="722"/>
      <c r="AR179" s="733"/>
      <c r="AS179" s="733"/>
      <c r="AT179" s="733"/>
      <c r="AU179" s="733"/>
      <c r="AV179" s="733"/>
      <c r="AW179" s="746"/>
      <c r="AX179" s="746"/>
      <c r="AY179" s="746"/>
      <c r="AZ179" s="746"/>
      <c r="BA179" s="746"/>
      <c r="BB179" s="746"/>
      <c r="BC179" s="746"/>
      <c r="BD179" s="746"/>
      <c r="BE179" s="746"/>
      <c r="BF179" s="746"/>
      <c r="BG179" s="746"/>
      <c r="BH179" s="746"/>
    </row>
    <row r="180" spans="1:60" ht="15.75" customHeight="1">
      <c r="A180" s="731"/>
      <c r="B180" s="732"/>
      <c r="C180" s="733"/>
      <c r="D180" s="734"/>
      <c r="E180" s="735"/>
      <c r="F180" s="736"/>
      <c r="G180" s="737"/>
      <c r="H180" s="738"/>
      <c r="I180" s="739"/>
      <c r="J180" s="740"/>
      <c r="K180" s="740"/>
      <c r="L180" s="740"/>
      <c r="M180" s="740"/>
      <c r="N180" s="740"/>
      <c r="O180" s="740"/>
      <c r="P180" s="740"/>
      <c r="Q180" s="740"/>
      <c r="R180" s="740"/>
      <c r="S180" s="740"/>
      <c r="T180" s="740"/>
      <c r="U180" s="740"/>
      <c r="V180" s="740"/>
      <c r="W180" s="740"/>
      <c r="X180" s="740"/>
      <c r="Y180" s="740"/>
      <c r="Z180" s="741"/>
      <c r="AA180" s="742"/>
      <c r="AB180" s="742"/>
      <c r="AC180" s="742"/>
      <c r="AD180" s="741"/>
      <c r="AE180" s="742"/>
      <c r="AF180" s="742"/>
      <c r="AG180" s="742"/>
      <c r="AH180" s="741"/>
      <c r="AI180" s="742"/>
      <c r="AJ180" s="742"/>
      <c r="AK180" s="742"/>
      <c r="AL180" s="743"/>
      <c r="AM180" s="744"/>
      <c r="AN180" s="744"/>
      <c r="AO180" s="745"/>
      <c r="AP180" s="722"/>
      <c r="AQ180" s="722"/>
      <c r="AR180" s="733"/>
      <c r="AS180" s="733"/>
      <c r="AT180" s="733"/>
      <c r="AU180" s="733"/>
      <c r="AV180" s="733"/>
      <c r="AW180" s="746"/>
      <c r="AX180" s="746"/>
      <c r="AY180" s="746"/>
      <c r="AZ180" s="746"/>
      <c r="BA180" s="746"/>
      <c r="BB180" s="746"/>
      <c r="BC180" s="746"/>
      <c r="BD180" s="746"/>
      <c r="BE180" s="746"/>
      <c r="BF180" s="746"/>
      <c r="BG180" s="746"/>
      <c r="BH180" s="746"/>
    </row>
    <row r="181" spans="1:60" ht="15.75" customHeight="1">
      <c r="A181" s="731"/>
      <c r="B181" s="732"/>
      <c r="C181" s="733"/>
      <c r="D181" s="734"/>
      <c r="E181" s="735"/>
      <c r="F181" s="736"/>
      <c r="G181" s="737"/>
      <c r="H181" s="738"/>
      <c r="I181" s="739"/>
      <c r="J181" s="740"/>
      <c r="K181" s="740"/>
      <c r="L181" s="740"/>
      <c r="M181" s="740"/>
      <c r="N181" s="740"/>
      <c r="O181" s="740"/>
      <c r="P181" s="740"/>
      <c r="Q181" s="740"/>
      <c r="R181" s="740"/>
      <c r="S181" s="740"/>
      <c r="T181" s="740"/>
      <c r="U181" s="740"/>
      <c r="V181" s="740"/>
      <c r="W181" s="740"/>
      <c r="X181" s="740"/>
      <c r="Y181" s="740"/>
      <c r="Z181" s="741"/>
      <c r="AA181" s="742"/>
      <c r="AB181" s="742"/>
      <c r="AC181" s="742"/>
      <c r="AD181" s="741"/>
      <c r="AE181" s="742"/>
      <c r="AF181" s="742"/>
      <c r="AG181" s="742"/>
      <c r="AH181" s="741"/>
      <c r="AI181" s="742"/>
      <c r="AJ181" s="742"/>
      <c r="AK181" s="742"/>
      <c r="AL181" s="743"/>
      <c r="AM181" s="744"/>
      <c r="AN181" s="744"/>
      <c r="AO181" s="745"/>
      <c r="AP181" s="722"/>
      <c r="AQ181" s="722"/>
      <c r="AR181" s="733"/>
      <c r="AS181" s="733"/>
      <c r="AT181" s="733"/>
      <c r="AU181" s="733"/>
      <c r="AV181" s="733"/>
      <c r="AW181" s="746"/>
      <c r="AX181" s="746"/>
      <c r="AY181" s="746"/>
      <c r="AZ181" s="746"/>
      <c r="BA181" s="746"/>
      <c r="BB181" s="746"/>
      <c r="BC181" s="746"/>
      <c r="BD181" s="746"/>
      <c r="BE181" s="746"/>
      <c r="BF181" s="746"/>
      <c r="BG181" s="746"/>
      <c r="BH181" s="746"/>
    </row>
    <row r="182" spans="1:60" ht="15.75" customHeight="1">
      <c r="A182" s="731"/>
      <c r="B182" s="732"/>
      <c r="C182" s="733"/>
      <c r="D182" s="734"/>
      <c r="E182" s="735"/>
      <c r="F182" s="736"/>
      <c r="G182" s="737"/>
      <c r="H182" s="738"/>
      <c r="I182" s="739"/>
      <c r="J182" s="740"/>
      <c r="K182" s="740"/>
      <c r="L182" s="740"/>
      <c r="M182" s="740"/>
      <c r="N182" s="740"/>
      <c r="O182" s="740"/>
      <c r="P182" s="740"/>
      <c r="Q182" s="740"/>
      <c r="R182" s="740"/>
      <c r="S182" s="740"/>
      <c r="T182" s="740"/>
      <c r="U182" s="740"/>
      <c r="V182" s="740"/>
      <c r="W182" s="740"/>
      <c r="X182" s="740"/>
      <c r="Y182" s="740"/>
      <c r="Z182" s="741"/>
      <c r="AA182" s="742"/>
      <c r="AB182" s="742"/>
      <c r="AC182" s="742"/>
      <c r="AD182" s="741"/>
      <c r="AE182" s="742"/>
      <c r="AF182" s="742"/>
      <c r="AG182" s="742"/>
      <c r="AH182" s="741"/>
      <c r="AI182" s="742"/>
      <c r="AJ182" s="742"/>
      <c r="AK182" s="742"/>
      <c r="AL182" s="743"/>
      <c r="AM182" s="744"/>
      <c r="AN182" s="744"/>
      <c r="AO182" s="745"/>
      <c r="AP182" s="722"/>
      <c r="AQ182" s="722"/>
      <c r="AR182" s="733"/>
      <c r="AS182" s="733"/>
      <c r="AT182" s="733"/>
      <c r="AU182" s="733"/>
      <c r="AV182" s="733"/>
      <c r="AW182" s="746"/>
      <c r="AX182" s="746"/>
      <c r="AY182" s="746"/>
      <c r="AZ182" s="746"/>
      <c r="BA182" s="746"/>
      <c r="BB182" s="746"/>
      <c r="BC182" s="746"/>
      <c r="BD182" s="746"/>
      <c r="BE182" s="746"/>
      <c r="BF182" s="746"/>
      <c r="BG182" s="746"/>
      <c r="BH182" s="746"/>
    </row>
    <row r="183" spans="1:60" ht="15.75" customHeight="1">
      <c r="A183" s="731"/>
      <c r="B183" s="732"/>
      <c r="C183" s="733"/>
      <c r="D183" s="734"/>
      <c r="E183" s="735"/>
      <c r="F183" s="736"/>
      <c r="G183" s="737"/>
      <c r="H183" s="738"/>
      <c r="I183" s="739"/>
      <c r="J183" s="740"/>
      <c r="K183" s="740"/>
      <c r="L183" s="740"/>
      <c r="M183" s="740"/>
      <c r="N183" s="740"/>
      <c r="O183" s="740"/>
      <c r="P183" s="740"/>
      <c r="Q183" s="740"/>
      <c r="R183" s="740"/>
      <c r="S183" s="740"/>
      <c r="T183" s="740"/>
      <c r="U183" s="740"/>
      <c r="V183" s="740"/>
      <c r="W183" s="740"/>
      <c r="X183" s="740"/>
      <c r="Y183" s="740"/>
      <c r="Z183" s="741"/>
      <c r="AA183" s="742"/>
      <c r="AB183" s="742"/>
      <c r="AC183" s="742"/>
      <c r="AD183" s="741"/>
      <c r="AE183" s="742"/>
      <c r="AF183" s="742"/>
      <c r="AG183" s="742"/>
      <c r="AH183" s="741"/>
      <c r="AI183" s="742"/>
      <c r="AJ183" s="742"/>
      <c r="AK183" s="742"/>
      <c r="AL183" s="743"/>
      <c r="AM183" s="744"/>
      <c r="AN183" s="744"/>
      <c r="AO183" s="745"/>
      <c r="AP183" s="722"/>
      <c r="AQ183" s="722"/>
      <c r="AR183" s="733"/>
      <c r="AS183" s="733"/>
      <c r="AT183" s="733"/>
      <c r="AU183" s="733"/>
      <c r="AV183" s="733"/>
      <c r="AW183" s="746"/>
      <c r="AX183" s="746"/>
      <c r="AY183" s="746"/>
      <c r="AZ183" s="746"/>
      <c r="BA183" s="746"/>
      <c r="BB183" s="746"/>
      <c r="BC183" s="746"/>
      <c r="BD183" s="746"/>
      <c r="BE183" s="746"/>
      <c r="BF183" s="746"/>
      <c r="BG183" s="746"/>
      <c r="BH183" s="746"/>
    </row>
    <row r="184" spans="1:60" ht="15.75" customHeight="1">
      <c r="A184" s="731"/>
      <c r="B184" s="732"/>
      <c r="C184" s="733"/>
      <c r="D184" s="734"/>
      <c r="E184" s="735"/>
      <c r="F184" s="736"/>
      <c r="G184" s="737"/>
      <c r="H184" s="738"/>
      <c r="I184" s="739"/>
      <c r="J184" s="740"/>
      <c r="K184" s="740"/>
      <c r="L184" s="740"/>
      <c r="M184" s="740"/>
      <c r="N184" s="740"/>
      <c r="O184" s="740"/>
      <c r="P184" s="740"/>
      <c r="Q184" s="740"/>
      <c r="R184" s="740"/>
      <c r="S184" s="740"/>
      <c r="T184" s="740"/>
      <c r="U184" s="740"/>
      <c r="V184" s="740"/>
      <c r="W184" s="740"/>
      <c r="X184" s="740"/>
      <c r="Y184" s="740"/>
      <c r="Z184" s="741"/>
      <c r="AA184" s="742"/>
      <c r="AB184" s="742"/>
      <c r="AC184" s="742"/>
      <c r="AD184" s="741"/>
      <c r="AE184" s="742"/>
      <c r="AF184" s="742"/>
      <c r="AG184" s="742"/>
      <c r="AH184" s="741"/>
      <c r="AI184" s="742"/>
      <c r="AJ184" s="742"/>
      <c r="AK184" s="742"/>
      <c r="AL184" s="743"/>
      <c r="AM184" s="744"/>
      <c r="AN184" s="744"/>
      <c r="AO184" s="745"/>
      <c r="AP184" s="722"/>
      <c r="AQ184" s="722"/>
      <c r="AR184" s="733"/>
      <c r="AS184" s="733"/>
      <c r="AT184" s="733"/>
      <c r="AU184" s="733"/>
      <c r="AV184" s="733"/>
      <c r="AW184" s="746"/>
      <c r="AX184" s="746"/>
      <c r="AY184" s="746"/>
      <c r="AZ184" s="746"/>
      <c r="BA184" s="746"/>
      <c r="BB184" s="746"/>
      <c r="BC184" s="746"/>
      <c r="BD184" s="746"/>
      <c r="BE184" s="746"/>
      <c r="BF184" s="746"/>
      <c r="BG184" s="746"/>
      <c r="BH184" s="746"/>
    </row>
    <row r="185" spans="1:60" ht="15.75" customHeight="1">
      <c r="A185" s="731"/>
      <c r="B185" s="732"/>
      <c r="C185" s="733"/>
      <c r="D185" s="734"/>
      <c r="E185" s="735"/>
      <c r="F185" s="736"/>
      <c r="G185" s="737"/>
      <c r="H185" s="738"/>
      <c r="I185" s="739"/>
      <c r="J185" s="740"/>
      <c r="K185" s="740"/>
      <c r="L185" s="740"/>
      <c r="M185" s="740"/>
      <c r="N185" s="740"/>
      <c r="O185" s="740"/>
      <c r="P185" s="740"/>
      <c r="Q185" s="740"/>
      <c r="R185" s="740"/>
      <c r="S185" s="740"/>
      <c r="T185" s="740"/>
      <c r="U185" s="740"/>
      <c r="V185" s="740"/>
      <c r="W185" s="740"/>
      <c r="X185" s="740"/>
      <c r="Y185" s="740"/>
      <c r="Z185" s="741"/>
      <c r="AA185" s="742"/>
      <c r="AB185" s="742"/>
      <c r="AC185" s="742"/>
      <c r="AD185" s="741"/>
      <c r="AE185" s="742"/>
      <c r="AF185" s="742"/>
      <c r="AG185" s="742"/>
      <c r="AH185" s="741"/>
      <c r="AI185" s="742"/>
      <c r="AJ185" s="742"/>
      <c r="AK185" s="742"/>
      <c r="AL185" s="743"/>
      <c r="AM185" s="744"/>
      <c r="AN185" s="744"/>
      <c r="AO185" s="745"/>
      <c r="AP185" s="722"/>
      <c r="AQ185" s="722"/>
      <c r="AR185" s="733"/>
      <c r="AS185" s="733"/>
      <c r="AT185" s="733"/>
      <c r="AU185" s="733"/>
      <c r="AV185" s="733"/>
      <c r="AW185" s="746"/>
      <c r="AX185" s="746"/>
      <c r="AY185" s="746"/>
      <c r="AZ185" s="746"/>
      <c r="BA185" s="746"/>
      <c r="BB185" s="746"/>
      <c r="BC185" s="746"/>
      <c r="BD185" s="746"/>
      <c r="BE185" s="746"/>
      <c r="BF185" s="746"/>
      <c r="BG185" s="746"/>
      <c r="BH185" s="746"/>
    </row>
    <row r="186" spans="1:60" ht="15.75" customHeight="1">
      <c r="A186" s="731"/>
      <c r="B186" s="732"/>
      <c r="C186" s="733"/>
      <c r="D186" s="734"/>
      <c r="E186" s="735"/>
      <c r="F186" s="736"/>
      <c r="G186" s="737"/>
      <c r="H186" s="738"/>
      <c r="I186" s="739"/>
      <c r="J186" s="740"/>
      <c r="K186" s="740"/>
      <c r="L186" s="740"/>
      <c r="M186" s="740"/>
      <c r="N186" s="740"/>
      <c r="O186" s="740"/>
      <c r="P186" s="740"/>
      <c r="Q186" s="740"/>
      <c r="R186" s="740"/>
      <c r="S186" s="740"/>
      <c r="T186" s="740"/>
      <c r="U186" s="740"/>
      <c r="V186" s="740"/>
      <c r="W186" s="740"/>
      <c r="X186" s="740"/>
      <c r="Y186" s="740"/>
      <c r="Z186" s="741"/>
      <c r="AA186" s="742"/>
      <c r="AB186" s="742"/>
      <c r="AC186" s="742"/>
      <c r="AD186" s="741"/>
      <c r="AE186" s="742"/>
      <c r="AF186" s="742"/>
      <c r="AG186" s="742"/>
      <c r="AH186" s="741"/>
      <c r="AI186" s="742"/>
      <c r="AJ186" s="742"/>
      <c r="AK186" s="742"/>
      <c r="AL186" s="743"/>
      <c r="AM186" s="744"/>
      <c r="AN186" s="744"/>
      <c r="AO186" s="745"/>
      <c r="AP186" s="722"/>
      <c r="AQ186" s="722"/>
      <c r="AR186" s="733"/>
      <c r="AS186" s="733"/>
      <c r="AT186" s="733"/>
      <c r="AU186" s="733"/>
      <c r="AV186" s="733"/>
      <c r="AW186" s="746"/>
      <c r="AX186" s="746"/>
      <c r="AY186" s="746"/>
      <c r="AZ186" s="746"/>
      <c r="BA186" s="746"/>
      <c r="BB186" s="746"/>
      <c r="BC186" s="746"/>
      <c r="BD186" s="746"/>
      <c r="BE186" s="746"/>
      <c r="BF186" s="746"/>
      <c r="BG186" s="746"/>
      <c r="BH186" s="746"/>
    </row>
    <row r="187" spans="1:60" ht="15.75" customHeight="1">
      <c r="A187" s="731"/>
      <c r="B187" s="732"/>
      <c r="C187" s="733"/>
      <c r="D187" s="734"/>
      <c r="E187" s="735"/>
      <c r="F187" s="736"/>
      <c r="G187" s="737"/>
      <c r="H187" s="738"/>
      <c r="I187" s="739"/>
      <c r="J187" s="740"/>
      <c r="K187" s="740"/>
      <c r="L187" s="740"/>
      <c r="M187" s="740"/>
      <c r="N187" s="740"/>
      <c r="O187" s="740"/>
      <c r="P187" s="740"/>
      <c r="Q187" s="740"/>
      <c r="R187" s="740"/>
      <c r="S187" s="740"/>
      <c r="T187" s="740"/>
      <c r="U187" s="740"/>
      <c r="V187" s="740"/>
      <c r="W187" s="740"/>
      <c r="X187" s="740"/>
      <c r="Y187" s="740"/>
      <c r="Z187" s="741"/>
      <c r="AA187" s="742"/>
      <c r="AB187" s="742"/>
      <c r="AC187" s="742"/>
      <c r="AD187" s="741"/>
      <c r="AE187" s="742"/>
      <c r="AF187" s="742"/>
      <c r="AG187" s="742"/>
      <c r="AH187" s="741"/>
      <c r="AI187" s="742"/>
      <c r="AJ187" s="742"/>
      <c r="AK187" s="742"/>
      <c r="AL187" s="743"/>
      <c r="AM187" s="744"/>
      <c r="AN187" s="744"/>
      <c r="AO187" s="745"/>
      <c r="AP187" s="722"/>
      <c r="AQ187" s="722"/>
      <c r="AR187" s="733"/>
      <c r="AS187" s="733"/>
      <c r="AT187" s="733"/>
      <c r="AU187" s="733"/>
      <c r="AV187" s="733"/>
      <c r="AW187" s="746"/>
      <c r="AX187" s="746"/>
      <c r="AY187" s="746"/>
      <c r="AZ187" s="746"/>
      <c r="BA187" s="746"/>
      <c r="BB187" s="746"/>
      <c r="BC187" s="746"/>
      <c r="BD187" s="746"/>
      <c r="BE187" s="746"/>
      <c r="BF187" s="746"/>
      <c r="BG187" s="746"/>
      <c r="BH187" s="746"/>
    </row>
    <row r="188" spans="1:60" ht="15.75" customHeight="1">
      <c r="A188" s="731"/>
      <c r="B188" s="732"/>
      <c r="C188" s="733"/>
      <c r="D188" s="734"/>
      <c r="E188" s="735"/>
      <c r="F188" s="736"/>
      <c r="G188" s="737"/>
      <c r="H188" s="738"/>
      <c r="I188" s="739"/>
      <c r="J188" s="740"/>
      <c r="K188" s="740"/>
      <c r="L188" s="740"/>
      <c r="M188" s="740"/>
      <c r="N188" s="740"/>
      <c r="O188" s="740"/>
      <c r="P188" s="740"/>
      <c r="Q188" s="740"/>
      <c r="R188" s="740"/>
      <c r="S188" s="740"/>
      <c r="T188" s="740"/>
      <c r="U188" s="740"/>
      <c r="V188" s="740"/>
      <c r="W188" s="740"/>
      <c r="X188" s="740"/>
      <c r="Y188" s="740"/>
      <c r="Z188" s="741"/>
      <c r="AA188" s="742"/>
      <c r="AB188" s="742"/>
      <c r="AC188" s="742"/>
      <c r="AD188" s="741"/>
      <c r="AE188" s="742"/>
      <c r="AF188" s="742"/>
      <c r="AG188" s="742"/>
      <c r="AH188" s="741"/>
      <c r="AI188" s="742"/>
      <c r="AJ188" s="742"/>
      <c r="AK188" s="742"/>
      <c r="AL188" s="743"/>
      <c r="AM188" s="744"/>
      <c r="AN188" s="744"/>
      <c r="AO188" s="745"/>
      <c r="AP188" s="722"/>
      <c r="AQ188" s="722"/>
      <c r="AR188" s="733"/>
      <c r="AS188" s="733"/>
      <c r="AT188" s="733"/>
      <c r="AU188" s="733"/>
      <c r="AV188" s="733"/>
      <c r="AW188" s="746"/>
      <c r="AX188" s="746"/>
      <c r="AY188" s="746"/>
      <c r="AZ188" s="746"/>
      <c r="BA188" s="746"/>
      <c r="BB188" s="746"/>
      <c r="BC188" s="746"/>
      <c r="BD188" s="746"/>
      <c r="BE188" s="746"/>
      <c r="BF188" s="746"/>
      <c r="BG188" s="746"/>
      <c r="BH188" s="746"/>
    </row>
    <row r="189" spans="1:60" ht="15.75" customHeight="1">
      <c r="A189" s="731"/>
      <c r="B189" s="732"/>
      <c r="C189" s="733"/>
      <c r="D189" s="734"/>
      <c r="E189" s="735"/>
      <c r="F189" s="736"/>
      <c r="G189" s="737"/>
      <c r="H189" s="738"/>
      <c r="I189" s="739"/>
      <c r="J189" s="740"/>
      <c r="K189" s="740"/>
      <c r="L189" s="740"/>
      <c r="M189" s="740"/>
      <c r="N189" s="740"/>
      <c r="O189" s="740"/>
      <c r="P189" s="740"/>
      <c r="Q189" s="740"/>
      <c r="R189" s="740"/>
      <c r="S189" s="740"/>
      <c r="T189" s="740"/>
      <c r="U189" s="740"/>
      <c r="V189" s="740"/>
      <c r="W189" s="740"/>
      <c r="X189" s="740"/>
      <c r="Y189" s="740"/>
      <c r="Z189" s="741"/>
      <c r="AA189" s="742"/>
      <c r="AB189" s="742"/>
      <c r="AC189" s="742"/>
      <c r="AD189" s="741"/>
      <c r="AE189" s="742"/>
      <c r="AF189" s="742"/>
      <c r="AG189" s="742"/>
      <c r="AH189" s="741"/>
      <c r="AI189" s="742"/>
      <c r="AJ189" s="742"/>
      <c r="AK189" s="742"/>
      <c r="AL189" s="743"/>
      <c r="AM189" s="744"/>
      <c r="AN189" s="744"/>
      <c r="AO189" s="745"/>
      <c r="AP189" s="722"/>
      <c r="AQ189" s="722"/>
      <c r="AR189" s="733"/>
      <c r="AS189" s="733"/>
      <c r="AT189" s="733"/>
      <c r="AU189" s="733"/>
      <c r="AV189" s="733"/>
      <c r="AW189" s="746"/>
      <c r="AX189" s="746"/>
      <c r="AY189" s="746"/>
      <c r="AZ189" s="746"/>
      <c r="BA189" s="746"/>
      <c r="BB189" s="746"/>
      <c r="BC189" s="746"/>
      <c r="BD189" s="746"/>
      <c r="BE189" s="746"/>
      <c r="BF189" s="746"/>
      <c r="BG189" s="746"/>
      <c r="BH189" s="746"/>
    </row>
    <row r="190" spans="1:60" ht="15.75" customHeight="1">
      <c r="A190" s="731"/>
      <c r="B190" s="732"/>
      <c r="C190" s="733"/>
      <c r="D190" s="734"/>
      <c r="E190" s="735"/>
      <c r="F190" s="736"/>
      <c r="G190" s="737"/>
      <c r="H190" s="738"/>
      <c r="I190" s="739"/>
      <c r="J190" s="740"/>
      <c r="K190" s="740"/>
      <c r="L190" s="740"/>
      <c r="M190" s="740"/>
      <c r="N190" s="740"/>
      <c r="O190" s="740"/>
      <c r="P190" s="740"/>
      <c r="Q190" s="740"/>
      <c r="R190" s="740"/>
      <c r="S190" s="740"/>
      <c r="T190" s="740"/>
      <c r="U190" s="740"/>
      <c r="V190" s="740"/>
      <c r="W190" s="740"/>
      <c r="X190" s="740"/>
      <c r="Y190" s="740"/>
      <c r="Z190" s="741"/>
      <c r="AA190" s="742"/>
      <c r="AB190" s="742"/>
      <c r="AC190" s="742"/>
      <c r="AD190" s="741"/>
      <c r="AE190" s="742"/>
      <c r="AF190" s="742"/>
      <c r="AG190" s="742"/>
      <c r="AH190" s="741"/>
      <c r="AI190" s="742"/>
      <c r="AJ190" s="742"/>
      <c r="AK190" s="742"/>
      <c r="AL190" s="743"/>
      <c r="AM190" s="744"/>
      <c r="AN190" s="744"/>
      <c r="AO190" s="745"/>
      <c r="AP190" s="722"/>
      <c r="AQ190" s="722"/>
      <c r="AR190" s="733"/>
      <c r="AS190" s="733"/>
      <c r="AT190" s="733"/>
      <c r="AU190" s="733"/>
      <c r="AV190" s="733"/>
      <c r="AW190" s="746"/>
      <c r="AX190" s="746"/>
      <c r="AY190" s="746"/>
      <c r="AZ190" s="746"/>
      <c r="BA190" s="746"/>
      <c r="BB190" s="746"/>
      <c r="BC190" s="746"/>
      <c r="BD190" s="746"/>
      <c r="BE190" s="746"/>
      <c r="BF190" s="746"/>
      <c r="BG190" s="746"/>
      <c r="BH190" s="746"/>
    </row>
    <row r="191" spans="1:60" ht="15.75" customHeight="1">
      <c r="A191" s="731"/>
      <c r="B191" s="732"/>
      <c r="C191" s="733"/>
      <c r="D191" s="734"/>
      <c r="E191" s="735"/>
      <c r="F191" s="736"/>
      <c r="G191" s="737"/>
      <c r="H191" s="738"/>
      <c r="I191" s="739"/>
      <c r="J191" s="740"/>
      <c r="K191" s="740"/>
      <c r="L191" s="740"/>
      <c r="M191" s="740"/>
      <c r="N191" s="740"/>
      <c r="O191" s="740"/>
      <c r="P191" s="740"/>
      <c r="Q191" s="740"/>
      <c r="R191" s="740"/>
      <c r="S191" s="740"/>
      <c r="T191" s="740"/>
      <c r="U191" s="740"/>
      <c r="V191" s="740"/>
      <c r="W191" s="740"/>
      <c r="X191" s="740"/>
      <c r="Y191" s="740"/>
      <c r="Z191" s="741"/>
      <c r="AA191" s="742"/>
      <c r="AB191" s="742"/>
      <c r="AC191" s="742"/>
      <c r="AD191" s="741"/>
      <c r="AE191" s="742"/>
      <c r="AF191" s="742"/>
      <c r="AG191" s="742"/>
      <c r="AH191" s="741"/>
      <c r="AI191" s="742"/>
      <c r="AJ191" s="742"/>
      <c r="AK191" s="742"/>
      <c r="AL191" s="743"/>
      <c r="AM191" s="744"/>
      <c r="AN191" s="744"/>
      <c r="AO191" s="745"/>
      <c r="AP191" s="722"/>
      <c r="AQ191" s="722"/>
      <c r="AR191" s="733"/>
      <c r="AS191" s="733"/>
      <c r="AT191" s="733"/>
      <c r="AU191" s="733"/>
      <c r="AV191" s="733"/>
      <c r="AW191" s="746"/>
      <c r="AX191" s="746"/>
      <c r="AY191" s="746"/>
      <c r="AZ191" s="746"/>
      <c r="BA191" s="746"/>
      <c r="BB191" s="746"/>
      <c r="BC191" s="746"/>
      <c r="BD191" s="746"/>
      <c r="BE191" s="746"/>
      <c r="BF191" s="746"/>
      <c r="BG191" s="746"/>
      <c r="BH191" s="746"/>
    </row>
    <row r="192" spans="1:60" ht="15.75" customHeight="1">
      <c r="A192" s="731"/>
      <c r="B192" s="732"/>
      <c r="C192" s="733"/>
      <c r="D192" s="734"/>
      <c r="E192" s="735"/>
      <c r="F192" s="736"/>
      <c r="G192" s="737"/>
      <c r="H192" s="738"/>
      <c r="I192" s="739"/>
      <c r="J192" s="740"/>
      <c r="K192" s="740"/>
      <c r="L192" s="740"/>
      <c r="M192" s="740"/>
      <c r="N192" s="740"/>
      <c r="O192" s="740"/>
      <c r="P192" s="740"/>
      <c r="Q192" s="740"/>
      <c r="R192" s="740"/>
      <c r="S192" s="740"/>
      <c r="T192" s="740"/>
      <c r="U192" s="740"/>
      <c r="V192" s="740"/>
      <c r="W192" s="740"/>
      <c r="X192" s="740"/>
      <c r="Y192" s="740"/>
      <c r="Z192" s="741"/>
      <c r="AA192" s="742"/>
      <c r="AB192" s="742"/>
      <c r="AC192" s="742"/>
      <c r="AD192" s="741"/>
      <c r="AE192" s="742"/>
      <c r="AF192" s="742"/>
      <c r="AG192" s="742"/>
      <c r="AH192" s="741"/>
      <c r="AI192" s="742"/>
      <c r="AJ192" s="742"/>
      <c r="AK192" s="742"/>
      <c r="AL192" s="743"/>
      <c r="AM192" s="744"/>
      <c r="AN192" s="744"/>
      <c r="AO192" s="745"/>
      <c r="AP192" s="722"/>
      <c r="AQ192" s="722"/>
      <c r="AR192" s="733"/>
      <c r="AS192" s="733"/>
      <c r="AT192" s="733"/>
      <c r="AU192" s="733"/>
      <c r="AV192" s="733"/>
      <c r="AW192" s="746"/>
      <c r="AX192" s="746"/>
      <c r="AY192" s="746"/>
      <c r="AZ192" s="746"/>
      <c r="BA192" s="746"/>
      <c r="BB192" s="746"/>
      <c r="BC192" s="746"/>
      <c r="BD192" s="746"/>
      <c r="BE192" s="746"/>
      <c r="BF192" s="746"/>
      <c r="BG192" s="746"/>
      <c r="BH192" s="746"/>
    </row>
    <row r="193" spans="1:60" ht="15.75" customHeight="1">
      <c r="A193" s="731"/>
      <c r="B193" s="732"/>
      <c r="C193" s="733"/>
      <c r="D193" s="734"/>
      <c r="E193" s="735"/>
      <c r="F193" s="736"/>
      <c r="G193" s="737"/>
      <c r="H193" s="738"/>
      <c r="I193" s="739"/>
      <c r="J193" s="740"/>
      <c r="K193" s="740"/>
      <c r="L193" s="740"/>
      <c r="M193" s="740"/>
      <c r="N193" s="740"/>
      <c r="O193" s="740"/>
      <c r="P193" s="740"/>
      <c r="Q193" s="740"/>
      <c r="R193" s="740"/>
      <c r="S193" s="740"/>
      <c r="T193" s="740"/>
      <c r="U193" s="740"/>
      <c r="V193" s="740"/>
      <c r="W193" s="740"/>
      <c r="X193" s="740"/>
      <c r="Y193" s="740"/>
      <c r="Z193" s="741"/>
      <c r="AA193" s="742"/>
      <c r="AB193" s="742"/>
      <c r="AC193" s="742"/>
      <c r="AD193" s="741"/>
      <c r="AE193" s="742"/>
      <c r="AF193" s="742"/>
      <c r="AG193" s="742"/>
      <c r="AH193" s="741"/>
      <c r="AI193" s="742"/>
      <c r="AJ193" s="742"/>
      <c r="AK193" s="742"/>
      <c r="AL193" s="743"/>
      <c r="AM193" s="744"/>
      <c r="AN193" s="744"/>
      <c r="AO193" s="745"/>
      <c r="AP193" s="722"/>
      <c r="AQ193" s="722"/>
      <c r="AR193" s="733"/>
      <c r="AS193" s="733"/>
      <c r="AT193" s="733"/>
      <c r="AU193" s="733"/>
      <c r="AV193" s="733"/>
      <c r="AW193" s="746"/>
      <c r="AX193" s="746"/>
      <c r="AY193" s="746"/>
      <c r="AZ193" s="746"/>
      <c r="BA193" s="746"/>
      <c r="BB193" s="746"/>
      <c r="BC193" s="746"/>
      <c r="BD193" s="746"/>
      <c r="BE193" s="746"/>
      <c r="BF193" s="746"/>
      <c r="BG193" s="746"/>
      <c r="BH193" s="746"/>
    </row>
    <row r="194" spans="1:60" ht="15.75" customHeight="1">
      <c r="A194" s="731"/>
      <c r="B194" s="732"/>
      <c r="C194" s="733"/>
      <c r="D194" s="734"/>
      <c r="E194" s="735"/>
      <c r="F194" s="736"/>
      <c r="G194" s="737"/>
      <c r="H194" s="738"/>
      <c r="I194" s="739"/>
      <c r="J194" s="740"/>
      <c r="K194" s="740"/>
      <c r="L194" s="740"/>
      <c r="M194" s="740"/>
      <c r="N194" s="740"/>
      <c r="O194" s="740"/>
      <c r="P194" s="740"/>
      <c r="Q194" s="740"/>
      <c r="R194" s="740"/>
      <c r="S194" s="740"/>
      <c r="T194" s="740"/>
      <c r="U194" s="740"/>
      <c r="V194" s="740"/>
      <c r="W194" s="740"/>
      <c r="X194" s="740"/>
      <c r="Y194" s="740"/>
      <c r="Z194" s="741"/>
      <c r="AA194" s="742"/>
      <c r="AB194" s="742"/>
      <c r="AC194" s="742"/>
      <c r="AD194" s="741"/>
      <c r="AE194" s="742"/>
      <c r="AF194" s="742"/>
      <c r="AG194" s="742"/>
      <c r="AH194" s="741"/>
      <c r="AI194" s="742"/>
      <c r="AJ194" s="742"/>
      <c r="AK194" s="742"/>
      <c r="AL194" s="743"/>
      <c r="AM194" s="744"/>
      <c r="AN194" s="744"/>
      <c r="AO194" s="745"/>
      <c r="AP194" s="722"/>
      <c r="AQ194" s="722"/>
      <c r="AR194" s="733"/>
      <c r="AS194" s="733"/>
      <c r="AT194" s="733"/>
      <c r="AU194" s="733"/>
      <c r="AV194" s="733"/>
      <c r="AW194" s="746"/>
      <c r="AX194" s="746"/>
      <c r="AY194" s="746"/>
      <c r="AZ194" s="746"/>
      <c r="BA194" s="746"/>
      <c r="BB194" s="746"/>
      <c r="BC194" s="746"/>
      <c r="BD194" s="746"/>
      <c r="BE194" s="746"/>
      <c r="BF194" s="746"/>
      <c r="BG194" s="746"/>
      <c r="BH194" s="746"/>
    </row>
    <row r="195" spans="1:60" ht="15.75" customHeight="1">
      <c r="A195" s="731"/>
      <c r="B195" s="732"/>
      <c r="C195" s="733"/>
      <c r="D195" s="734"/>
      <c r="E195" s="735"/>
      <c r="F195" s="736"/>
      <c r="G195" s="737"/>
      <c r="H195" s="738"/>
      <c r="I195" s="739"/>
      <c r="J195" s="740"/>
      <c r="K195" s="740"/>
      <c r="L195" s="740"/>
      <c r="M195" s="740"/>
      <c r="N195" s="740"/>
      <c r="O195" s="740"/>
      <c r="P195" s="740"/>
      <c r="Q195" s="740"/>
      <c r="R195" s="740"/>
      <c r="S195" s="740"/>
      <c r="T195" s="740"/>
      <c r="U195" s="740"/>
      <c r="V195" s="740"/>
      <c r="W195" s="740"/>
      <c r="X195" s="740"/>
      <c r="Y195" s="740"/>
      <c r="Z195" s="741"/>
      <c r="AA195" s="742"/>
      <c r="AB195" s="742"/>
      <c r="AC195" s="742"/>
      <c r="AD195" s="741"/>
      <c r="AE195" s="742"/>
      <c r="AF195" s="742"/>
      <c r="AG195" s="742"/>
      <c r="AH195" s="741"/>
      <c r="AI195" s="742"/>
      <c r="AJ195" s="742"/>
      <c r="AK195" s="742"/>
      <c r="AL195" s="743"/>
      <c r="AM195" s="744"/>
      <c r="AN195" s="744"/>
      <c r="AO195" s="745"/>
      <c r="AP195" s="722"/>
      <c r="AQ195" s="722"/>
      <c r="AR195" s="733"/>
      <c r="AS195" s="733"/>
      <c r="AT195" s="733"/>
      <c r="AU195" s="733"/>
      <c r="AV195" s="733"/>
      <c r="AW195" s="746"/>
      <c r="AX195" s="746"/>
      <c r="AY195" s="746"/>
      <c r="AZ195" s="746"/>
      <c r="BA195" s="746"/>
      <c r="BB195" s="746"/>
      <c r="BC195" s="746"/>
      <c r="BD195" s="746"/>
      <c r="BE195" s="746"/>
      <c r="BF195" s="746"/>
      <c r="BG195" s="746"/>
      <c r="BH195" s="746"/>
    </row>
    <row r="196" spans="1:60" ht="15.75" customHeight="1">
      <c r="A196" s="731"/>
      <c r="B196" s="732"/>
      <c r="C196" s="733"/>
      <c r="D196" s="734"/>
      <c r="E196" s="735"/>
      <c r="F196" s="736"/>
      <c r="G196" s="737"/>
      <c r="H196" s="738"/>
      <c r="I196" s="739"/>
      <c r="J196" s="740"/>
      <c r="K196" s="740"/>
      <c r="L196" s="740"/>
      <c r="M196" s="740"/>
      <c r="N196" s="740"/>
      <c r="O196" s="740"/>
      <c r="P196" s="740"/>
      <c r="Q196" s="740"/>
      <c r="R196" s="740"/>
      <c r="S196" s="740"/>
      <c r="T196" s="740"/>
      <c r="U196" s="740"/>
      <c r="V196" s="740"/>
      <c r="W196" s="740"/>
      <c r="X196" s="740"/>
      <c r="Y196" s="740"/>
      <c r="Z196" s="741"/>
      <c r="AA196" s="742"/>
      <c r="AB196" s="742"/>
      <c r="AC196" s="742"/>
      <c r="AD196" s="741"/>
      <c r="AE196" s="742"/>
      <c r="AF196" s="742"/>
      <c r="AG196" s="742"/>
      <c r="AH196" s="741"/>
      <c r="AI196" s="742"/>
      <c r="AJ196" s="742"/>
      <c r="AK196" s="742"/>
      <c r="AL196" s="743"/>
      <c r="AM196" s="744"/>
      <c r="AN196" s="744"/>
      <c r="AO196" s="745"/>
      <c r="AP196" s="722"/>
      <c r="AQ196" s="722"/>
      <c r="AR196" s="733"/>
      <c r="AS196" s="733"/>
      <c r="AT196" s="733"/>
      <c r="AU196" s="733"/>
      <c r="AV196" s="733"/>
      <c r="AW196" s="746"/>
      <c r="AX196" s="746"/>
      <c r="AY196" s="746"/>
      <c r="AZ196" s="746"/>
      <c r="BA196" s="746"/>
      <c r="BB196" s="746"/>
      <c r="BC196" s="746"/>
      <c r="BD196" s="746"/>
      <c r="BE196" s="746"/>
      <c r="BF196" s="746"/>
      <c r="BG196" s="746"/>
      <c r="BH196" s="746"/>
    </row>
    <row r="197" spans="1:60" ht="15.75" customHeight="1">
      <c r="A197" s="731"/>
      <c r="B197" s="732"/>
      <c r="C197" s="733"/>
      <c r="D197" s="734"/>
      <c r="E197" s="735"/>
      <c r="F197" s="736"/>
      <c r="G197" s="737"/>
      <c r="H197" s="738"/>
      <c r="I197" s="739"/>
      <c r="J197" s="740"/>
      <c r="K197" s="740"/>
      <c r="L197" s="740"/>
      <c r="M197" s="740"/>
      <c r="N197" s="740"/>
      <c r="O197" s="740"/>
      <c r="P197" s="740"/>
      <c r="Q197" s="740"/>
      <c r="R197" s="740"/>
      <c r="S197" s="740"/>
      <c r="T197" s="740"/>
      <c r="U197" s="740"/>
      <c r="V197" s="740"/>
      <c r="W197" s="740"/>
      <c r="X197" s="740"/>
      <c r="Y197" s="740"/>
      <c r="Z197" s="741"/>
      <c r="AA197" s="742"/>
      <c r="AB197" s="742"/>
      <c r="AC197" s="742"/>
      <c r="AD197" s="741"/>
      <c r="AE197" s="742"/>
      <c r="AF197" s="742"/>
      <c r="AG197" s="742"/>
      <c r="AH197" s="741"/>
      <c r="AI197" s="742"/>
      <c r="AJ197" s="742"/>
      <c r="AK197" s="742"/>
      <c r="AL197" s="743"/>
      <c r="AM197" s="744"/>
      <c r="AN197" s="744"/>
      <c r="AO197" s="745"/>
      <c r="AP197" s="722"/>
      <c r="AQ197" s="722"/>
      <c r="AR197" s="733"/>
      <c r="AS197" s="733"/>
      <c r="AT197" s="733"/>
      <c r="AU197" s="733"/>
      <c r="AV197" s="733"/>
      <c r="AW197" s="746"/>
      <c r="AX197" s="746"/>
      <c r="AY197" s="746"/>
      <c r="AZ197" s="746"/>
      <c r="BA197" s="746"/>
      <c r="BB197" s="746"/>
      <c r="BC197" s="746"/>
      <c r="BD197" s="746"/>
      <c r="BE197" s="746"/>
      <c r="BF197" s="746"/>
      <c r="BG197" s="746"/>
      <c r="BH197" s="746"/>
    </row>
    <row r="198" spans="1:60" ht="15.75" customHeight="1">
      <c r="A198" s="731"/>
      <c r="B198" s="732"/>
      <c r="C198" s="733"/>
      <c r="D198" s="734"/>
      <c r="E198" s="735"/>
      <c r="F198" s="736"/>
      <c r="G198" s="737"/>
      <c r="H198" s="738"/>
      <c r="I198" s="739"/>
      <c r="J198" s="740"/>
      <c r="K198" s="740"/>
      <c r="L198" s="740"/>
      <c r="M198" s="740"/>
      <c r="N198" s="740"/>
      <c r="O198" s="740"/>
      <c r="P198" s="740"/>
      <c r="Q198" s="740"/>
      <c r="R198" s="740"/>
      <c r="S198" s="740"/>
      <c r="T198" s="740"/>
      <c r="U198" s="740"/>
      <c r="V198" s="740"/>
      <c r="W198" s="740"/>
      <c r="X198" s="740"/>
      <c r="Y198" s="740"/>
      <c r="Z198" s="741"/>
      <c r="AA198" s="742"/>
      <c r="AB198" s="742"/>
      <c r="AC198" s="742"/>
      <c r="AD198" s="741"/>
      <c r="AE198" s="742"/>
      <c r="AF198" s="742"/>
      <c r="AG198" s="742"/>
      <c r="AH198" s="741"/>
      <c r="AI198" s="742"/>
      <c r="AJ198" s="742"/>
      <c r="AK198" s="742"/>
      <c r="AL198" s="743"/>
      <c r="AM198" s="744"/>
      <c r="AN198" s="744"/>
      <c r="AO198" s="745"/>
      <c r="AP198" s="722"/>
      <c r="AQ198" s="722"/>
      <c r="AR198" s="733"/>
      <c r="AS198" s="733"/>
      <c r="AT198" s="733"/>
      <c r="AU198" s="733"/>
      <c r="AV198" s="733"/>
      <c r="AW198" s="746"/>
      <c r="AX198" s="746"/>
      <c r="AY198" s="746"/>
      <c r="AZ198" s="746"/>
      <c r="BA198" s="746"/>
      <c r="BB198" s="746"/>
      <c r="BC198" s="746"/>
      <c r="BD198" s="746"/>
      <c r="BE198" s="746"/>
      <c r="BF198" s="746"/>
      <c r="BG198" s="746"/>
      <c r="BH198" s="746"/>
    </row>
    <row r="199" spans="1:60" ht="15.75" customHeight="1">
      <c r="A199" s="731"/>
      <c r="B199" s="732"/>
      <c r="C199" s="733"/>
      <c r="D199" s="734"/>
      <c r="E199" s="735"/>
      <c r="F199" s="736"/>
      <c r="G199" s="737"/>
      <c r="H199" s="738"/>
      <c r="I199" s="739"/>
      <c r="J199" s="740"/>
      <c r="K199" s="740"/>
      <c r="L199" s="740"/>
      <c r="M199" s="740"/>
      <c r="N199" s="740"/>
      <c r="O199" s="740"/>
      <c r="P199" s="740"/>
      <c r="Q199" s="740"/>
      <c r="R199" s="740"/>
      <c r="S199" s="740"/>
      <c r="T199" s="740"/>
      <c r="U199" s="740"/>
      <c r="V199" s="740"/>
      <c r="W199" s="740"/>
      <c r="X199" s="740"/>
      <c r="Y199" s="740"/>
      <c r="Z199" s="741"/>
      <c r="AA199" s="742"/>
      <c r="AB199" s="742"/>
      <c r="AC199" s="742"/>
      <c r="AD199" s="741"/>
      <c r="AE199" s="742"/>
      <c r="AF199" s="742"/>
      <c r="AG199" s="742"/>
      <c r="AH199" s="741"/>
      <c r="AI199" s="742"/>
      <c r="AJ199" s="742"/>
      <c r="AK199" s="742"/>
      <c r="AL199" s="743"/>
      <c r="AM199" s="744"/>
      <c r="AN199" s="744"/>
      <c r="AO199" s="745"/>
      <c r="AP199" s="722"/>
      <c r="AQ199" s="722"/>
      <c r="AR199" s="733"/>
      <c r="AS199" s="733"/>
      <c r="AT199" s="733"/>
      <c r="AU199" s="733"/>
      <c r="AV199" s="733"/>
      <c r="AW199" s="746"/>
      <c r="AX199" s="746"/>
      <c r="AY199" s="746"/>
      <c r="AZ199" s="746"/>
      <c r="BA199" s="746"/>
      <c r="BB199" s="746"/>
      <c r="BC199" s="746"/>
      <c r="BD199" s="746"/>
      <c r="BE199" s="746"/>
      <c r="BF199" s="746"/>
      <c r="BG199" s="746"/>
      <c r="BH199" s="746"/>
    </row>
    <row r="200" spans="1:60" ht="15.75" customHeight="1">
      <c r="A200" s="731"/>
      <c r="B200" s="732"/>
      <c r="C200" s="733"/>
      <c r="D200" s="734"/>
      <c r="E200" s="735"/>
      <c r="F200" s="736"/>
      <c r="G200" s="737"/>
      <c r="H200" s="738"/>
      <c r="I200" s="739"/>
      <c r="J200" s="740"/>
      <c r="K200" s="740"/>
      <c r="L200" s="740"/>
      <c r="M200" s="740"/>
      <c r="N200" s="740"/>
      <c r="O200" s="740"/>
      <c r="P200" s="740"/>
      <c r="Q200" s="740"/>
      <c r="R200" s="740"/>
      <c r="S200" s="740"/>
      <c r="T200" s="740"/>
      <c r="U200" s="740"/>
      <c r="V200" s="740"/>
      <c r="W200" s="740"/>
      <c r="X200" s="740"/>
      <c r="Y200" s="740"/>
      <c r="Z200" s="741"/>
      <c r="AA200" s="742"/>
      <c r="AB200" s="742"/>
      <c r="AC200" s="742"/>
      <c r="AD200" s="741"/>
      <c r="AE200" s="742"/>
      <c r="AF200" s="742"/>
      <c r="AG200" s="742"/>
      <c r="AH200" s="741"/>
      <c r="AI200" s="742"/>
      <c r="AJ200" s="742"/>
      <c r="AK200" s="742"/>
      <c r="AL200" s="743"/>
      <c r="AM200" s="744"/>
      <c r="AN200" s="744"/>
      <c r="AO200" s="745"/>
      <c r="AP200" s="722"/>
      <c r="AQ200" s="722"/>
      <c r="AR200" s="733"/>
      <c r="AS200" s="733"/>
      <c r="AT200" s="733"/>
      <c r="AU200" s="733"/>
      <c r="AV200" s="733"/>
      <c r="AW200" s="746"/>
      <c r="AX200" s="746"/>
      <c r="AY200" s="746"/>
      <c r="AZ200" s="746"/>
      <c r="BA200" s="746"/>
      <c r="BB200" s="746"/>
      <c r="BC200" s="746"/>
      <c r="BD200" s="746"/>
      <c r="BE200" s="746"/>
      <c r="BF200" s="746"/>
      <c r="BG200" s="746"/>
      <c r="BH200" s="746"/>
    </row>
    <row r="201" spans="1:60" ht="15.75" customHeight="1">
      <c r="A201" s="731"/>
      <c r="B201" s="732"/>
      <c r="C201" s="733"/>
      <c r="D201" s="734"/>
      <c r="E201" s="735"/>
      <c r="F201" s="736"/>
      <c r="G201" s="737"/>
      <c r="H201" s="738"/>
      <c r="I201" s="739"/>
      <c r="J201" s="740"/>
      <c r="K201" s="740"/>
      <c r="L201" s="740"/>
      <c r="M201" s="740"/>
      <c r="N201" s="740"/>
      <c r="O201" s="740"/>
      <c r="P201" s="740"/>
      <c r="Q201" s="740"/>
      <c r="R201" s="740"/>
      <c r="S201" s="740"/>
      <c r="T201" s="740"/>
      <c r="U201" s="740"/>
      <c r="V201" s="740"/>
      <c r="W201" s="740"/>
      <c r="X201" s="740"/>
      <c r="Y201" s="740"/>
      <c r="Z201" s="741"/>
      <c r="AA201" s="742"/>
      <c r="AB201" s="742"/>
      <c r="AC201" s="742"/>
      <c r="AD201" s="741"/>
      <c r="AE201" s="742"/>
      <c r="AF201" s="742"/>
      <c r="AG201" s="742"/>
      <c r="AH201" s="741"/>
      <c r="AI201" s="742"/>
      <c r="AJ201" s="742"/>
      <c r="AK201" s="742"/>
      <c r="AL201" s="743"/>
      <c r="AM201" s="744"/>
      <c r="AN201" s="744"/>
      <c r="AO201" s="745"/>
      <c r="AP201" s="722"/>
      <c r="AQ201" s="722"/>
      <c r="AR201" s="733"/>
      <c r="AS201" s="733"/>
      <c r="AT201" s="733"/>
      <c r="AU201" s="733"/>
      <c r="AV201" s="733"/>
      <c r="AW201" s="746"/>
      <c r="AX201" s="746"/>
      <c r="AY201" s="746"/>
      <c r="AZ201" s="746"/>
      <c r="BA201" s="746"/>
      <c r="BB201" s="746"/>
      <c r="BC201" s="746"/>
      <c r="BD201" s="746"/>
      <c r="BE201" s="746"/>
      <c r="BF201" s="746"/>
      <c r="BG201" s="746"/>
      <c r="BH201" s="746"/>
    </row>
    <row r="202" spans="1:60" ht="15.75" customHeight="1">
      <c r="A202" s="731"/>
      <c r="B202" s="732"/>
      <c r="C202" s="733"/>
      <c r="D202" s="734"/>
      <c r="E202" s="735"/>
      <c r="F202" s="736"/>
      <c r="G202" s="737"/>
      <c r="H202" s="738"/>
      <c r="I202" s="739"/>
      <c r="J202" s="740"/>
      <c r="K202" s="740"/>
      <c r="L202" s="740"/>
      <c r="M202" s="740"/>
      <c r="N202" s="740"/>
      <c r="O202" s="740"/>
      <c r="P202" s="740"/>
      <c r="Q202" s="740"/>
      <c r="R202" s="740"/>
      <c r="S202" s="740"/>
      <c r="T202" s="740"/>
      <c r="U202" s="740"/>
      <c r="V202" s="740"/>
      <c r="W202" s="740"/>
      <c r="X202" s="740"/>
      <c r="Y202" s="740"/>
      <c r="Z202" s="741"/>
      <c r="AA202" s="742"/>
      <c r="AB202" s="742"/>
      <c r="AC202" s="742"/>
      <c r="AD202" s="741"/>
      <c r="AE202" s="742"/>
      <c r="AF202" s="742"/>
      <c r="AG202" s="742"/>
      <c r="AH202" s="741"/>
      <c r="AI202" s="742"/>
      <c r="AJ202" s="742"/>
      <c r="AK202" s="742"/>
      <c r="AL202" s="743"/>
      <c r="AM202" s="744"/>
      <c r="AN202" s="744"/>
      <c r="AO202" s="745"/>
      <c r="AP202" s="722"/>
      <c r="AQ202" s="722"/>
      <c r="AR202" s="733"/>
      <c r="AS202" s="733"/>
      <c r="AT202" s="733"/>
      <c r="AU202" s="733"/>
      <c r="AV202" s="733"/>
      <c r="AW202" s="746"/>
      <c r="AX202" s="746"/>
      <c r="AY202" s="746"/>
      <c r="AZ202" s="746"/>
      <c r="BA202" s="746"/>
      <c r="BB202" s="746"/>
      <c r="BC202" s="746"/>
      <c r="BD202" s="746"/>
      <c r="BE202" s="746"/>
      <c r="BF202" s="746"/>
      <c r="BG202" s="746"/>
      <c r="BH202" s="746"/>
    </row>
    <row r="203" spans="1:60" ht="15.75" customHeight="1">
      <c r="A203" s="731"/>
      <c r="B203" s="732"/>
      <c r="C203" s="733"/>
      <c r="D203" s="734"/>
      <c r="E203" s="735"/>
      <c r="F203" s="736"/>
      <c r="G203" s="737"/>
      <c r="H203" s="738"/>
      <c r="I203" s="739"/>
      <c r="J203" s="740"/>
      <c r="K203" s="740"/>
      <c r="L203" s="740"/>
      <c r="M203" s="740"/>
      <c r="N203" s="740"/>
      <c r="O203" s="740"/>
      <c r="P203" s="740"/>
      <c r="Q203" s="740"/>
      <c r="R203" s="740"/>
      <c r="S203" s="740"/>
      <c r="T203" s="740"/>
      <c r="U203" s="740"/>
      <c r="V203" s="740"/>
      <c r="W203" s="740"/>
      <c r="X203" s="740"/>
      <c r="Y203" s="740"/>
      <c r="Z203" s="741"/>
      <c r="AA203" s="742"/>
      <c r="AB203" s="742"/>
      <c r="AC203" s="742"/>
      <c r="AD203" s="741"/>
      <c r="AE203" s="742"/>
      <c r="AF203" s="742"/>
      <c r="AG203" s="742"/>
      <c r="AH203" s="741"/>
      <c r="AI203" s="742"/>
      <c r="AJ203" s="742"/>
      <c r="AK203" s="742"/>
      <c r="AL203" s="743"/>
      <c r="AM203" s="744"/>
      <c r="AN203" s="744"/>
      <c r="AO203" s="745"/>
      <c r="AP203" s="722"/>
      <c r="AQ203" s="722"/>
      <c r="AR203" s="733"/>
      <c r="AS203" s="733"/>
      <c r="AT203" s="733"/>
      <c r="AU203" s="733"/>
      <c r="AV203" s="733"/>
      <c r="AW203" s="746"/>
      <c r="AX203" s="746"/>
      <c r="AY203" s="746"/>
      <c r="AZ203" s="746"/>
      <c r="BA203" s="746"/>
      <c r="BB203" s="746"/>
      <c r="BC203" s="746"/>
      <c r="BD203" s="746"/>
      <c r="BE203" s="746"/>
      <c r="BF203" s="746"/>
      <c r="BG203" s="746"/>
      <c r="BH203" s="746"/>
    </row>
    <row r="204" spans="1:60" ht="15.75" customHeight="1">
      <c r="A204" s="731"/>
      <c r="B204" s="732"/>
      <c r="C204" s="733"/>
      <c r="D204" s="734"/>
      <c r="E204" s="735"/>
      <c r="F204" s="736"/>
      <c r="G204" s="737"/>
      <c r="H204" s="738"/>
      <c r="I204" s="739"/>
      <c r="J204" s="740"/>
      <c r="K204" s="740"/>
      <c r="L204" s="740"/>
      <c r="M204" s="740"/>
      <c r="N204" s="740"/>
      <c r="O204" s="740"/>
      <c r="P204" s="740"/>
      <c r="Q204" s="740"/>
      <c r="R204" s="740"/>
      <c r="S204" s="740"/>
      <c r="T204" s="740"/>
      <c r="U204" s="740"/>
      <c r="V204" s="740"/>
      <c r="W204" s="740"/>
      <c r="X204" s="740"/>
      <c r="Y204" s="740"/>
      <c r="Z204" s="741"/>
      <c r="AA204" s="742"/>
      <c r="AB204" s="742"/>
      <c r="AC204" s="742"/>
      <c r="AD204" s="741"/>
      <c r="AE204" s="742"/>
      <c r="AF204" s="742"/>
      <c r="AG204" s="742"/>
      <c r="AH204" s="741"/>
      <c r="AI204" s="742"/>
      <c r="AJ204" s="742"/>
      <c r="AK204" s="742"/>
      <c r="AL204" s="743"/>
      <c r="AM204" s="744"/>
      <c r="AN204" s="744"/>
      <c r="AO204" s="745"/>
      <c r="AP204" s="722"/>
      <c r="AQ204" s="722"/>
      <c r="AR204" s="733"/>
      <c r="AS204" s="733"/>
      <c r="AT204" s="733"/>
      <c r="AU204" s="733"/>
      <c r="AV204" s="733"/>
      <c r="AW204" s="746"/>
      <c r="AX204" s="746"/>
      <c r="AY204" s="746"/>
      <c r="AZ204" s="746"/>
      <c r="BA204" s="746"/>
      <c r="BB204" s="746"/>
      <c r="BC204" s="746"/>
      <c r="BD204" s="746"/>
      <c r="BE204" s="746"/>
      <c r="BF204" s="746"/>
      <c r="BG204" s="746"/>
      <c r="BH204" s="746"/>
    </row>
    <row r="205" spans="1:60" ht="15.75" customHeight="1">
      <c r="A205" s="731"/>
      <c r="B205" s="732"/>
      <c r="C205" s="733"/>
      <c r="D205" s="734"/>
      <c r="E205" s="735"/>
      <c r="F205" s="736"/>
      <c r="G205" s="737"/>
      <c r="H205" s="738"/>
      <c r="I205" s="739"/>
      <c r="J205" s="740"/>
      <c r="K205" s="740"/>
      <c r="L205" s="740"/>
      <c r="M205" s="740"/>
      <c r="N205" s="740"/>
      <c r="O205" s="740"/>
      <c r="P205" s="740"/>
      <c r="Q205" s="740"/>
      <c r="R205" s="740"/>
      <c r="S205" s="740"/>
      <c r="T205" s="740"/>
      <c r="U205" s="740"/>
      <c r="V205" s="740"/>
      <c r="W205" s="740"/>
      <c r="X205" s="740"/>
      <c r="Y205" s="740"/>
      <c r="Z205" s="741"/>
      <c r="AA205" s="742"/>
      <c r="AB205" s="742"/>
      <c r="AC205" s="742"/>
      <c r="AD205" s="741"/>
      <c r="AE205" s="742"/>
      <c r="AF205" s="742"/>
      <c r="AG205" s="742"/>
      <c r="AH205" s="741"/>
      <c r="AI205" s="742"/>
      <c r="AJ205" s="742"/>
      <c r="AK205" s="742"/>
      <c r="AL205" s="743"/>
      <c r="AM205" s="744"/>
      <c r="AN205" s="744"/>
      <c r="AO205" s="745"/>
      <c r="AP205" s="722"/>
      <c r="AQ205" s="722"/>
      <c r="AR205" s="733"/>
      <c r="AS205" s="733"/>
      <c r="AT205" s="733"/>
      <c r="AU205" s="733"/>
      <c r="AV205" s="733"/>
      <c r="AW205" s="746"/>
      <c r="AX205" s="746"/>
      <c r="AY205" s="746"/>
      <c r="AZ205" s="746"/>
      <c r="BA205" s="746"/>
      <c r="BB205" s="746"/>
      <c r="BC205" s="746"/>
      <c r="BD205" s="746"/>
      <c r="BE205" s="746"/>
      <c r="BF205" s="746"/>
      <c r="BG205" s="746"/>
      <c r="BH205" s="746"/>
    </row>
    <row r="206" spans="1:60" ht="15.75" customHeight="1">
      <c r="A206" s="731"/>
      <c r="B206" s="732"/>
      <c r="C206" s="733"/>
      <c r="D206" s="734"/>
      <c r="E206" s="735"/>
      <c r="F206" s="736"/>
      <c r="G206" s="737"/>
      <c r="H206" s="738"/>
      <c r="I206" s="739"/>
      <c r="J206" s="740"/>
      <c r="K206" s="740"/>
      <c r="L206" s="740"/>
      <c r="M206" s="740"/>
      <c r="N206" s="740"/>
      <c r="O206" s="740"/>
      <c r="P206" s="740"/>
      <c r="Q206" s="740"/>
      <c r="R206" s="740"/>
      <c r="S206" s="740"/>
      <c r="T206" s="740"/>
      <c r="U206" s="740"/>
      <c r="V206" s="740"/>
      <c r="W206" s="740"/>
      <c r="X206" s="740"/>
      <c r="Y206" s="740"/>
      <c r="Z206" s="741"/>
      <c r="AA206" s="742"/>
      <c r="AB206" s="742"/>
      <c r="AC206" s="742"/>
      <c r="AD206" s="741"/>
      <c r="AE206" s="742"/>
      <c r="AF206" s="742"/>
      <c r="AG206" s="742"/>
      <c r="AH206" s="741"/>
      <c r="AI206" s="742"/>
      <c r="AJ206" s="742"/>
      <c r="AK206" s="742"/>
      <c r="AL206" s="743"/>
      <c r="AM206" s="744"/>
      <c r="AN206" s="744"/>
      <c r="AO206" s="745"/>
      <c r="AP206" s="722"/>
      <c r="AQ206" s="722"/>
      <c r="AR206" s="733"/>
      <c r="AS206" s="733"/>
      <c r="AT206" s="733"/>
      <c r="AU206" s="733"/>
      <c r="AV206" s="733"/>
      <c r="AW206" s="746"/>
      <c r="AX206" s="746"/>
      <c r="AY206" s="746"/>
      <c r="AZ206" s="746"/>
      <c r="BA206" s="746"/>
      <c r="BB206" s="746"/>
      <c r="BC206" s="746"/>
      <c r="BD206" s="746"/>
      <c r="BE206" s="746"/>
      <c r="BF206" s="746"/>
      <c r="BG206" s="746"/>
      <c r="BH206" s="746"/>
    </row>
    <row r="207" spans="1:60" ht="15.75" customHeight="1">
      <c r="A207" s="731"/>
      <c r="B207" s="732"/>
      <c r="C207" s="733"/>
      <c r="D207" s="734"/>
      <c r="E207" s="735"/>
      <c r="F207" s="736"/>
      <c r="G207" s="737"/>
      <c r="H207" s="738"/>
      <c r="I207" s="739"/>
      <c r="J207" s="740"/>
      <c r="K207" s="740"/>
      <c r="L207" s="740"/>
      <c r="M207" s="740"/>
      <c r="N207" s="740"/>
      <c r="O207" s="740"/>
      <c r="P207" s="740"/>
      <c r="Q207" s="740"/>
      <c r="R207" s="740"/>
      <c r="S207" s="740"/>
      <c r="T207" s="740"/>
      <c r="U207" s="740"/>
      <c r="V207" s="740"/>
      <c r="W207" s="740"/>
      <c r="X207" s="740"/>
      <c r="Y207" s="740"/>
      <c r="Z207" s="741"/>
      <c r="AA207" s="742"/>
      <c r="AB207" s="742"/>
      <c r="AC207" s="742"/>
      <c r="AD207" s="741"/>
      <c r="AE207" s="742"/>
      <c r="AF207" s="742"/>
      <c r="AG207" s="742"/>
      <c r="AH207" s="741"/>
      <c r="AI207" s="742"/>
      <c r="AJ207" s="742"/>
      <c r="AK207" s="742"/>
      <c r="AL207" s="743"/>
      <c r="AM207" s="744"/>
      <c r="AN207" s="744"/>
      <c r="AO207" s="745"/>
      <c r="AP207" s="722"/>
      <c r="AQ207" s="722"/>
      <c r="AR207" s="733"/>
      <c r="AS207" s="733"/>
      <c r="AT207" s="733"/>
      <c r="AU207" s="733"/>
      <c r="AV207" s="733"/>
      <c r="AW207" s="746"/>
      <c r="AX207" s="746"/>
      <c r="AY207" s="746"/>
      <c r="AZ207" s="746"/>
      <c r="BA207" s="746"/>
      <c r="BB207" s="746"/>
      <c r="BC207" s="746"/>
      <c r="BD207" s="746"/>
      <c r="BE207" s="746"/>
      <c r="BF207" s="746"/>
      <c r="BG207" s="746"/>
      <c r="BH207" s="746"/>
    </row>
    <row r="208" spans="1:60" ht="15.75" customHeight="1">
      <c r="A208" s="731"/>
      <c r="B208" s="732"/>
      <c r="C208" s="733"/>
      <c r="D208" s="734"/>
      <c r="E208" s="735"/>
      <c r="F208" s="736"/>
      <c r="G208" s="737"/>
      <c r="H208" s="738"/>
      <c r="I208" s="739"/>
      <c r="J208" s="740"/>
      <c r="K208" s="740"/>
      <c r="L208" s="740"/>
      <c r="M208" s="740"/>
      <c r="N208" s="740"/>
      <c r="O208" s="740"/>
      <c r="P208" s="740"/>
      <c r="Q208" s="740"/>
      <c r="R208" s="740"/>
      <c r="S208" s="740"/>
      <c r="T208" s="740"/>
      <c r="U208" s="740"/>
      <c r="V208" s="740"/>
      <c r="W208" s="740"/>
      <c r="X208" s="740"/>
      <c r="Y208" s="740"/>
      <c r="Z208" s="741"/>
      <c r="AA208" s="742"/>
      <c r="AB208" s="742"/>
      <c r="AC208" s="742"/>
      <c r="AD208" s="741"/>
      <c r="AE208" s="742"/>
      <c r="AF208" s="742"/>
      <c r="AG208" s="742"/>
      <c r="AH208" s="741"/>
      <c r="AI208" s="742"/>
      <c r="AJ208" s="742"/>
      <c r="AK208" s="742"/>
      <c r="AL208" s="743"/>
      <c r="AM208" s="744"/>
      <c r="AN208" s="744"/>
      <c r="AO208" s="745"/>
      <c r="AP208" s="722"/>
      <c r="AQ208" s="722"/>
      <c r="AR208" s="733"/>
      <c r="AS208" s="733"/>
      <c r="AT208" s="733"/>
      <c r="AU208" s="733"/>
      <c r="AV208" s="733"/>
      <c r="AW208" s="746"/>
      <c r="AX208" s="746"/>
      <c r="AY208" s="746"/>
      <c r="AZ208" s="746"/>
      <c r="BA208" s="746"/>
      <c r="BB208" s="746"/>
      <c r="BC208" s="746"/>
      <c r="BD208" s="746"/>
      <c r="BE208" s="746"/>
      <c r="BF208" s="746"/>
      <c r="BG208" s="746"/>
      <c r="BH208" s="746"/>
    </row>
    <row r="209" spans="1:60" ht="15.75" customHeight="1">
      <c r="A209" s="731"/>
      <c r="B209" s="732"/>
      <c r="C209" s="733"/>
      <c r="D209" s="734"/>
      <c r="E209" s="735"/>
      <c r="F209" s="736"/>
      <c r="G209" s="737"/>
      <c r="H209" s="738"/>
      <c r="I209" s="739"/>
      <c r="J209" s="740"/>
      <c r="K209" s="740"/>
      <c r="L209" s="740"/>
      <c r="M209" s="740"/>
      <c r="N209" s="740"/>
      <c r="O209" s="740"/>
      <c r="P209" s="740"/>
      <c r="Q209" s="740"/>
      <c r="R209" s="740"/>
      <c r="S209" s="740"/>
      <c r="T209" s="740"/>
      <c r="U209" s="740"/>
      <c r="V209" s="740"/>
      <c r="W209" s="740"/>
      <c r="X209" s="740"/>
      <c r="Y209" s="740"/>
      <c r="Z209" s="741"/>
      <c r="AA209" s="742"/>
      <c r="AB209" s="742"/>
      <c r="AC209" s="742"/>
      <c r="AD209" s="741"/>
      <c r="AE209" s="742"/>
      <c r="AF209" s="742"/>
      <c r="AG209" s="742"/>
      <c r="AH209" s="741"/>
      <c r="AI209" s="742"/>
      <c r="AJ209" s="742"/>
      <c r="AK209" s="742"/>
      <c r="AL209" s="743"/>
      <c r="AM209" s="744"/>
      <c r="AN209" s="744"/>
      <c r="AO209" s="745"/>
      <c r="AP209" s="722"/>
      <c r="AQ209" s="722"/>
      <c r="AR209" s="733"/>
      <c r="AS209" s="733"/>
      <c r="AT209" s="733"/>
      <c r="AU209" s="733"/>
      <c r="AV209" s="733"/>
      <c r="AW209" s="746"/>
      <c r="AX209" s="746"/>
      <c r="AY209" s="746"/>
      <c r="AZ209" s="746"/>
      <c r="BA209" s="746"/>
      <c r="BB209" s="746"/>
      <c r="BC209" s="746"/>
      <c r="BD209" s="746"/>
      <c r="BE209" s="746"/>
      <c r="BF209" s="746"/>
      <c r="BG209" s="746"/>
      <c r="BH209" s="746"/>
    </row>
    <row r="210" spans="1:60" ht="15.75" customHeight="1">
      <c r="A210" s="731"/>
      <c r="B210" s="732"/>
      <c r="C210" s="733"/>
      <c r="D210" s="734"/>
      <c r="E210" s="735"/>
      <c r="F210" s="736"/>
      <c r="G210" s="737"/>
      <c r="H210" s="738"/>
      <c r="I210" s="739"/>
      <c r="J210" s="740"/>
      <c r="K210" s="740"/>
      <c r="L210" s="740"/>
      <c r="M210" s="740"/>
      <c r="N210" s="740"/>
      <c r="O210" s="740"/>
      <c r="P210" s="740"/>
      <c r="Q210" s="740"/>
      <c r="R210" s="740"/>
      <c r="S210" s="740"/>
      <c r="T210" s="740"/>
      <c r="U210" s="740"/>
      <c r="V210" s="740"/>
      <c r="W210" s="740"/>
      <c r="X210" s="740"/>
      <c r="Y210" s="740"/>
      <c r="Z210" s="741"/>
      <c r="AA210" s="742"/>
      <c r="AB210" s="742"/>
      <c r="AC210" s="742"/>
      <c r="AD210" s="741"/>
      <c r="AE210" s="742"/>
      <c r="AF210" s="742"/>
      <c r="AG210" s="742"/>
      <c r="AH210" s="741"/>
      <c r="AI210" s="742"/>
      <c r="AJ210" s="742"/>
      <c r="AK210" s="742"/>
      <c r="AL210" s="743"/>
      <c r="AM210" s="744"/>
      <c r="AN210" s="744"/>
      <c r="AO210" s="745"/>
      <c r="AP210" s="722"/>
      <c r="AQ210" s="722"/>
      <c r="AR210" s="733"/>
      <c r="AS210" s="733"/>
      <c r="AT210" s="733"/>
      <c r="AU210" s="733"/>
      <c r="AV210" s="733"/>
      <c r="AW210" s="746"/>
      <c r="AX210" s="746"/>
      <c r="AY210" s="746"/>
      <c r="AZ210" s="746"/>
      <c r="BA210" s="746"/>
      <c r="BB210" s="746"/>
      <c r="BC210" s="746"/>
      <c r="BD210" s="746"/>
      <c r="BE210" s="746"/>
      <c r="BF210" s="746"/>
      <c r="BG210" s="746"/>
      <c r="BH210" s="746"/>
    </row>
    <row r="211" spans="1:60" ht="15.75" customHeight="1">
      <c r="A211" s="731"/>
      <c r="B211" s="732"/>
      <c r="C211" s="733"/>
      <c r="D211" s="734"/>
      <c r="E211" s="735"/>
      <c r="F211" s="736"/>
      <c r="G211" s="737"/>
      <c r="H211" s="738"/>
      <c r="I211" s="739"/>
      <c r="J211" s="740"/>
      <c r="K211" s="740"/>
      <c r="L211" s="740"/>
      <c r="M211" s="740"/>
      <c r="N211" s="740"/>
      <c r="O211" s="740"/>
      <c r="P211" s="740"/>
      <c r="Q211" s="740"/>
      <c r="R211" s="740"/>
      <c r="S211" s="740"/>
      <c r="T211" s="740"/>
      <c r="U211" s="740"/>
      <c r="V211" s="740"/>
      <c r="W211" s="740"/>
      <c r="X211" s="740"/>
      <c r="Y211" s="740"/>
      <c r="Z211" s="741"/>
      <c r="AA211" s="742"/>
      <c r="AB211" s="742"/>
      <c r="AC211" s="742"/>
      <c r="AD211" s="741"/>
      <c r="AE211" s="742"/>
      <c r="AF211" s="742"/>
      <c r="AG211" s="742"/>
      <c r="AH211" s="741"/>
      <c r="AI211" s="742"/>
      <c r="AJ211" s="742"/>
      <c r="AK211" s="742"/>
      <c r="AL211" s="743"/>
      <c r="AM211" s="744"/>
      <c r="AN211" s="744"/>
      <c r="AO211" s="745"/>
      <c r="AP211" s="722"/>
      <c r="AQ211" s="722"/>
      <c r="AR211" s="733"/>
      <c r="AS211" s="733"/>
      <c r="AT211" s="733"/>
      <c r="AU211" s="733"/>
      <c r="AV211" s="733"/>
      <c r="AW211" s="746"/>
      <c r="AX211" s="746"/>
      <c r="AY211" s="746"/>
      <c r="AZ211" s="746"/>
      <c r="BA211" s="746"/>
      <c r="BB211" s="746"/>
      <c r="BC211" s="746"/>
      <c r="BD211" s="746"/>
      <c r="BE211" s="746"/>
      <c r="BF211" s="746"/>
      <c r="BG211" s="746"/>
      <c r="BH211" s="746"/>
    </row>
    <row r="212" spans="1:60" ht="15.75" customHeight="1">
      <c r="A212" s="731"/>
      <c r="B212" s="732"/>
      <c r="C212" s="733"/>
      <c r="D212" s="734"/>
      <c r="E212" s="735"/>
      <c r="F212" s="736"/>
      <c r="G212" s="737"/>
      <c r="H212" s="738"/>
      <c r="I212" s="739"/>
      <c r="J212" s="740"/>
      <c r="K212" s="740"/>
      <c r="L212" s="740"/>
      <c r="M212" s="740"/>
      <c r="N212" s="740"/>
      <c r="O212" s="740"/>
      <c r="P212" s="740"/>
      <c r="Q212" s="740"/>
      <c r="R212" s="740"/>
      <c r="S212" s="740"/>
      <c r="T212" s="740"/>
      <c r="U212" s="740"/>
      <c r="V212" s="740"/>
      <c r="W212" s="740"/>
      <c r="X212" s="740"/>
      <c r="Y212" s="740"/>
      <c r="Z212" s="741"/>
      <c r="AA212" s="742"/>
      <c r="AB212" s="742"/>
      <c r="AC212" s="742"/>
      <c r="AD212" s="741"/>
      <c r="AE212" s="742"/>
      <c r="AF212" s="742"/>
      <c r="AG212" s="742"/>
      <c r="AH212" s="741"/>
      <c r="AI212" s="742"/>
      <c r="AJ212" s="742"/>
      <c r="AK212" s="742"/>
      <c r="AL212" s="743"/>
      <c r="AM212" s="744"/>
      <c r="AN212" s="744"/>
      <c r="AO212" s="745"/>
      <c r="AP212" s="722"/>
      <c r="AQ212" s="722"/>
      <c r="AR212" s="733"/>
      <c r="AS212" s="733"/>
      <c r="AT212" s="733"/>
      <c r="AU212" s="733"/>
      <c r="AV212" s="733"/>
      <c r="AW212" s="746"/>
      <c r="AX212" s="746"/>
      <c r="AY212" s="746"/>
      <c r="AZ212" s="746"/>
      <c r="BA212" s="746"/>
      <c r="BB212" s="746"/>
      <c r="BC212" s="746"/>
      <c r="BD212" s="746"/>
      <c r="BE212" s="746"/>
      <c r="BF212" s="746"/>
      <c r="BG212" s="746"/>
      <c r="BH212" s="746"/>
    </row>
    <row r="213" spans="1:60" ht="15.75" customHeight="1">
      <c r="A213" s="731"/>
      <c r="B213" s="732"/>
      <c r="C213" s="733"/>
      <c r="D213" s="734"/>
      <c r="E213" s="735"/>
      <c r="F213" s="736"/>
      <c r="G213" s="737"/>
      <c r="H213" s="738"/>
      <c r="I213" s="739"/>
      <c r="J213" s="740"/>
      <c r="K213" s="740"/>
      <c r="L213" s="740"/>
      <c r="M213" s="740"/>
      <c r="N213" s="740"/>
      <c r="O213" s="740"/>
      <c r="P213" s="740"/>
      <c r="Q213" s="740"/>
      <c r="R213" s="740"/>
      <c r="S213" s="740"/>
      <c r="T213" s="740"/>
      <c r="U213" s="740"/>
      <c r="V213" s="740"/>
      <c r="W213" s="740"/>
      <c r="X213" s="740"/>
      <c r="Y213" s="740"/>
      <c r="Z213" s="741"/>
      <c r="AA213" s="742"/>
      <c r="AB213" s="742"/>
      <c r="AC213" s="742"/>
      <c r="AD213" s="741"/>
      <c r="AE213" s="742"/>
      <c r="AF213" s="742"/>
      <c r="AG213" s="742"/>
      <c r="AH213" s="741"/>
      <c r="AI213" s="742"/>
      <c r="AJ213" s="742"/>
      <c r="AK213" s="742"/>
      <c r="AL213" s="743"/>
      <c r="AM213" s="744"/>
      <c r="AN213" s="744"/>
      <c r="AO213" s="745"/>
      <c r="AP213" s="722"/>
      <c r="AQ213" s="722"/>
      <c r="AR213" s="733"/>
      <c r="AS213" s="733"/>
      <c r="AT213" s="733"/>
      <c r="AU213" s="733"/>
      <c r="AV213" s="733"/>
      <c r="AW213" s="746"/>
      <c r="AX213" s="746"/>
      <c r="AY213" s="746"/>
      <c r="AZ213" s="746"/>
      <c r="BA213" s="746"/>
      <c r="BB213" s="746"/>
      <c r="BC213" s="746"/>
      <c r="BD213" s="746"/>
      <c r="BE213" s="746"/>
      <c r="BF213" s="746"/>
      <c r="BG213" s="746"/>
      <c r="BH213" s="746"/>
    </row>
    <row r="214" spans="1:60" ht="15.75" customHeight="1">
      <c r="A214" s="731"/>
      <c r="B214" s="732"/>
      <c r="C214" s="733"/>
      <c r="D214" s="734"/>
      <c r="E214" s="735"/>
      <c r="F214" s="736"/>
      <c r="G214" s="737"/>
      <c r="H214" s="738"/>
      <c r="I214" s="739"/>
      <c r="J214" s="740"/>
      <c r="K214" s="740"/>
      <c r="L214" s="740"/>
      <c r="M214" s="740"/>
      <c r="N214" s="740"/>
      <c r="O214" s="740"/>
      <c r="P214" s="740"/>
      <c r="Q214" s="740"/>
      <c r="R214" s="740"/>
      <c r="S214" s="740"/>
      <c r="T214" s="740"/>
      <c r="U214" s="740"/>
      <c r="V214" s="740"/>
      <c r="W214" s="740"/>
      <c r="X214" s="740"/>
      <c r="Y214" s="740"/>
      <c r="Z214" s="741"/>
      <c r="AA214" s="742"/>
      <c r="AB214" s="742"/>
      <c r="AC214" s="742"/>
      <c r="AD214" s="741"/>
      <c r="AE214" s="742"/>
      <c r="AF214" s="742"/>
      <c r="AG214" s="742"/>
      <c r="AH214" s="741"/>
      <c r="AI214" s="742"/>
      <c r="AJ214" s="742"/>
      <c r="AK214" s="742"/>
      <c r="AL214" s="743"/>
      <c r="AM214" s="744"/>
      <c r="AN214" s="744"/>
      <c r="AO214" s="745"/>
      <c r="AP214" s="722"/>
      <c r="AQ214" s="722"/>
      <c r="AR214" s="733"/>
      <c r="AS214" s="733"/>
      <c r="AT214" s="733"/>
      <c r="AU214" s="733"/>
      <c r="AV214" s="733"/>
      <c r="AW214" s="746"/>
      <c r="AX214" s="746"/>
      <c r="AY214" s="746"/>
      <c r="AZ214" s="746"/>
      <c r="BA214" s="746"/>
      <c r="BB214" s="746"/>
      <c r="BC214" s="746"/>
      <c r="BD214" s="746"/>
      <c r="BE214" s="746"/>
      <c r="BF214" s="746"/>
      <c r="BG214" s="746"/>
      <c r="BH214" s="746"/>
    </row>
    <row r="215" spans="1:60" ht="15.75" customHeight="1">
      <c r="A215" s="731"/>
      <c r="B215" s="732"/>
      <c r="C215" s="733"/>
      <c r="D215" s="734"/>
      <c r="E215" s="735"/>
      <c r="F215" s="736"/>
      <c r="G215" s="737"/>
      <c r="H215" s="738"/>
      <c r="I215" s="739"/>
      <c r="J215" s="740"/>
      <c r="K215" s="740"/>
      <c r="L215" s="740"/>
      <c r="M215" s="740"/>
      <c r="N215" s="740"/>
      <c r="O215" s="740"/>
      <c r="P215" s="740"/>
      <c r="Q215" s="740"/>
      <c r="R215" s="740"/>
      <c r="S215" s="740"/>
      <c r="T215" s="740"/>
      <c r="U215" s="740"/>
      <c r="V215" s="740"/>
      <c r="W215" s="740"/>
      <c r="X215" s="740"/>
      <c r="Y215" s="740"/>
      <c r="Z215" s="741"/>
      <c r="AA215" s="742"/>
      <c r="AB215" s="742"/>
      <c r="AC215" s="742"/>
      <c r="AD215" s="741"/>
      <c r="AE215" s="742"/>
      <c r="AF215" s="742"/>
      <c r="AG215" s="742"/>
      <c r="AH215" s="741"/>
      <c r="AI215" s="742"/>
      <c r="AJ215" s="742"/>
      <c r="AK215" s="742"/>
      <c r="AL215" s="743"/>
      <c r="AM215" s="744"/>
      <c r="AN215" s="744"/>
      <c r="AO215" s="745"/>
      <c r="AP215" s="722"/>
      <c r="AQ215" s="722"/>
      <c r="AR215" s="733"/>
      <c r="AS215" s="733"/>
      <c r="AT215" s="733"/>
      <c r="AU215" s="733"/>
      <c r="AV215" s="733"/>
      <c r="AW215" s="746"/>
      <c r="AX215" s="746"/>
      <c r="AY215" s="746"/>
      <c r="AZ215" s="746"/>
      <c r="BA215" s="746"/>
      <c r="BB215" s="746"/>
      <c r="BC215" s="746"/>
      <c r="BD215" s="746"/>
      <c r="BE215" s="746"/>
      <c r="BF215" s="746"/>
      <c r="BG215" s="746"/>
      <c r="BH215" s="746"/>
    </row>
    <row r="216" spans="1:60" ht="15.75" customHeight="1">
      <c r="A216" s="731"/>
      <c r="B216" s="732"/>
      <c r="C216" s="733"/>
      <c r="D216" s="734"/>
      <c r="E216" s="735"/>
      <c r="F216" s="736"/>
      <c r="G216" s="737"/>
      <c r="H216" s="738"/>
      <c r="I216" s="739"/>
      <c r="J216" s="740"/>
      <c r="K216" s="740"/>
      <c r="L216" s="740"/>
      <c r="M216" s="740"/>
      <c r="N216" s="740"/>
      <c r="O216" s="740"/>
      <c r="P216" s="740"/>
      <c r="Q216" s="740"/>
      <c r="R216" s="740"/>
      <c r="S216" s="740"/>
      <c r="T216" s="740"/>
      <c r="U216" s="740"/>
      <c r="V216" s="740"/>
      <c r="W216" s="740"/>
      <c r="X216" s="740"/>
      <c r="Y216" s="740"/>
      <c r="Z216" s="741"/>
      <c r="AA216" s="742"/>
      <c r="AB216" s="742"/>
      <c r="AC216" s="742"/>
      <c r="AD216" s="741"/>
      <c r="AE216" s="742"/>
      <c r="AF216" s="742"/>
      <c r="AG216" s="742"/>
      <c r="AH216" s="741"/>
      <c r="AI216" s="742"/>
      <c r="AJ216" s="742"/>
      <c r="AK216" s="742"/>
      <c r="AL216" s="743"/>
      <c r="AM216" s="744"/>
      <c r="AN216" s="744"/>
      <c r="AO216" s="745"/>
      <c r="AP216" s="722"/>
      <c r="AQ216" s="722"/>
      <c r="AR216" s="733"/>
      <c r="AS216" s="733"/>
      <c r="AT216" s="733"/>
      <c r="AU216" s="733"/>
      <c r="AV216" s="733"/>
      <c r="AW216" s="746"/>
      <c r="AX216" s="746"/>
      <c r="AY216" s="746"/>
      <c r="AZ216" s="746"/>
      <c r="BA216" s="746"/>
      <c r="BB216" s="746"/>
      <c r="BC216" s="746"/>
      <c r="BD216" s="746"/>
      <c r="BE216" s="746"/>
      <c r="BF216" s="746"/>
      <c r="BG216" s="746"/>
      <c r="BH216" s="746"/>
    </row>
    <row r="217" spans="1:60" ht="15.75" customHeight="1">
      <c r="A217" s="783"/>
      <c r="B217" s="732"/>
      <c r="C217" s="733"/>
      <c r="D217" s="734"/>
      <c r="E217" s="735"/>
      <c r="F217" s="736"/>
      <c r="G217" s="737"/>
      <c r="H217" s="738"/>
      <c r="I217" s="739"/>
      <c r="J217" s="740"/>
      <c r="K217" s="740"/>
      <c r="L217" s="740"/>
      <c r="M217" s="740"/>
      <c r="N217" s="740"/>
      <c r="O217" s="740"/>
      <c r="P217" s="740"/>
      <c r="Q217" s="740"/>
      <c r="R217" s="740"/>
      <c r="S217" s="740"/>
      <c r="T217" s="740"/>
      <c r="U217" s="740"/>
      <c r="V217" s="740"/>
      <c r="W217" s="740"/>
      <c r="X217" s="740"/>
      <c r="Y217" s="740"/>
      <c r="Z217" s="741"/>
      <c r="AA217" s="742"/>
      <c r="AB217" s="742"/>
      <c r="AC217" s="742"/>
      <c r="AD217" s="741"/>
      <c r="AE217" s="742"/>
      <c r="AF217" s="742"/>
      <c r="AG217" s="742"/>
      <c r="AH217" s="741"/>
      <c r="AI217" s="742"/>
      <c r="AJ217" s="742"/>
      <c r="AK217" s="742"/>
      <c r="AL217" s="743"/>
      <c r="AM217" s="744"/>
      <c r="AN217" s="744"/>
      <c r="AO217" s="745"/>
      <c r="AP217" s="722"/>
      <c r="AQ217" s="722"/>
      <c r="AR217" s="733"/>
      <c r="AS217" s="733"/>
      <c r="AT217" s="733"/>
      <c r="AU217" s="733"/>
      <c r="AV217" s="733"/>
      <c r="AW217" s="746"/>
      <c r="AX217" s="746"/>
      <c r="AY217" s="746"/>
      <c r="AZ217" s="746"/>
      <c r="BA217" s="746"/>
      <c r="BB217" s="746"/>
      <c r="BC217" s="746"/>
      <c r="BD217" s="746"/>
      <c r="BE217" s="746"/>
      <c r="BF217" s="746"/>
      <c r="BG217" s="746"/>
      <c r="BH217" s="746"/>
    </row>
    <row r="218" spans="1:60" ht="15.75" customHeight="1">
      <c r="A218" s="783"/>
      <c r="B218" s="732"/>
      <c r="C218" s="733"/>
      <c r="D218" s="734"/>
      <c r="E218" s="735"/>
      <c r="F218" s="736"/>
      <c r="G218" s="737"/>
      <c r="H218" s="738"/>
      <c r="I218" s="739"/>
      <c r="J218" s="740"/>
      <c r="K218" s="740"/>
      <c r="L218" s="740"/>
      <c r="M218" s="740"/>
      <c r="N218" s="740"/>
      <c r="O218" s="740"/>
      <c r="P218" s="740"/>
      <c r="Q218" s="740"/>
      <c r="R218" s="740"/>
      <c r="S218" s="740"/>
      <c r="T218" s="740"/>
      <c r="U218" s="740"/>
      <c r="V218" s="740"/>
      <c r="W218" s="740"/>
      <c r="X218" s="740"/>
      <c r="Y218" s="740"/>
      <c r="Z218" s="741"/>
      <c r="AA218" s="742"/>
      <c r="AB218" s="742"/>
      <c r="AC218" s="742"/>
      <c r="AD218" s="741"/>
      <c r="AE218" s="742"/>
      <c r="AF218" s="742"/>
      <c r="AG218" s="742"/>
      <c r="AH218" s="741"/>
      <c r="AI218" s="742"/>
      <c r="AJ218" s="742"/>
      <c r="AK218" s="742"/>
      <c r="AL218" s="743"/>
      <c r="AM218" s="744"/>
      <c r="AN218" s="744"/>
      <c r="AO218" s="745"/>
      <c r="AP218" s="722"/>
      <c r="AQ218" s="722"/>
      <c r="AR218" s="733"/>
      <c r="AS218" s="733"/>
      <c r="AT218" s="733"/>
      <c r="AU218" s="733"/>
      <c r="AV218" s="733"/>
      <c r="AW218" s="746"/>
      <c r="AX218" s="746"/>
      <c r="AY218" s="746"/>
      <c r="AZ218" s="746"/>
      <c r="BA218" s="746"/>
      <c r="BB218" s="746"/>
      <c r="BC218" s="746"/>
      <c r="BD218" s="746"/>
      <c r="BE218" s="746"/>
      <c r="BF218" s="746"/>
      <c r="BG218" s="746"/>
      <c r="BH218" s="746"/>
    </row>
    <row r="219" spans="1:60" ht="15.75" customHeight="1">
      <c r="A219" s="783"/>
      <c r="B219" s="732"/>
      <c r="C219" s="733"/>
      <c r="D219" s="734"/>
      <c r="E219" s="735"/>
      <c r="F219" s="736"/>
      <c r="G219" s="737"/>
      <c r="H219" s="738"/>
      <c r="I219" s="739"/>
      <c r="J219" s="740"/>
      <c r="K219" s="740"/>
      <c r="L219" s="740"/>
      <c r="M219" s="740"/>
      <c r="N219" s="740"/>
      <c r="O219" s="740"/>
      <c r="P219" s="740"/>
      <c r="Q219" s="740"/>
      <c r="R219" s="740"/>
      <c r="S219" s="740"/>
      <c r="T219" s="740"/>
      <c r="U219" s="740"/>
      <c r="V219" s="740"/>
      <c r="W219" s="740"/>
      <c r="X219" s="740"/>
      <c r="Y219" s="740"/>
      <c r="Z219" s="741"/>
      <c r="AA219" s="742"/>
      <c r="AB219" s="742"/>
      <c r="AC219" s="742"/>
      <c r="AD219" s="741"/>
      <c r="AE219" s="742"/>
      <c r="AF219" s="742"/>
      <c r="AG219" s="742"/>
      <c r="AH219" s="741"/>
      <c r="AI219" s="742"/>
      <c r="AJ219" s="742"/>
      <c r="AK219" s="742"/>
      <c r="AL219" s="743"/>
      <c r="AM219" s="744"/>
      <c r="AN219" s="744"/>
      <c r="AO219" s="745"/>
      <c r="AP219" s="722"/>
      <c r="AQ219" s="722"/>
      <c r="AR219" s="733"/>
      <c r="AS219" s="733"/>
      <c r="AT219" s="733"/>
      <c r="AU219" s="733"/>
      <c r="AV219" s="733"/>
      <c r="AW219" s="746"/>
      <c r="AX219" s="746"/>
      <c r="AY219" s="746"/>
      <c r="AZ219" s="746"/>
      <c r="BA219" s="746"/>
      <c r="BB219" s="746"/>
      <c r="BC219" s="746"/>
      <c r="BD219" s="746"/>
      <c r="BE219" s="746"/>
      <c r="BF219" s="746"/>
      <c r="BG219" s="746"/>
      <c r="BH219" s="746"/>
    </row>
    <row r="220" spans="1:60" ht="15.75" customHeight="1">
      <c r="A220" s="783"/>
      <c r="B220" s="732"/>
      <c r="C220" s="733"/>
      <c r="D220" s="734"/>
      <c r="E220" s="735"/>
      <c r="F220" s="736"/>
      <c r="G220" s="737"/>
      <c r="H220" s="738"/>
      <c r="I220" s="739"/>
      <c r="J220" s="740"/>
      <c r="K220" s="740"/>
      <c r="L220" s="740"/>
      <c r="M220" s="740"/>
      <c r="N220" s="740"/>
      <c r="O220" s="740"/>
      <c r="P220" s="740"/>
      <c r="Q220" s="740"/>
      <c r="R220" s="740"/>
      <c r="S220" s="740"/>
      <c r="T220" s="740"/>
      <c r="U220" s="740"/>
      <c r="V220" s="740"/>
      <c r="W220" s="740"/>
      <c r="X220" s="740"/>
      <c r="Y220" s="740"/>
      <c r="Z220" s="741"/>
      <c r="AA220" s="742"/>
      <c r="AB220" s="742"/>
      <c r="AC220" s="742"/>
      <c r="AD220" s="741"/>
      <c r="AE220" s="742"/>
      <c r="AF220" s="742"/>
      <c r="AG220" s="742"/>
      <c r="AH220" s="741"/>
      <c r="AI220" s="742"/>
      <c r="AJ220" s="742"/>
      <c r="AK220" s="742"/>
      <c r="AL220" s="743"/>
      <c r="AM220" s="744"/>
      <c r="AN220" s="744"/>
      <c r="AO220" s="745"/>
      <c r="AP220" s="722"/>
      <c r="AQ220" s="722"/>
      <c r="AR220" s="733"/>
      <c r="AS220" s="733"/>
      <c r="AT220" s="733"/>
      <c r="AU220" s="733"/>
      <c r="AV220" s="733"/>
      <c r="AW220" s="746"/>
      <c r="AX220" s="746"/>
      <c r="AY220" s="746"/>
      <c r="AZ220" s="746"/>
      <c r="BA220" s="746"/>
      <c r="BB220" s="746"/>
      <c r="BC220" s="746"/>
      <c r="BD220" s="746"/>
      <c r="BE220" s="746"/>
      <c r="BF220" s="746"/>
      <c r="BG220" s="746"/>
      <c r="BH220" s="746"/>
    </row>
    <row r="221" spans="1:60" ht="15.75" customHeight="1">
      <c r="A221" s="783"/>
      <c r="B221" s="732"/>
      <c r="C221" s="733"/>
      <c r="D221" s="734"/>
      <c r="E221" s="735"/>
      <c r="F221" s="736"/>
      <c r="G221" s="737"/>
      <c r="H221" s="738"/>
      <c r="I221" s="739"/>
      <c r="J221" s="740"/>
      <c r="K221" s="740"/>
      <c r="L221" s="740"/>
      <c r="M221" s="740"/>
      <c r="N221" s="740"/>
      <c r="O221" s="740"/>
      <c r="P221" s="740"/>
      <c r="Q221" s="740"/>
      <c r="R221" s="740"/>
      <c r="S221" s="740"/>
      <c r="T221" s="740"/>
      <c r="U221" s="740"/>
      <c r="V221" s="740"/>
      <c r="W221" s="740"/>
      <c r="X221" s="740"/>
      <c r="Y221" s="740"/>
      <c r="Z221" s="741"/>
      <c r="AA221" s="742"/>
      <c r="AB221" s="742"/>
      <c r="AC221" s="742"/>
      <c r="AD221" s="741"/>
      <c r="AE221" s="742"/>
      <c r="AF221" s="742"/>
      <c r="AG221" s="742"/>
      <c r="AH221" s="741"/>
      <c r="AI221" s="742"/>
      <c r="AJ221" s="742"/>
      <c r="AK221" s="742"/>
      <c r="AL221" s="743"/>
      <c r="AM221" s="744"/>
      <c r="AN221" s="744"/>
      <c r="AO221" s="745"/>
      <c r="AP221" s="722"/>
      <c r="AQ221" s="722"/>
      <c r="AR221" s="733"/>
      <c r="AS221" s="733"/>
      <c r="AT221" s="733"/>
      <c r="AU221" s="733"/>
      <c r="AV221" s="733"/>
      <c r="AW221" s="746"/>
      <c r="AX221" s="746"/>
      <c r="AY221" s="746"/>
      <c r="AZ221" s="746"/>
      <c r="BA221" s="746"/>
      <c r="BB221" s="746"/>
      <c r="BC221" s="746"/>
      <c r="BD221" s="746"/>
      <c r="BE221" s="746"/>
      <c r="BF221" s="746"/>
      <c r="BG221" s="746"/>
      <c r="BH221" s="746"/>
    </row>
    <row r="222" spans="1:60" ht="15.75" customHeight="1">
      <c r="A222" s="783"/>
      <c r="B222" s="732"/>
      <c r="C222" s="733"/>
      <c r="D222" s="734"/>
      <c r="E222" s="735"/>
      <c r="F222" s="736"/>
      <c r="G222" s="737"/>
      <c r="H222" s="738"/>
      <c r="I222" s="739"/>
      <c r="J222" s="740"/>
      <c r="K222" s="740"/>
      <c r="L222" s="740"/>
      <c r="M222" s="740"/>
      <c r="N222" s="740"/>
      <c r="O222" s="740"/>
      <c r="P222" s="740"/>
      <c r="Q222" s="740"/>
      <c r="R222" s="740"/>
      <c r="S222" s="740"/>
      <c r="T222" s="740"/>
      <c r="U222" s="740"/>
      <c r="V222" s="740"/>
      <c r="W222" s="740"/>
      <c r="X222" s="740"/>
      <c r="Y222" s="740"/>
      <c r="Z222" s="741"/>
      <c r="AA222" s="742"/>
      <c r="AB222" s="742"/>
      <c r="AC222" s="742"/>
      <c r="AD222" s="741"/>
      <c r="AE222" s="742"/>
      <c r="AF222" s="742"/>
      <c r="AG222" s="742"/>
      <c r="AH222" s="741"/>
      <c r="AI222" s="742"/>
      <c r="AJ222" s="742"/>
      <c r="AK222" s="742"/>
      <c r="AL222" s="743"/>
      <c r="AM222" s="744"/>
      <c r="AN222" s="744"/>
      <c r="AO222" s="745"/>
      <c r="AP222" s="722"/>
      <c r="AQ222" s="722"/>
      <c r="AR222" s="733"/>
      <c r="AS222" s="733"/>
      <c r="AT222" s="733"/>
      <c r="AU222" s="733"/>
      <c r="AV222" s="733"/>
      <c r="AW222" s="746"/>
      <c r="AX222" s="746"/>
      <c r="AY222" s="746"/>
      <c r="AZ222" s="746"/>
      <c r="BA222" s="746"/>
      <c r="BB222" s="746"/>
      <c r="BC222" s="746"/>
      <c r="BD222" s="746"/>
      <c r="BE222" s="746"/>
      <c r="BF222" s="746"/>
      <c r="BG222" s="746"/>
      <c r="BH222" s="746"/>
    </row>
    <row r="223" spans="1:60" ht="15.75" customHeight="1">
      <c r="A223" s="783"/>
      <c r="B223" s="732"/>
      <c r="C223" s="733"/>
      <c r="D223" s="734"/>
      <c r="E223" s="735"/>
      <c r="F223" s="736"/>
      <c r="G223" s="737"/>
      <c r="H223" s="738"/>
      <c r="I223" s="739"/>
      <c r="J223" s="740"/>
      <c r="K223" s="740"/>
      <c r="L223" s="740"/>
      <c r="M223" s="740"/>
      <c r="N223" s="740"/>
      <c r="O223" s="740"/>
      <c r="P223" s="740"/>
      <c r="Q223" s="740"/>
      <c r="R223" s="740"/>
      <c r="S223" s="740"/>
      <c r="T223" s="740"/>
      <c r="U223" s="740"/>
      <c r="V223" s="740"/>
      <c r="W223" s="740"/>
      <c r="X223" s="740"/>
      <c r="Y223" s="740"/>
      <c r="Z223" s="741"/>
      <c r="AA223" s="742"/>
      <c r="AB223" s="742"/>
      <c r="AC223" s="742"/>
      <c r="AD223" s="741"/>
      <c r="AE223" s="742"/>
      <c r="AF223" s="742"/>
      <c r="AG223" s="742"/>
      <c r="AH223" s="741"/>
      <c r="AI223" s="742"/>
      <c r="AJ223" s="742"/>
      <c r="AK223" s="742"/>
      <c r="AL223" s="743"/>
      <c r="AM223" s="744"/>
      <c r="AN223" s="744"/>
      <c r="AO223" s="745"/>
      <c r="AP223" s="722"/>
      <c r="AQ223" s="722"/>
      <c r="AR223" s="733"/>
      <c r="AS223" s="733"/>
      <c r="AT223" s="733"/>
      <c r="AU223" s="733"/>
      <c r="AV223" s="733"/>
      <c r="AW223" s="746"/>
      <c r="AX223" s="746"/>
      <c r="AY223" s="746"/>
      <c r="AZ223" s="746"/>
      <c r="BA223" s="746"/>
      <c r="BB223" s="746"/>
      <c r="BC223" s="746"/>
      <c r="BD223" s="746"/>
      <c r="BE223" s="746"/>
      <c r="BF223" s="746"/>
      <c r="BG223" s="746"/>
      <c r="BH223" s="746"/>
    </row>
    <row r="224" spans="1:60" ht="15.75" customHeight="1">
      <c r="A224" s="783"/>
      <c r="B224" s="732"/>
      <c r="C224" s="733"/>
      <c r="D224" s="734"/>
      <c r="E224" s="735"/>
      <c r="F224" s="736"/>
      <c r="G224" s="737"/>
      <c r="H224" s="738"/>
      <c r="I224" s="739"/>
      <c r="J224" s="740"/>
      <c r="K224" s="740"/>
      <c r="L224" s="740"/>
      <c r="M224" s="740"/>
      <c r="N224" s="740"/>
      <c r="O224" s="740"/>
      <c r="P224" s="740"/>
      <c r="Q224" s="740"/>
      <c r="R224" s="740"/>
      <c r="S224" s="740"/>
      <c r="T224" s="740"/>
      <c r="U224" s="740"/>
      <c r="V224" s="740"/>
      <c r="W224" s="740"/>
      <c r="X224" s="740"/>
      <c r="Y224" s="740"/>
      <c r="Z224" s="741"/>
      <c r="AA224" s="742"/>
      <c r="AB224" s="742"/>
      <c r="AC224" s="742"/>
      <c r="AD224" s="741"/>
      <c r="AE224" s="742"/>
      <c r="AF224" s="742"/>
      <c r="AG224" s="742"/>
      <c r="AH224" s="741"/>
      <c r="AI224" s="742"/>
      <c r="AJ224" s="742"/>
      <c r="AK224" s="742"/>
      <c r="AL224" s="743"/>
      <c r="AM224" s="744"/>
      <c r="AN224" s="744"/>
      <c r="AO224" s="745"/>
      <c r="AP224" s="722"/>
      <c r="AQ224" s="722"/>
      <c r="AR224" s="733"/>
      <c r="AS224" s="733"/>
      <c r="AT224" s="733"/>
      <c r="AU224" s="733"/>
      <c r="AV224" s="733"/>
      <c r="AW224" s="746"/>
      <c r="AX224" s="746"/>
      <c r="AY224" s="746"/>
      <c r="AZ224" s="746"/>
      <c r="BA224" s="746"/>
      <c r="BB224" s="746"/>
      <c r="BC224" s="746"/>
      <c r="BD224" s="746"/>
      <c r="BE224" s="746"/>
      <c r="BF224" s="746"/>
      <c r="BG224" s="746"/>
      <c r="BH224" s="746"/>
    </row>
    <row r="225" spans="1:60" ht="15.75" customHeight="1">
      <c r="A225" s="783"/>
      <c r="B225" s="732"/>
      <c r="C225" s="733"/>
      <c r="D225" s="734"/>
      <c r="E225" s="735"/>
      <c r="F225" s="736"/>
      <c r="G225" s="737"/>
      <c r="H225" s="738"/>
      <c r="I225" s="739"/>
      <c r="J225" s="740"/>
      <c r="K225" s="740"/>
      <c r="L225" s="740"/>
      <c r="M225" s="740"/>
      <c r="N225" s="740"/>
      <c r="O225" s="740"/>
      <c r="P225" s="740"/>
      <c r="Q225" s="740"/>
      <c r="R225" s="740"/>
      <c r="S225" s="740"/>
      <c r="T225" s="740"/>
      <c r="U225" s="740"/>
      <c r="V225" s="740"/>
      <c r="W225" s="740"/>
      <c r="X225" s="740"/>
      <c r="Y225" s="740"/>
      <c r="Z225" s="741"/>
      <c r="AA225" s="742"/>
      <c r="AB225" s="742"/>
      <c r="AC225" s="742"/>
      <c r="AD225" s="741"/>
      <c r="AE225" s="742"/>
      <c r="AF225" s="742"/>
      <c r="AG225" s="742"/>
      <c r="AH225" s="741"/>
      <c r="AI225" s="742"/>
      <c r="AJ225" s="742"/>
      <c r="AK225" s="742"/>
      <c r="AL225" s="743"/>
      <c r="AM225" s="744"/>
      <c r="AN225" s="744"/>
      <c r="AO225" s="745"/>
      <c r="AP225" s="722"/>
      <c r="AQ225" s="722"/>
      <c r="AR225" s="733"/>
      <c r="AS225" s="733"/>
      <c r="AT225" s="733"/>
      <c r="AU225" s="733"/>
      <c r="AV225" s="733"/>
      <c r="AW225" s="746"/>
      <c r="AX225" s="746"/>
      <c r="AY225" s="746"/>
      <c r="AZ225" s="746"/>
      <c r="BA225" s="746"/>
      <c r="BB225" s="746"/>
      <c r="BC225" s="746"/>
      <c r="BD225" s="746"/>
      <c r="BE225" s="746"/>
      <c r="BF225" s="746"/>
      <c r="BG225" s="746"/>
      <c r="BH225" s="746"/>
    </row>
    <row r="226" spans="1:60" ht="15.75" customHeight="1">
      <c r="A226" s="783"/>
      <c r="B226" s="732"/>
      <c r="C226" s="733"/>
      <c r="D226" s="734"/>
      <c r="E226" s="735"/>
      <c r="F226" s="736"/>
      <c r="G226" s="737"/>
      <c r="H226" s="738"/>
      <c r="I226" s="739"/>
      <c r="J226" s="740"/>
      <c r="K226" s="740"/>
      <c r="L226" s="740"/>
      <c r="M226" s="740"/>
      <c r="N226" s="740"/>
      <c r="O226" s="740"/>
      <c r="P226" s="740"/>
      <c r="Q226" s="740"/>
      <c r="R226" s="740"/>
      <c r="S226" s="740"/>
      <c r="T226" s="740"/>
      <c r="U226" s="740"/>
      <c r="V226" s="740"/>
      <c r="W226" s="740"/>
      <c r="X226" s="740"/>
      <c r="Y226" s="740"/>
      <c r="Z226" s="741"/>
      <c r="AA226" s="742"/>
      <c r="AB226" s="742"/>
      <c r="AC226" s="742"/>
      <c r="AD226" s="741"/>
      <c r="AE226" s="742"/>
      <c r="AF226" s="742"/>
      <c r="AG226" s="742"/>
      <c r="AH226" s="741"/>
      <c r="AI226" s="742"/>
      <c r="AJ226" s="742"/>
      <c r="AK226" s="742"/>
      <c r="AL226" s="743"/>
      <c r="AM226" s="744"/>
      <c r="AN226" s="744"/>
      <c r="AO226" s="745"/>
      <c r="AP226" s="722"/>
      <c r="AQ226" s="722"/>
      <c r="AR226" s="733"/>
      <c r="AS226" s="733"/>
      <c r="AT226" s="733"/>
      <c r="AU226" s="733"/>
      <c r="AV226" s="733"/>
      <c r="AW226" s="746"/>
      <c r="AX226" s="746"/>
      <c r="AY226" s="746"/>
      <c r="AZ226" s="746"/>
      <c r="BA226" s="746"/>
      <c r="BB226" s="746"/>
      <c r="BC226" s="746"/>
      <c r="BD226" s="746"/>
      <c r="BE226" s="746"/>
      <c r="BF226" s="746"/>
      <c r="BG226" s="746"/>
      <c r="BH226" s="746"/>
    </row>
    <row r="227" spans="1:60" ht="15.75" customHeight="1">
      <c r="A227" s="783"/>
      <c r="B227" s="732"/>
      <c r="C227" s="733"/>
      <c r="D227" s="734"/>
      <c r="E227" s="735"/>
      <c r="F227" s="736"/>
      <c r="G227" s="737"/>
      <c r="H227" s="738"/>
      <c r="I227" s="739"/>
      <c r="J227" s="740"/>
      <c r="K227" s="740"/>
      <c r="L227" s="740"/>
      <c r="M227" s="740"/>
      <c r="N227" s="740"/>
      <c r="O227" s="740"/>
      <c r="P227" s="740"/>
      <c r="Q227" s="740"/>
      <c r="R227" s="740"/>
      <c r="S227" s="740"/>
      <c r="T227" s="740"/>
      <c r="U227" s="740"/>
      <c r="V227" s="740"/>
      <c r="W227" s="740"/>
      <c r="X227" s="740"/>
      <c r="Y227" s="740"/>
      <c r="Z227" s="741"/>
      <c r="AA227" s="742"/>
      <c r="AB227" s="742"/>
      <c r="AC227" s="742"/>
      <c r="AD227" s="741"/>
      <c r="AE227" s="742"/>
      <c r="AF227" s="742"/>
      <c r="AG227" s="742"/>
      <c r="AH227" s="741"/>
      <c r="AI227" s="742"/>
      <c r="AJ227" s="742"/>
      <c r="AK227" s="742"/>
      <c r="AL227" s="743"/>
      <c r="AM227" s="744"/>
      <c r="AN227" s="744"/>
      <c r="AO227" s="745"/>
      <c r="AP227" s="722"/>
      <c r="AQ227" s="722"/>
      <c r="AR227" s="733"/>
      <c r="AS227" s="733"/>
      <c r="AT227" s="733"/>
      <c r="AU227" s="733"/>
      <c r="AV227" s="733"/>
      <c r="AW227" s="746"/>
      <c r="AX227" s="746"/>
      <c r="AY227" s="746"/>
      <c r="AZ227" s="746"/>
      <c r="BA227" s="746"/>
      <c r="BB227" s="746"/>
      <c r="BC227" s="746"/>
      <c r="BD227" s="746"/>
      <c r="BE227" s="746"/>
      <c r="BF227" s="746"/>
      <c r="BG227" s="746"/>
      <c r="BH227" s="746"/>
    </row>
    <row r="228" spans="1:60" ht="15.75" customHeight="1">
      <c r="A228" s="783"/>
      <c r="B228" s="732"/>
      <c r="C228" s="733"/>
      <c r="D228" s="734"/>
      <c r="E228" s="735"/>
      <c r="F228" s="736"/>
      <c r="G228" s="737"/>
      <c r="H228" s="738"/>
      <c r="I228" s="739"/>
      <c r="J228" s="740"/>
      <c r="K228" s="740"/>
      <c r="L228" s="740"/>
      <c r="M228" s="740"/>
      <c r="N228" s="740"/>
      <c r="O228" s="740"/>
      <c r="P228" s="740"/>
      <c r="Q228" s="740"/>
      <c r="R228" s="740"/>
      <c r="S228" s="740"/>
      <c r="T228" s="740"/>
      <c r="U228" s="740"/>
      <c r="V228" s="740"/>
      <c r="W228" s="740"/>
      <c r="X228" s="740"/>
      <c r="Y228" s="740"/>
      <c r="Z228" s="741"/>
      <c r="AA228" s="742"/>
      <c r="AB228" s="742"/>
      <c r="AC228" s="742"/>
      <c r="AD228" s="741"/>
      <c r="AE228" s="742"/>
      <c r="AF228" s="742"/>
      <c r="AG228" s="742"/>
      <c r="AH228" s="741"/>
      <c r="AI228" s="742"/>
      <c r="AJ228" s="742"/>
      <c r="AK228" s="742"/>
      <c r="AL228" s="743"/>
      <c r="AM228" s="744"/>
      <c r="AN228" s="744"/>
      <c r="AO228" s="745"/>
      <c r="AP228" s="722"/>
      <c r="AQ228" s="722"/>
      <c r="AR228" s="733"/>
      <c r="AS228" s="733"/>
      <c r="AT228" s="733"/>
      <c r="AU228" s="733"/>
      <c r="AV228" s="733"/>
      <c r="AW228" s="746"/>
      <c r="AX228" s="746"/>
      <c r="AY228" s="746"/>
      <c r="AZ228" s="746"/>
      <c r="BA228" s="746"/>
      <c r="BB228" s="746"/>
      <c r="BC228" s="746"/>
      <c r="BD228" s="746"/>
      <c r="BE228" s="746"/>
      <c r="BF228" s="746"/>
      <c r="BG228" s="746"/>
      <c r="BH228" s="746"/>
    </row>
    <row r="229" spans="1:60" ht="15.75" customHeight="1">
      <c r="A229" s="783"/>
      <c r="B229" s="732"/>
      <c r="C229" s="733"/>
      <c r="D229" s="734"/>
      <c r="E229" s="735"/>
      <c r="F229" s="736"/>
      <c r="G229" s="737"/>
      <c r="H229" s="738"/>
      <c r="I229" s="739"/>
      <c r="J229" s="740"/>
      <c r="K229" s="740"/>
      <c r="L229" s="740"/>
      <c r="M229" s="740"/>
      <c r="N229" s="740"/>
      <c r="O229" s="740"/>
      <c r="P229" s="740"/>
      <c r="Q229" s="740"/>
      <c r="R229" s="740"/>
      <c r="S229" s="740"/>
      <c r="T229" s="740"/>
      <c r="U229" s="740"/>
      <c r="V229" s="740"/>
      <c r="W229" s="740"/>
      <c r="X229" s="740"/>
      <c r="Y229" s="740"/>
      <c r="Z229" s="741"/>
      <c r="AA229" s="742"/>
      <c r="AB229" s="742"/>
      <c r="AC229" s="742"/>
      <c r="AD229" s="741"/>
      <c r="AE229" s="742"/>
      <c r="AF229" s="742"/>
      <c r="AG229" s="742"/>
      <c r="AH229" s="741"/>
      <c r="AI229" s="742"/>
      <c r="AJ229" s="742"/>
      <c r="AK229" s="742"/>
      <c r="AL229" s="743"/>
      <c r="AM229" s="744"/>
      <c r="AN229" s="744"/>
      <c r="AO229" s="745"/>
      <c r="AP229" s="722"/>
      <c r="AQ229" s="722"/>
      <c r="AR229" s="733"/>
      <c r="AS229" s="733"/>
      <c r="AT229" s="733"/>
      <c r="AU229" s="733"/>
      <c r="AV229" s="733"/>
      <c r="AW229" s="746"/>
      <c r="AX229" s="746"/>
      <c r="AY229" s="746"/>
      <c r="AZ229" s="746"/>
      <c r="BA229" s="746"/>
      <c r="BB229" s="746"/>
      <c r="BC229" s="746"/>
      <c r="BD229" s="746"/>
      <c r="BE229" s="746"/>
      <c r="BF229" s="746"/>
      <c r="BG229" s="746"/>
      <c r="BH229" s="746"/>
    </row>
    <row r="230" spans="1:60" ht="15.75" customHeight="1">
      <c r="A230" s="783"/>
      <c r="B230" s="732"/>
      <c r="C230" s="733"/>
      <c r="D230" s="734"/>
      <c r="E230" s="735"/>
      <c r="F230" s="736"/>
      <c r="G230" s="737"/>
      <c r="H230" s="738"/>
      <c r="I230" s="739"/>
      <c r="J230" s="740"/>
      <c r="K230" s="740"/>
      <c r="L230" s="740"/>
      <c r="M230" s="740"/>
      <c r="N230" s="740"/>
      <c r="O230" s="740"/>
      <c r="P230" s="740"/>
      <c r="Q230" s="740"/>
      <c r="R230" s="740"/>
      <c r="S230" s="740"/>
      <c r="T230" s="740"/>
      <c r="U230" s="740"/>
      <c r="V230" s="740"/>
      <c r="W230" s="740"/>
      <c r="X230" s="740"/>
      <c r="Y230" s="740"/>
      <c r="Z230" s="741"/>
      <c r="AA230" s="742"/>
      <c r="AB230" s="742"/>
      <c r="AC230" s="742"/>
      <c r="AD230" s="741"/>
      <c r="AE230" s="742"/>
      <c r="AF230" s="742"/>
      <c r="AG230" s="742"/>
      <c r="AH230" s="741"/>
      <c r="AI230" s="742"/>
      <c r="AJ230" s="742"/>
      <c r="AK230" s="742"/>
      <c r="AL230" s="743"/>
      <c r="AM230" s="744"/>
      <c r="AN230" s="744"/>
      <c r="AO230" s="745"/>
      <c r="AP230" s="722"/>
      <c r="AQ230" s="722"/>
      <c r="AR230" s="733"/>
      <c r="AS230" s="733"/>
      <c r="AT230" s="733"/>
      <c r="AU230" s="733"/>
      <c r="AV230" s="733"/>
      <c r="AW230" s="746"/>
      <c r="AX230" s="746"/>
      <c r="AY230" s="746"/>
      <c r="AZ230" s="746"/>
      <c r="BA230" s="746"/>
      <c r="BB230" s="746"/>
      <c r="BC230" s="746"/>
      <c r="BD230" s="746"/>
      <c r="BE230" s="746"/>
      <c r="BF230" s="746"/>
      <c r="BG230" s="746"/>
      <c r="BH230" s="746"/>
    </row>
    <row r="231" spans="1:60" ht="15.75" customHeight="1">
      <c r="A231" s="783"/>
      <c r="B231" s="732"/>
      <c r="C231" s="733"/>
      <c r="D231" s="734"/>
      <c r="E231" s="735"/>
      <c r="F231" s="736"/>
      <c r="G231" s="737"/>
      <c r="H231" s="738"/>
      <c r="I231" s="739"/>
      <c r="J231" s="740"/>
      <c r="K231" s="740"/>
      <c r="L231" s="740"/>
      <c r="M231" s="740"/>
      <c r="N231" s="740"/>
      <c r="O231" s="740"/>
      <c r="P231" s="740"/>
      <c r="Q231" s="740"/>
      <c r="R231" s="740"/>
      <c r="S231" s="740"/>
      <c r="T231" s="740"/>
      <c r="U231" s="740"/>
      <c r="V231" s="740"/>
      <c r="W231" s="740"/>
      <c r="X231" s="740"/>
      <c r="Y231" s="740"/>
      <c r="Z231" s="741"/>
      <c r="AA231" s="742"/>
      <c r="AB231" s="742"/>
      <c r="AC231" s="742"/>
      <c r="AD231" s="741"/>
      <c r="AE231" s="742"/>
      <c r="AF231" s="742"/>
      <c r="AG231" s="742"/>
      <c r="AH231" s="741"/>
      <c r="AI231" s="742"/>
      <c r="AJ231" s="742"/>
      <c r="AK231" s="742"/>
      <c r="AL231" s="743"/>
      <c r="AM231" s="744"/>
      <c r="AN231" s="744"/>
      <c r="AO231" s="745"/>
      <c r="AP231" s="722"/>
      <c r="AQ231" s="722"/>
      <c r="AR231" s="733"/>
      <c r="AS231" s="733"/>
      <c r="AT231" s="733"/>
      <c r="AU231" s="733"/>
      <c r="AV231" s="733"/>
      <c r="AW231" s="746"/>
      <c r="AX231" s="746"/>
      <c r="AY231" s="746"/>
      <c r="AZ231" s="746"/>
      <c r="BA231" s="746"/>
      <c r="BB231" s="746"/>
      <c r="BC231" s="746"/>
      <c r="BD231" s="746"/>
      <c r="BE231" s="746"/>
      <c r="BF231" s="746"/>
      <c r="BG231" s="746"/>
      <c r="BH231" s="746"/>
    </row>
    <row r="232" spans="1:60" ht="15.75" customHeight="1">
      <c r="A232" s="783"/>
      <c r="B232" s="732"/>
      <c r="C232" s="733"/>
      <c r="D232" s="734"/>
      <c r="E232" s="735"/>
      <c r="F232" s="736"/>
      <c r="G232" s="737"/>
      <c r="H232" s="738"/>
      <c r="I232" s="739"/>
      <c r="J232" s="740"/>
      <c r="K232" s="740"/>
      <c r="L232" s="740"/>
      <c r="M232" s="740"/>
      <c r="N232" s="740"/>
      <c r="O232" s="740"/>
      <c r="P232" s="740"/>
      <c r="Q232" s="740"/>
      <c r="R232" s="740"/>
      <c r="S232" s="740"/>
      <c r="T232" s="740"/>
      <c r="U232" s="740"/>
      <c r="V232" s="740"/>
      <c r="W232" s="740"/>
      <c r="X232" s="740"/>
      <c r="Y232" s="740"/>
      <c r="Z232" s="741"/>
      <c r="AA232" s="742"/>
      <c r="AB232" s="742"/>
      <c r="AC232" s="742"/>
      <c r="AD232" s="741"/>
      <c r="AE232" s="742"/>
      <c r="AF232" s="742"/>
      <c r="AG232" s="742"/>
      <c r="AH232" s="741"/>
      <c r="AI232" s="742"/>
      <c r="AJ232" s="742"/>
      <c r="AK232" s="742"/>
      <c r="AL232" s="743"/>
      <c r="AM232" s="744"/>
      <c r="AN232" s="744"/>
      <c r="AO232" s="745"/>
      <c r="AP232" s="722"/>
      <c r="AQ232" s="722"/>
      <c r="AR232" s="733"/>
      <c r="AS232" s="733"/>
      <c r="AT232" s="733"/>
      <c r="AU232" s="733"/>
      <c r="AV232" s="733"/>
      <c r="AW232" s="746"/>
      <c r="AX232" s="746"/>
      <c r="AY232" s="746"/>
      <c r="AZ232" s="746"/>
      <c r="BA232" s="746"/>
      <c r="BB232" s="746"/>
      <c r="BC232" s="746"/>
      <c r="BD232" s="746"/>
      <c r="BE232" s="746"/>
      <c r="BF232" s="746"/>
      <c r="BG232" s="746"/>
      <c r="BH232" s="746"/>
    </row>
    <row r="233" spans="1:60" ht="15.75" customHeight="1">
      <c r="A233" s="783"/>
      <c r="B233" s="732"/>
      <c r="C233" s="733"/>
      <c r="D233" s="734"/>
      <c r="E233" s="735"/>
      <c r="F233" s="736"/>
      <c r="G233" s="737"/>
      <c r="H233" s="738"/>
      <c r="I233" s="739"/>
      <c r="J233" s="740"/>
      <c r="K233" s="740"/>
      <c r="L233" s="740"/>
      <c r="M233" s="740"/>
      <c r="N233" s="740"/>
      <c r="O233" s="740"/>
      <c r="P233" s="740"/>
      <c r="Q233" s="740"/>
      <c r="R233" s="740"/>
      <c r="S233" s="740"/>
      <c r="T233" s="740"/>
      <c r="U233" s="740"/>
      <c r="V233" s="740"/>
      <c r="W233" s="740"/>
      <c r="X233" s="740"/>
      <c r="Y233" s="740"/>
      <c r="Z233" s="741"/>
      <c r="AA233" s="742"/>
      <c r="AB233" s="742"/>
      <c r="AC233" s="742"/>
      <c r="AD233" s="741"/>
      <c r="AE233" s="742"/>
      <c r="AF233" s="742"/>
      <c r="AG233" s="742"/>
      <c r="AH233" s="741"/>
      <c r="AI233" s="742"/>
      <c r="AJ233" s="742"/>
      <c r="AK233" s="742"/>
      <c r="AL233" s="743"/>
      <c r="AM233" s="744"/>
      <c r="AN233" s="744"/>
      <c r="AO233" s="745"/>
      <c r="AP233" s="722"/>
      <c r="AQ233" s="722"/>
      <c r="AR233" s="733"/>
      <c r="AS233" s="733"/>
      <c r="AT233" s="733"/>
      <c r="AU233" s="733"/>
      <c r="AV233" s="733"/>
      <c r="AW233" s="746"/>
      <c r="AX233" s="746"/>
      <c r="AY233" s="746"/>
      <c r="AZ233" s="746"/>
      <c r="BA233" s="746"/>
      <c r="BB233" s="746"/>
      <c r="BC233" s="746"/>
      <c r="BD233" s="746"/>
      <c r="BE233" s="746"/>
      <c r="BF233" s="746"/>
      <c r="BG233" s="746"/>
      <c r="BH233" s="746"/>
    </row>
    <row r="234" spans="1:60" ht="15.75" customHeight="1">
      <c r="A234" s="783"/>
      <c r="B234" s="732"/>
      <c r="C234" s="733"/>
      <c r="D234" s="734"/>
      <c r="E234" s="735"/>
      <c r="F234" s="736"/>
      <c r="G234" s="737"/>
      <c r="H234" s="738"/>
      <c r="I234" s="739"/>
      <c r="J234" s="740"/>
      <c r="K234" s="740"/>
      <c r="L234" s="740"/>
      <c r="M234" s="740"/>
      <c r="N234" s="740"/>
      <c r="O234" s="740"/>
      <c r="P234" s="740"/>
      <c r="Q234" s="740"/>
      <c r="R234" s="740"/>
      <c r="S234" s="740"/>
      <c r="T234" s="740"/>
      <c r="U234" s="740"/>
      <c r="V234" s="740"/>
      <c r="W234" s="740"/>
      <c r="X234" s="740"/>
      <c r="Y234" s="740"/>
      <c r="Z234" s="741"/>
      <c r="AA234" s="742"/>
      <c r="AB234" s="742"/>
      <c r="AC234" s="742"/>
      <c r="AD234" s="741"/>
      <c r="AE234" s="742"/>
      <c r="AF234" s="742"/>
      <c r="AG234" s="742"/>
      <c r="AH234" s="741"/>
      <c r="AI234" s="742"/>
      <c r="AJ234" s="742"/>
      <c r="AK234" s="742"/>
      <c r="AL234" s="743"/>
      <c r="AM234" s="744"/>
      <c r="AN234" s="744"/>
      <c r="AO234" s="745"/>
      <c r="AP234" s="722"/>
      <c r="AQ234" s="722"/>
      <c r="AR234" s="733"/>
      <c r="AS234" s="733"/>
      <c r="AT234" s="733"/>
      <c r="AU234" s="733"/>
      <c r="AV234" s="733"/>
      <c r="AW234" s="746"/>
      <c r="AX234" s="746"/>
      <c r="AY234" s="746"/>
      <c r="AZ234" s="746"/>
      <c r="BA234" s="746"/>
      <c r="BB234" s="746"/>
      <c r="BC234" s="746"/>
      <c r="BD234" s="746"/>
      <c r="BE234" s="746"/>
      <c r="BF234" s="746"/>
      <c r="BG234" s="746"/>
      <c r="BH234" s="746"/>
    </row>
    <row r="235" spans="1:60" ht="15.75" customHeight="1">
      <c r="A235" s="783"/>
      <c r="B235" s="732"/>
      <c r="C235" s="733"/>
      <c r="D235" s="734"/>
      <c r="E235" s="735"/>
      <c r="F235" s="736"/>
      <c r="G235" s="737"/>
      <c r="H235" s="738"/>
      <c r="I235" s="739"/>
      <c r="J235" s="740"/>
      <c r="K235" s="740"/>
      <c r="L235" s="740"/>
      <c r="M235" s="740"/>
      <c r="N235" s="740"/>
      <c r="O235" s="740"/>
      <c r="P235" s="740"/>
      <c r="Q235" s="740"/>
      <c r="R235" s="740"/>
      <c r="S235" s="740"/>
      <c r="T235" s="740"/>
      <c r="U235" s="740"/>
      <c r="V235" s="740"/>
      <c r="W235" s="740"/>
      <c r="X235" s="740"/>
      <c r="Y235" s="740"/>
      <c r="Z235" s="741"/>
      <c r="AA235" s="742"/>
      <c r="AB235" s="742"/>
      <c r="AC235" s="742"/>
      <c r="AD235" s="741"/>
      <c r="AE235" s="742"/>
      <c r="AF235" s="742"/>
      <c r="AG235" s="742"/>
      <c r="AH235" s="741"/>
      <c r="AI235" s="742"/>
      <c r="AJ235" s="742"/>
      <c r="AK235" s="742"/>
      <c r="AL235" s="743"/>
      <c r="AM235" s="744"/>
      <c r="AN235" s="744"/>
      <c r="AO235" s="745"/>
      <c r="AP235" s="722"/>
      <c r="AQ235" s="722"/>
      <c r="AR235" s="733"/>
      <c r="AS235" s="733"/>
      <c r="AT235" s="733"/>
      <c r="AU235" s="733"/>
      <c r="AV235" s="733"/>
      <c r="AW235" s="746"/>
      <c r="AX235" s="746"/>
      <c r="AY235" s="746"/>
      <c r="AZ235" s="746"/>
      <c r="BA235" s="746"/>
      <c r="BB235" s="746"/>
      <c r="BC235" s="746"/>
      <c r="BD235" s="746"/>
      <c r="BE235" s="746"/>
      <c r="BF235" s="746"/>
      <c r="BG235" s="746"/>
      <c r="BH235" s="746"/>
    </row>
    <row r="236" spans="1:60" ht="15.75" customHeight="1">
      <c r="A236" s="783"/>
      <c r="B236" s="732"/>
      <c r="C236" s="733"/>
      <c r="D236" s="734"/>
      <c r="E236" s="735"/>
      <c r="F236" s="736"/>
      <c r="G236" s="737"/>
      <c r="H236" s="738"/>
      <c r="I236" s="739"/>
      <c r="J236" s="740"/>
      <c r="K236" s="740"/>
      <c r="L236" s="740"/>
      <c r="M236" s="740"/>
      <c r="N236" s="740"/>
      <c r="O236" s="740"/>
      <c r="P236" s="740"/>
      <c r="Q236" s="740"/>
      <c r="R236" s="740"/>
      <c r="S236" s="740"/>
      <c r="T236" s="740"/>
      <c r="U236" s="740"/>
      <c r="V236" s="740"/>
      <c r="W236" s="740"/>
      <c r="X236" s="740"/>
      <c r="Y236" s="740"/>
      <c r="Z236" s="741"/>
      <c r="AA236" s="742"/>
      <c r="AB236" s="742"/>
      <c r="AC236" s="742"/>
      <c r="AD236" s="741"/>
      <c r="AE236" s="742"/>
      <c r="AF236" s="742"/>
      <c r="AG236" s="742"/>
      <c r="AH236" s="741"/>
      <c r="AI236" s="742"/>
      <c r="AJ236" s="742"/>
      <c r="AK236" s="742"/>
      <c r="AL236" s="743"/>
      <c r="AM236" s="744"/>
      <c r="AN236" s="744"/>
      <c r="AO236" s="745"/>
      <c r="AP236" s="722"/>
      <c r="AQ236" s="722"/>
      <c r="AR236" s="733"/>
      <c r="AS236" s="733"/>
      <c r="AT236" s="733"/>
      <c r="AU236" s="733"/>
      <c r="AV236" s="733"/>
      <c r="AW236" s="746"/>
      <c r="AX236" s="746"/>
      <c r="AY236" s="746"/>
      <c r="AZ236" s="746"/>
      <c r="BA236" s="746"/>
      <c r="BB236" s="746"/>
      <c r="BC236" s="746"/>
      <c r="BD236" s="746"/>
      <c r="BE236" s="746"/>
      <c r="BF236" s="746"/>
      <c r="BG236" s="746"/>
      <c r="BH236" s="746"/>
    </row>
    <row r="237" spans="1:60" ht="15.75" customHeight="1">
      <c r="A237" s="783"/>
      <c r="B237" s="732"/>
      <c r="C237" s="733"/>
      <c r="D237" s="734"/>
      <c r="E237" s="735"/>
      <c r="F237" s="736"/>
      <c r="G237" s="737"/>
      <c r="H237" s="738"/>
      <c r="I237" s="739"/>
      <c r="J237" s="740"/>
      <c r="K237" s="740"/>
      <c r="L237" s="740"/>
      <c r="M237" s="740"/>
      <c r="N237" s="740"/>
      <c r="O237" s="740"/>
      <c r="P237" s="740"/>
      <c r="Q237" s="740"/>
      <c r="R237" s="740"/>
      <c r="S237" s="740"/>
      <c r="T237" s="740"/>
      <c r="U237" s="740"/>
      <c r="V237" s="740"/>
      <c r="W237" s="740"/>
      <c r="X237" s="740"/>
      <c r="Y237" s="740"/>
      <c r="Z237" s="741"/>
      <c r="AA237" s="742"/>
      <c r="AB237" s="742"/>
      <c r="AC237" s="742"/>
      <c r="AD237" s="741"/>
      <c r="AE237" s="742"/>
      <c r="AF237" s="742"/>
      <c r="AG237" s="742"/>
      <c r="AH237" s="741"/>
      <c r="AI237" s="742"/>
      <c r="AJ237" s="742"/>
      <c r="AK237" s="742"/>
      <c r="AL237" s="743"/>
      <c r="AM237" s="744"/>
      <c r="AN237" s="744"/>
      <c r="AO237" s="745"/>
      <c r="AP237" s="722"/>
      <c r="AQ237" s="722"/>
      <c r="AR237" s="733"/>
      <c r="AS237" s="733"/>
      <c r="AT237" s="733"/>
      <c r="AU237" s="733"/>
      <c r="AV237" s="733"/>
      <c r="AW237" s="746"/>
      <c r="AX237" s="746"/>
      <c r="AY237" s="746"/>
      <c r="AZ237" s="746"/>
      <c r="BA237" s="746"/>
      <c r="BB237" s="746"/>
      <c r="BC237" s="746"/>
      <c r="BD237" s="746"/>
      <c r="BE237" s="746"/>
      <c r="BF237" s="746"/>
      <c r="BG237" s="746"/>
      <c r="BH237" s="746"/>
    </row>
    <row r="238" spans="1:60" ht="15.75" customHeight="1">
      <c r="A238" s="783"/>
      <c r="B238" s="732"/>
      <c r="C238" s="733"/>
      <c r="D238" s="734"/>
      <c r="E238" s="735"/>
      <c r="F238" s="736"/>
      <c r="G238" s="737"/>
      <c r="H238" s="738"/>
      <c r="I238" s="739"/>
      <c r="J238" s="740"/>
      <c r="K238" s="740"/>
      <c r="L238" s="740"/>
      <c r="M238" s="740"/>
      <c r="N238" s="740"/>
      <c r="O238" s="740"/>
      <c r="P238" s="740"/>
      <c r="Q238" s="740"/>
      <c r="R238" s="740"/>
      <c r="S238" s="740"/>
      <c r="T238" s="740"/>
      <c r="U238" s="740"/>
      <c r="V238" s="740"/>
      <c r="W238" s="740"/>
      <c r="X238" s="740"/>
      <c r="Y238" s="740"/>
      <c r="Z238" s="741"/>
      <c r="AA238" s="742"/>
      <c r="AB238" s="742"/>
      <c r="AC238" s="742"/>
      <c r="AD238" s="741"/>
      <c r="AE238" s="742"/>
      <c r="AF238" s="742"/>
      <c r="AG238" s="742"/>
      <c r="AH238" s="741"/>
      <c r="AI238" s="742"/>
      <c r="AJ238" s="742"/>
      <c r="AK238" s="742"/>
      <c r="AL238" s="743"/>
      <c r="AM238" s="744"/>
      <c r="AN238" s="744"/>
      <c r="AO238" s="745"/>
      <c r="AP238" s="722"/>
      <c r="AQ238" s="722"/>
      <c r="AR238" s="733"/>
      <c r="AS238" s="733"/>
      <c r="AT238" s="733"/>
      <c r="AU238" s="733"/>
      <c r="AV238" s="733"/>
      <c r="AW238" s="746"/>
      <c r="AX238" s="746"/>
      <c r="AY238" s="746"/>
      <c r="AZ238" s="746"/>
      <c r="BA238" s="746"/>
      <c r="BB238" s="746"/>
      <c r="BC238" s="746"/>
      <c r="BD238" s="746"/>
      <c r="BE238" s="746"/>
      <c r="BF238" s="746"/>
      <c r="BG238" s="746"/>
      <c r="BH238" s="746"/>
    </row>
    <row r="239" spans="1:60" ht="15.75" customHeight="1">
      <c r="A239" s="783"/>
      <c r="B239" s="732"/>
      <c r="C239" s="733"/>
      <c r="D239" s="734"/>
      <c r="E239" s="735"/>
      <c r="F239" s="736"/>
      <c r="G239" s="737"/>
      <c r="H239" s="738"/>
      <c r="I239" s="739"/>
      <c r="J239" s="740"/>
      <c r="K239" s="740"/>
      <c r="L239" s="740"/>
      <c r="M239" s="740"/>
      <c r="N239" s="740"/>
      <c r="O239" s="740"/>
      <c r="P239" s="740"/>
      <c r="Q239" s="740"/>
      <c r="R239" s="740"/>
      <c r="S239" s="740"/>
      <c r="T239" s="740"/>
      <c r="U239" s="740"/>
      <c r="V239" s="740"/>
      <c r="W239" s="740"/>
      <c r="X239" s="740"/>
      <c r="Y239" s="740"/>
      <c r="Z239" s="741"/>
      <c r="AA239" s="742"/>
      <c r="AB239" s="742"/>
      <c r="AC239" s="742"/>
      <c r="AD239" s="741"/>
      <c r="AE239" s="742"/>
      <c r="AF239" s="742"/>
      <c r="AG239" s="742"/>
      <c r="AH239" s="741"/>
      <c r="AI239" s="742"/>
      <c r="AJ239" s="742"/>
      <c r="AK239" s="742"/>
      <c r="AL239" s="743"/>
      <c r="AM239" s="744"/>
      <c r="AN239" s="744"/>
      <c r="AO239" s="745"/>
      <c r="AP239" s="722"/>
      <c r="AQ239" s="722"/>
      <c r="AR239" s="733"/>
      <c r="AS239" s="733"/>
      <c r="AT239" s="733"/>
      <c r="AU239" s="733"/>
      <c r="AV239" s="733"/>
      <c r="AW239" s="746"/>
      <c r="AX239" s="746"/>
      <c r="AY239" s="746"/>
      <c r="AZ239" s="746"/>
      <c r="BA239" s="746"/>
      <c r="BB239" s="746"/>
      <c r="BC239" s="746"/>
      <c r="BD239" s="746"/>
      <c r="BE239" s="746"/>
      <c r="BF239" s="746"/>
      <c r="BG239" s="746"/>
      <c r="BH239" s="746"/>
    </row>
    <row r="240" spans="1:60" ht="15.75" customHeight="1">
      <c r="A240" s="783"/>
      <c r="B240" s="732"/>
      <c r="C240" s="733"/>
      <c r="D240" s="734"/>
      <c r="E240" s="735"/>
      <c r="F240" s="736"/>
      <c r="G240" s="737"/>
      <c r="H240" s="738"/>
      <c r="I240" s="739"/>
      <c r="J240" s="740"/>
      <c r="K240" s="740"/>
      <c r="L240" s="740"/>
      <c r="M240" s="740"/>
      <c r="N240" s="740"/>
      <c r="O240" s="740"/>
      <c r="P240" s="740"/>
      <c r="Q240" s="740"/>
      <c r="R240" s="740"/>
      <c r="S240" s="740"/>
      <c r="T240" s="740"/>
      <c r="U240" s="740"/>
      <c r="V240" s="740"/>
      <c r="W240" s="740"/>
      <c r="X240" s="740"/>
      <c r="Y240" s="740"/>
      <c r="Z240" s="741"/>
      <c r="AA240" s="742"/>
      <c r="AB240" s="742"/>
      <c r="AC240" s="742"/>
      <c r="AD240" s="741"/>
      <c r="AE240" s="742"/>
      <c r="AF240" s="742"/>
      <c r="AG240" s="742"/>
      <c r="AH240" s="741"/>
      <c r="AI240" s="742"/>
      <c r="AJ240" s="742"/>
      <c r="AK240" s="742"/>
      <c r="AL240" s="743"/>
      <c r="AM240" s="744"/>
      <c r="AN240" s="744"/>
      <c r="AO240" s="745"/>
      <c r="AP240" s="722"/>
      <c r="AQ240" s="722"/>
      <c r="AR240" s="733"/>
      <c r="AS240" s="733"/>
      <c r="AT240" s="733"/>
      <c r="AU240" s="733"/>
      <c r="AV240" s="733"/>
      <c r="AW240" s="746"/>
      <c r="AX240" s="746"/>
      <c r="AY240" s="746"/>
      <c r="AZ240" s="746"/>
      <c r="BA240" s="746"/>
      <c r="BB240" s="746"/>
      <c r="BC240" s="746"/>
      <c r="BD240" s="746"/>
      <c r="BE240" s="746"/>
      <c r="BF240" s="746"/>
      <c r="BG240" s="746"/>
      <c r="BH240" s="746"/>
    </row>
    <row r="241" spans="1:60" ht="15.75" customHeight="1">
      <c r="A241" s="783"/>
      <c r="B241" s="732"/>
      <c r="C241" s="733"/>
      <c r="D241" s="734"/>
      <c r="E241" s="735"/>
      <c r="F241" s="736"/>
      <c r="G241" s="737"/>
      <c r="H241" s="738"/>
      <c r="I241" s="739"/>
      <c r="J241" s="740"/>
      <c r="K241" s="740"/>
      <c r="L241" s="740"/>
      <c r="M241" s="740"/>
      <c r="N241" s="740"/>
      <c r="O241" s="740"/>
      <c r="P241" s="740"/>
      <c r="Q241" s="740"/>
      <c r="R241" s="740"/>
      <c r="S241" s="740"/>
      <c r="T241" s="740"/>
      <c r="U241" s="740"/>
      <c r="V241" s="740"/>
      <c r="W241" s="740"/>
      <c r="X241" s="740"/>
      <c r="Y241" s="740"/>
      <c r="Z241" s="741"/>
      <c r="AA241" s="742"/>
      <c r="AB241" s="742"/>
      <c r="AC241" s="742"/>
      <c r="AD241" s="741"/>
      <c r="AE241" s="742"/>
      <c r="AF241" s="742"/>
      <c r="AG241" s="742"/>
      <c r="AH241" s="741"/>
      <c r="AI241" s="742"/>
      <c r="AJ241" s="742"/>
      <c r="AK241" s="742"/>
      <c r="AL241" s="743"/>
      <c r="AM241" s="744"/>
      <c r="AN241" s="744"/>
      <c r="AO241" s="745"/>
      <c r="AP241" s="722"/>
      <c r="AQ241" s="722"/>
      <c r="AR241" s="733"/>
      <c r="AS241" s="733"/>
      <c r="AT241" s="733"/>
      <c r="AU241" s="733"/>
      <c r="AV241" s="733"/>
      <c r="AW241" s="746"/>
      <c r="AX241" s="746"/>
      <c r="AY241" s="746"/>
      <c r="AZ241" s="746"/>
      <c r="BA241" s="746"/>
      <c r="BB241" s="746"/>
      <c r="BC241" s="746"/>
      <c r="BD241" s="746"/>
      <c r="BE241" s="746"/>
      <c r="BF241" s="746"/>
      <c r="BG241" s="746"/>
      <c r="BH241" s="746"/>
    </row>
    <row r="242" spans="1:60" ht="15.75" customHeight="1">
      <c r="A242" s="783"/>
      <c r="B242" s="732"/>
      <c r="C242" s="733"/>
      <c r="D242" s="734"/>
      <c r="E242" s="735"/>
      <c r="F242" s="736"/>
      <c r="G242" s="737"/>
      <c r="H242" s="738"/>
      <c r="I242" s="739"/>
      <c r="J242" s="740"/>
      <c r="K242" s="740"/>
      <c r="L242" s="740"/>
      <c r="M242" s="740"/>
      <c r="N242" s="740"/>
      <c r="O242" s="740"/>
      <c r="P242" s="740"/>
      <c r="Q242" s="740"/>
      <c r="R242" s="740"/>
      <c r="S242" s="740"/>
      <c r="T242" s="740"/>
      <c r="U242" s="740"/>
      <c r="V242" s="740"/>
      <c r="W242" s="740"/>
      <c r="X242" s="740"/>
      <c r="Y242" s="740"/>
      <c r="Z242" s="741"/>
      <c r="AA242" s="742"/>
      <c r="AB242" s="742"/>
      <c r="AC242" s="742"/>
      <c r="AD242" s="741"/>
      <c r="AE242" s="742"/>
      <c r="AF242" s="742"/>
      <c r="AG242" s="742"/>
      <c r="AH242" s="741"/>
      <c r="AI242" s="742"/>
      <c r="AJ242" s="742"/>
      <c r="AK242" s="742"/>
      <c r="AL242" s="743"/>
      <c r="AM242" s="744"/>
      <c r="AN242" s="744"/>
      <c r="AO242" s="745"/>
      <c r="AP242" s="722"/>
      <c r="AQ242" s="722"/>
      <c r="AR242" s="733"/>
      <c r="AS242" s="733"/>
      <c r="AT242" s="733"/>
      <c r="AU242" s="733"/>
      <c r="AV242" s="733"/>
      <c r="AW242" s="746"/>
      <c r="AX242" s="746"/>
      <c r="AY242" s="746"/>
      <c r="AZ242" s="746"/>
      <c r="BA242" s="746"/>
      <c r="BB242" s="746"/>
      <c r="BC242" s="746"/>
      <c r="BD242" s="746"/>
      <c r="BE242" s="746"/>
      <c r="BF242" s="746"/>
      <c r="BG242" s="746"/>
      <c r="BH242" s="746"/>
    </row>
    <row r="243" spans="1:60" ht="15.75" customHeight="1">
      <c r="A243" s="783"/>
      <c r="B243" s="732"/>
      <c r="C243" s="733"/>
      <c r="D243" s="734"/>
      <c r="E243" s="735"/>
      <c r="F243" s="736"/>
      <c r="G243" s="737"/>
      <c r="H243" s="738"/>
      <c r="I243" s="739"/>
      <c r="J243" s="740"/>
      <c r="K243" s="740"/>
      <c r="L243" s="740"/>
      <c r="M243" s="740"/>
      <c r="N243" s="740"/>
      <c r="O243" s="740"/>
      <c r="P243" s="740"/>
      <c r="Q243" s="740"/>
      <c r="R243" s="740"/>
      <c r="S243" s="740"/>
      <c r="T243" s="740"/>
      <c r="U243" s="740"/>
      <c r="V243" s="740"/>
      <c r="W243" s="740"/>
      <c r="X243" s="740"/>
      <c r="Y243" s="740"/>
      <c r="Z243" s="741"/>
      <c r="AA243" s="742"/>
      <c r="AB243" s="742"/>
      <c r="AC243" s="742"/>
      <c r="AD243" s="741"/>
      <c r="AE243" s="742"/>
      <c r="AF243" s="742"/>
      <c r="AG243" s="742"/>
      <c r="AH243" s="741"/>
      <c r="AI243" s="742"/>
      <c r="AJ243" s="742"/>
      <c r="AK243" s="742"/>
      <c r="AL243" s="743"/>
      <c r="AM243" s="744"/>
      <c r="AN243" s="744"/>
      <c r="AO243" s="745"/>
      <c r="AP243" s="722"/>
      <c r="AQ243" s="722"/>
      <c r="AR243" s="733"/>
      <c r="AS243" s="733"/>
      <c r="AT243" s="733"/>
      <c r="AU243" s="733"/>
      <c r="AV243" s="733"/>
      <c r="AW243" s="746"/>
      <c r="AX243" s="746"/>
      <c r="AY243" s="746"/>
      <c r="AZ243" s="746"/>
      <c r="BA243" s="746"/>
      <c r="BB243" s="746"/>
      <c r="BC243" s="746"/>
      <c r="BD243" s="746"/>
      <c r="BE243" s="746"/>
      <c r="BF243" s="746"/>
      <c r="BG243" s="746"/>
      <c r="BH243" s="746"/>
    </row>
    <row r="244" spans="1:60" ht="15.75" customHeight="1">
      <c r="A244" s="783"/>
      <c r="B244" s="732"/>
      <c r="C244" s="733"/>
      <c r="D244" s="734"/>
      <c r="E244" s="735"/>
      <c r="F244" s="736"/>
      <c r="G244" s="737"/>
      <c r="H244" s="738"/>
      <c r="I244" s="739"/>
      <c r="J244" s="740"/>
      <c r="K244" s="740"/>
      <c r="L244" s="740"/>
      <c r="M244" s="740"/>
      <c r="N244" s="740"/>
      <c r="O244" s="740"/>
      <c r="P244" s="740"/>
      <c r="Q244" s="740"/>
      <c r="R244" s="740"/>
      <c r="S244" s="740"/>
      <c r="T244" s="740"/>
      <c r="U244" s="740"/>
      <c r="V244" s="740"/>
      <c r="W244" s="740"/>
      <c r="X244" s="740"/>
      <c r="Y244" s="740"/>
      <c r="Z244" s="741"/>
      <c r="AA244" s="742"/>
      <c r="AB244" s="742"/>
      <c r="AC244" s="742"/>
      <c r="AD244" s="741"/>
      <c r="AE244" s="742"/>
      <c r="AF244" s="742"/>
      <c r="AG244" s="742"/>
      <c r="AH244" s="741"/>
      <c r="AI244" s="742"/>
      <c r="AJ244" s="742"/>
      <c r="AK244" s="742"/>
      <c r="AL244" s="743"/>
      <c r="AM244" s="744"/>
      <c r="AN244" s="744"/>
      <c r="AO244" s="745"/>
      <c r="AP244" s="722"/>
      <c r="AQ244" s="722"/>
      <c r="AR244" s="733"/>
      <c r="AS244" s="733"/>
      <c r="AT244" s="733"/>
      <c r="AU244" s="733"/>
      <c r="AV244" s="733"/>
      <c r="AW244" s="746"/>
      <c r="AX244" s="746"/>
      <c r="AY244" s="746"/>
      <c r="AZ244" s="746"/>
      <c r="BA244" s="746"/>
      <c r="BB244" s="746"/>
      <c r="BC244" s="746"/>
      <c r="BD244" s="746"/>
      <c r="BE244" s="746"/>
      <c r="BF244" s="746"/>
      <c r="BG244" s="746"/>
      <c r="BH244" s="746"/>
    </row>
    <row r="245" spans="1:60" ht="15.75" customHeight="1">
      <c r="A245" s="783"/>
      <c r="B245" s="732"/>
      <c r="C245" s="733"/>
      <c r="D245" s="734"/>
      <c r="E245" s="735"/>
      <c r="F245" s="736"/>
      <c r="G245" s="737"/>
      <c r="H245" s="738"/>
      <c r="I245" s="739"/>
      <c r="J245" s="740"/>
      <c r="K245" s="740"/>
      <c r="L245" s="740"/>
      <c r="M245" s="740"/>
      <c r="N245" s="740"/>
      <c r="O245" s="740"/>
      <c r="P245" s="740"/>
      <c r="Q245" s="740"/>
      <c r="R245" s="740"/>
      <c r="S245" s="740"/>
      <c r="T245" s="740"/>
      <c r="U245" s="740"/>
      <c r="V245" s="740"/>
      <c r="W245" s="740"/>
      <c r="X245" s="740"/>
      <c r="Y245" s="740"/>
      <c r="Z245" s="741"/>
      <c r="AA245" s="742"/>
      <c r="AB245" s="742"/>
      <c r="AC245" s="742"/>
      <c r="AD245" s="741"/>
      <c r="AE245" s="742"/>
      <c r="AF245" s="742"/>
      <c r="AG245" s="742"/>
      <c r="AH245" s="741"/>
      <c r="AI245" s="742"/>
      <c r="AJ245" s="742"/>
      <c r="AK245" s="742"/>
      <c r="AL245" s="743"/>
      <c r="AM245" s="744"/>
      <c r="AN245" s="744"/>
      <c r="AO245" s="745"/>
      <c r="AP245" s="722"/>
      <c r="AQ245" s="722"/>
      <c r="AR245" s="733"/>
      <c r="AS245" s="733"/>
      <c r="AT245" s="733"/>
      <c r="AU245" s="733"/>
      <c r="AV245" s="733"/>
      <c r="AW245" s="746"/>
      <c r="AX245" s="746"/>
      <c r="AY245" s="746"/>
      <c r="AZ245" s="746"/>
      <c r="BA245" s="746"/>
      <c r="BB245" s="746"/>
      <c r="BC245" s="746"/>
      <c r="BD245" s="746"/>
      <c r="BE245" s="746"/>
      <c r="BF245" s="746"/>
      <c r="BG245" s="746"/>
      <c r="BH245" s="746"/>
    </row>
    <row r="246" spans="1:60" ht="15.75" customHeight="1">
      <c r="A246" s="783"/>
      <c r="B246" s="732"/>
      <c r="C246" s="733"/>
      <c r="D246" s="734"/>
      <c r="E246" s="735"/>
      <c r="F246" s="736"/>
      <c r="G246" s="737"/>
      <c r="H246" s="738"/>
      <c r="I246" s="739"/>
      <c r="J246" s="740"/>
      <c r="K246" s="740"/>
      <c r="L246" s="740"/>
      <c r="M246" s="740"/>
      <c r="N246" s="740"/>
      <c r="O246" s="740"/>
      <c r="P246" s="740"/>
      <c r="Q246" s="740"/>
      <c r="R246" s="740"/>
      <c r="S246" s="740"/>
      <c r="T246" s="740"/>
      <c r="U246" s="740"/>
      <c r="V246" s="740"/>
      <c r="W246" s="740"/>
      <c r="X246" s="740"/>
      <c r="Y246" s="740"/>
      <c r="Z246" s="741"/>
      <c r="AA246" s="742"/>
      <c r="AB246" s="742"/>
      <c r="AC246" s="742"/>
      <c r="AD246" s="741"/>
      <c r="AE246" s="742"/>
      <c r="AF246" s="742"/>
      <c r="AG246" s="742"/>
      <c r="AH246" s="741"/>
      <c r="AI246" s="742"/>
      <c r="AJ246" s="742"/>
      <c r="AK246" s="742"/>
      <c r="AL246" s="743"/>
      <c r="AM246" s="744"/>
      <c r="AN246" s="744"/>
      <c r="AO246" s="745"/>
      <c r="AP246" s="722"/>
      <c r="AQ246" s="722"/>
      <c r="AR246" s="733"/>
      <c r="AS246" s="733"/>
      <c r="AT246" s="733"/>
      <c r="AU246" s="733"/>
      <c r="AV246" s="733"/>
      <c r="AW246" s="746"/>
      <c r="AX246" s="746"/>
      <c r="AY246" s="746"/>
      <c r="AZ246" s="746"/>
      <c r="BA246" s="746"/>
      <c r="BB246" s="746"/>
      <c r="BC246" s="746"/>
      <c r="BD246" s="746"/>
      <c r="BE246" s="746"/>
      <c r="BF246" s="746"/>
      <c r="BG246" s="746"/>
      <c r="BH246" s="746"/>
    </row>
    <row r="247" spans="1:60" ht="15.75" customHeight="1">
      <c r="A247" s="783"/>
      <c r="B247" s="732"/>
      <c r="C247" s="733"/>
      <c r="D247" s="734"/>
      <c r="E247" s="735"/>
      <c r="F247" s="736"/>
      <c r="G247" s="737"/>
      <c r="H247" s="738"/>
      <c r="I247" s="739"/>
      <c r="J247" s="740"/>
      <c r="K247" s="740"/>
      <c r="L247" s="740"/>
      <c r="M247" s="740"/>
      <c r="N247" s="740"/>
      <c r="O247" s="740"/>
      <c r="P247" s="740"/>
      <c r="Q247" s="740"/>
      <c r="R247" s="740"/>
      <c r="S247" s="740"/>
      <c r="T247" s="740"/>
      <c r="U247" s="740"/>
      <c r="V247" s="740"/>
      <c r="W247" s="740"/>
      <c r="X247" s="740"/>
      <c r="Y247" s="740"/>
      <c r="Z247" s="741"/>
      <c r="AA247" s="742"/>
      <c r="AB247" s="742"/>
      <c r="AC247" s="742"/>
      <c r="AD247" s="741"/>
      <c r="AE247" s="742"/>
      <c r="AF247" s="742"/>
      <c r="AG247" s="742"/>
      <c r="AH247" s="741"/>
      <c r="AI247" s="742"/>
      <c r="AJ247" s="742"/>
      <c r="AK247" s="742"/>
      <c r="AL247" s="743"/>
      <c r="AM247" s="744"/>
      <c r="AN247" s="744"/>
      <c r="AO247" s="745"/>
      <c r="AP247" s="722"/>
      <c r="AQ247" s="722"/>
      <c r="AR247" s="733"/>
      <c r="AS247" s="733"/>
      <c r="AT247" s="733"/>
      <c r="AU247" s="733"/>
      <c r="AV247" s="733"/>
      <c r="AW247" s="746"/>
      <c r="AX247" s="746"/>
      <c r="AY247" s="746"/>
      <c r="AZ247" s="746"/>
      <c r="BA247" s="746"/>
      <c r="BB247" s="746"/>
      <c r="BC247" s="746"/>
      <c r="BD247" s="746"/>
      <c r="BE247" s="746"/>
      <c r="BF247" s="746"/>
      <c r="BG247" s="746"/>
      <c r="BH247" s="746"/>
    </row>
    <row r="248" spans="1:60" ht="15.75" customHeight="1">
      <c r="A248" s="783"/>
      <c r="B248" s="732"/>
      <c r="C248" s="733"/>
      <c r="D248" s="734"/>
      <c r="E248" s="735"/>
      <c r="F248" s="736"/>
      <c r="G248" s="737"/>
      <c r="H248" s="738"/>
      <c r="I248" s="739"/>
      <c r="J248" s="740"/>
      <c r="K248" s="740"/>
      <c r="L248" s="740"/>
      <c r="M248" s="740"/>
      <c r="N248" s="740"/>
      <c r="O248" s="740"/>
      <c r="P248" s="740"/>
      <c r="Q248" s="740"/>
      <c r="R248" s="740"/>
      <c r="S248" s="740"/>
      <c r="T248" s="740"/>
      <c r="U248" s="740"/>
      <c r="V248" s="740"/>
      <c r="W248" s="740"/>
      <c r="X248" s="740"/>
      <c r="Y248" s="740"/>
      <c r="Z248" s="741"/>
      <c r="AA248" s="742"/>
      <c r="AB248" s="742"/>
      <c r="AC248" s="742"/>
      <c r="AD248" s="741"/>
      <c r="AE248" s="742"/>
      <c r="AF248" s="742"/>
      <c r="AG248" s="742"/>
      <c r="AH248" s="741"/>
      <c r="AI248" s="742"/>
      <c r="AJ248" s="742"/>
      <c r="AK248" s="742"/>
      <c r="AL248" s="743"/>
      <c r="AM248" s="744"/>
      <c r="AN248" s="744"/>
      <c r="AO248" s="745"/>
      <c r="AP248" s="722"/>
      <c r="AQ248" s="722"/>
      <c r="AR248" s="733"/>
      <c r="AS248" s="733"/>
      <c r="AT248" s="733"/>
      <c r="AU248" s="733"/>
      <c r="AV248" s="733"/>
      <c r="AW248" s="746"/>
      <c r="AX248" s="746"/>
      <c r="AY248" s="746"/>
      <c r="AZ248" s="746"/>
      <c r="BA248" s="746"/>
      <c r="BB248" s="746"/>
      <c r="BC248" s="746"/>
      <c r="BD248" s="746"/>
      <c r="BE248" s="746"/>
      <c r="BF248" s="746"/>
      <c r="BG248" s="746"/>
      <c r="BH248" s="746"/>
    </row>
    <row r="249" spans="1:60" ht="15.75" customHeight="1">
      <c r="A249" s="783"/>
      <c r="B249" s="732"/>
      <c r="C249" s="733"/>
      <c r="D249" s="734"/>
      <c r="E249" s="735"/>
      <c r="F249" s="736"/>
      <c r="G249" s="737"/>
      <c r="H249" s="738"/>
      <c r="I249" s="739"/>
      <c r="J249" s="740"/>
      <c r="K249" s="740"/>
      <c r="L249" s="740"/>
      <c r="M249" s="740"/>
      <c r="N249" s="740"/>
      <c r="O249" s="740"/>
      <c r="P249" s="740"/>
      <c r="Q249" s="740"/>
      <c r="R249" s="740"/>
      <c r="S249" s="740"/>
      <c r="T249" s="740"/>
      <c r="U249" s="740"/>
      <c r="V249" s="740"/>
      <c r="W249" s="740"/>
      <c r="X249" s="740"/>
      <c r="Y249" s="740"/>
      <c r="Z249" s="741"/>
      <c r="AA249" s="742"/>
      <c r="AB249" s="742"/>
      <c r="AC249" s="742"/>
      <c r="AD249" s="741"/>
      <c r="AE249" s="742"/>
      <c r="AF249" s="742"/>
      <c r="AG249" s="742"/>
      <c r="AH249" s="741"/>
      <c r="AI249" s="742"/>
      <c r="AJ249" s="742"/>
      <c r="AK249" s="742"/>
      <c r="AL249" s="743"/>
      <c r="AM249" s="744"/>
      <c r="AN249" s="744"/>
      <c r="AO249" s="745"/>
      <c r="AP249" s="722"/>
      <c r="AQ249" s="722"/>
      <c r="AR249" s="733"/>
      <c r="AS249" s="733"/>
      <c r="AT249" s="733"/>
      <c r="AU249" s="733"/>
      <c r="AV249" s="733"/>
      <c r="AW249" s="746"/>
      <c r="AX249" s="746"/>
      <c r="AY249" s="746"/>
      <c r="AZ249" s="746"/>
      <c r="BA249" s="746"/>
      <c r="BB249" s="746"/>
      <c r="BC249" s="746"/>
      <c r="BD249" s="746"/>
      <c r="BE249" s="746"/>
      <c r="BF249" s="746"/>
      <c r="BG249" s="746"/>
      <c r="BH249" s="746"/>
    </row>
    <row r="250" spans="1:60" ht="15.75" customHeight="1">
      <c r="A250" s="783"/>
      <c r="B250" s="732"/>
      <c r="C250" s="733"/>
      <c r="D250" s="734"/>
      <c r="E250" s="735"/>
      <c r="F250" s="736"/>
      <c r="G250" s="737"/>
      <c r="H250" s="738"/>
      <c r="I250" s="739"/>
      <c r="J250" s="740"/>
      <c r="K250" s="740"/>
      <c r="L250" s="740"/>
      <c r="M250" s="740"/>
      <c r="N250" s="740"/>
      <c r="O250" s="740"/>
      <c r="P250" s="740"/>
      <c r="Q250" s="740"/>
      <c r="R250" s="740"/>
      <c r="S250" s="740"/>
      <c r="T250" s="740"/>
      <c r="U250" s="740"/>
      <c r="V250" s="740"/>
      <c r="W250" s="740"/>
      <c r="X250" s="740"/>
      <c r="Y250" s="740"/>
      <c r="Z250" s="741"/>
      <c r="AA250" s="742"/>
      <c r="AB250" s="742"/>
      <c r="AC250" s="742"/>
      <c r="AD250" s="741"/>
      <c r="AE250" s="742"/>
      <c r="AF250" s="742"/>
      <c r="AG250" s="742"/>
      <c r="AH250" s="741"/>
      <c r="AI250" s="742"/>
      <c r="AJ250" s="742"/>
      <c r="AK250" s="742"/>
      <c r="AL250" s="743"/>
      <c r="AM250" s="744"/>
      <c r="AN250" s="744"/>
      <c r="AO250" s="745"/>
      <c r="AP250" s="722"/>
      <c r="AQ250" s="722"/>
      <c r="AR250" s="733"/>
      <c r="AS250" s="733"/>
      <c r="AT250" s="733"/>
      <c r="AU250" s="733"/>
      <c r="AV250" s="733"/>
      <c r="AW250" s="746"/>
      <c r="AX250" s="746"/>
      <c r="AY250" s="746"/>
      <c r="AZ250" s="746"/>
      <c r="BA250" s="746"/>
      <c r="BB250" s="746"/>
      <c r="BC250" s="746"/>
      <c r="BD250" s="746"/>
      <c r="BE250" s="746"/>
      <c r="BF250" s="746"/>
      <c r="BG250" s="746"/>
      <c r="BH250" s="746"/>
    </row>
    <row r="251" spans="1:60" ht="15.75" customHeight="1">
      <c r="A251" s="783"/>
      <c r="B251" s="732"/>
      <c r="C251" s="733"/>
      <c r="D251" s="734"/>
      <c r="E251" s="735"/>
      <c r="F251" s="736"/>
      <c r="G251" s="737"/>
      <c r="H251" s="738"/>
      <c r="I251" s="739"/>
      <c r="J251" s="740"/>
      <c r="K251" s="740"/>
      <c r="L251" s="740"/>
      <c r="M251" s="740"/>
      <c r="N251" s="740"/>
      <c r="O251" s="740"/>
      <c r="P251" s="740"/>
      <c r="Q251" s="740"/>
      <c r="R251" s="740"/>
      <c r="S251" s="740"/>
      <c r="T251" s="740"/>
      <c r="U251" s="740"/>
      <c r="V251" s="740"/>
      <c r="W251" s="740"/>
      <c r="X251" s="740"/>
      <c r="Y251" s="740"/>
      <c r="Z251" s="741"/>
      <c r="AA251" s="742"/>
      <c r="AB251" s="742"/>
      <c r="AC251" s="742"/>
      <c r="AD251" s="741"/>
      <c r="AE251" s="742"/>
      <c r="AF251" s="742"/>
      <c r="AG251" s="742"/>
      <c r="AH251" s="741"/>
      <c r="AI251" s="742"/>
      <c r="AJ251" s="742"/>
      <c r="AK251" s="742"/>
      <c r="AL251" s="743"/>
      <c r="AM251" s="744"/>
      <c r="AN251" s="744"/>
      <c r="AO251" s="745"/>
      <c r="AP251" s="722"/>
      <c r="AQ251" s="722"/>
      <c r="AR251" s="733"/>
      <c r="AS251" s="733"/>
      <c r="AT251" s="733"/>
      <c r="AU251" s="733"/>
      <c r="AV251" s="733"/>
      <c r="AW251" s="746"/>
      <c r="AX251" s="746"/>
      <c r="AY251" s="746"/>
      <c r="AZ251" s="746"/>
      <c r="BA251" s="746"/>
      <c r="BB251" s="746"/>
      <c r="BC251" s="746"/>
      <c r="BD251" s="746"/>
      <c r="BE251" s="746"/>
      <c r="BF251" s="746"/>
      <c r="BG251" s="746"/>
      <c r="BH251" s="746"/>
    </row>
    <row r="252" spans="1:60" ht="15.75" customHeight="1">
      <c r="A252" s="783"/>
      <c r="B252" s="732"/>
      <c r="C252" s="733"/>
      <c r="D252" s="734"/>
      <c r="E252" s="735"/>
      <c r="F252" s="736"/>
      <c r="G252" s="737"/>
      <c r="H252" s="738"/>
      <c r="I252" s="739"/>
      <c r="J252" s="740"/>
      <c r="K252" s="740"/>
      <c r="L252" s="740"/>
      <c r="M252" s="740"/>
      <c r="N252" s="740"/>
      <c r="O252" s="740"/>
      <c r="P252" s="740"/>
      <c r="Q252" s="740"/>
      <c r="R252" s="740"/>
      <c r="S252" s="740"/>
      <c r="T252" s="740"/>
      <c r="U252" s="740"/>
      <c r="V252" s="740"/>
      <c r="W252" s="740"/>
      <c r="X252" s="740"/>
      <c r="Y252" s="740"/>
      <c r="Z252" s="741"/>
      <c r="AA252" s="742"/>
      <c r="AB252" s="742"/>
      <c r="AC252" s="742"/>
      <c r="AD252" s="741"/>
      <c r="AE252" s="742"/>
      <c r="AF252" s="742"/>
      <c r="AG252" s="742"/>
      <c r="AH252" s="741"/>
      <c r="AI252" s="742"/>
      <c r="AJ252" s="742"/>
      <c r="AK252" s="742"/>
      <c r="AL252" s="743"/>
      <c r="AM252" s="744"/>
      <c r="AN252" s="744"/>
      <c r="AO252" s="745"/>
      <c r="AP252" s="722"/>
      <c r="AQ252" s="722"/>
      <c r="AR252" s="733"/>
      <c r="AS252" s="733"/>
      <c r="AT252" s="733"/>
      <c r="AU252" s="733"/>
      <c r="AV252" s="733"/>
      <c r="AW252" s="746"/>
      <c r="AX252" s="746"/>
      <c r="AY252" s="746"/>
      <c r="AZ252" s="746"/>
      <c r="BA252" s="746"/>
      <c r="BB252" s="746"/>
      <c r="BC252" s="746"/>
      <c r="BD252" s="746"/>
      <c r="BE252" s="746"/>
      <c r="BF252" s="746"/>
      <c r="BG252" s="746"/>
      <c r="BH252" s="746"/>
    </row>
    <row r="253" spans="1:60" ht="15.75" customHeight="1">
      <c r="A253" s="783"/>
      <c r="B253" s="732"/>
      <c r="C253" s="733"/>
      <c r="D253" s="734"/>
      <c r="E253" s="735"/>
      <c r="F253" s="736"/>
      <c r="G253" s="737"/>
      <c r="H253" s="738"/>
      <c r="I253" s="739"/>
      <c r="J253" s="740"/>
      <c r="K253" s="740"/>
      <c r="L253" s="740"/>
      <c r="M253" s="740"/>
      <c r="N253" s="740"/>
      <c r="O253" s="740"/>
      <c r="P253" s="740"/>
      <c r="Q253" s="740"/>
      <c r="R253" s="740"/>
      <c r="S253" s="740"/>
      <c r="T253" s="740"/>
      <c r="U253" s="740"/>
      <c r="V253" s="740"/>
      <c r="W253" s="740"/>
      <c r="X253" s="740"/>
      <c r="Y253" s="740"/>
      <c r="Z253" s="741"/>
      <c r="AA253" s="742"/>
      <c r="AB253" s="742"/>
      <c r="AC253" s="742"/>
      <c r="AD253" s="741"/>
      <c r="AE253" s="742"/>
      <c r="AF253" s="742"/>
      <c r="AG253" s="742"/>
      <c r="AH253" s="741"/>
      <c r="AI253" s="742"/>
      <c r="AJ253" s="742"/>
      <c r="AK253" s="742"/>
      <c r="AL253" s="743"/>
      <c r="AM253" s="744"/>
      <c r="AN253" s="744"/>
      <c r="AO253" s="745"/>
      <c r="AP253" s="722"/>
      <c r="AQ253" s="722"/>
      <c r="AR253" s="733"/>
      <c r="AS253" s="733"/>
      <c r="AT253" s="733"/>
      <c r="AU253" s="733"/>
      <c r="AV253" s="733"/>
      <c r="AW253" s="746"/>
      <c r="AX253" s="746"/>
      <c r="AY253" s="746"/>
      <c r="AZ253" s="746"/>
      <c r="BA253" s="746"/>
      <c r="BB253" s="746"/>
      <c r="BC253" s="746"/>
      <c r="BD253" s="746"/>
      <c r="BE253" s="746"/>
      <c r="BF253" s="746"/>
      <c r="BG253" s="746"/>
      <c r="BH253" s="746"/>
    </row>
    <row r="254" spans="1:60" ht="15.75" customHeight="1">
      <c r="A254" s="783"/>
      <c r="B254" s="732"/>
      <c r="C254" s="733"/>
      <c r="D254" s="734"/>
      <c r="E254" s="735"/>
      <c r="F254" s="736"/>
      <c r="G254" s="737"/>
      <c r="H254" s="738"/>
      <c r="I254" s="739"/>
      <c r="J254" s="740"/>
      <c r="K254" s="740"/>
      <c r="L254" s="740"/>
      <c r="M254" s="740"/>
      <c r="N254" s="740"/>
      <c r="O254" s="740"/>
      <c r="P254" s="740"/>
      <c r="Q254" s="740"/>
      <c r="R254" s="740"/>
      <c r="S254" s="740"/>
      <c r="T254" s="740"/>
      <c r="U254" s="740"/>
      <c r="V254" s="740"/>
      <c r="W254" s="740"/>
      <c r="X254" s="740"/>
      <c r="Y254" s="740"/>
      <c r="Z254" s="741"/>
      <c r="AA254" s="742"/>
      <c r="AB254" s="742"/>
      <c r="AC254" s="742"/>
      <c r="AD254" s="741"/>
      <c r="AE254" s="742"/>
      <c r="AF254" s="742"/>
      <c r="AG254" s="742"/>
      <c r="AH254" s="741"/>
      <c r="AI254" s="742"/>
      <c r="AJ254" s="742"/>
      <c r="AK254" s="742"/>
      <c r="AL254" s="743"/>
      <c r="AM254" s="744"/>
      <c r="AN254" s="744"/>
      <c r="AO254" s="745"/>
      <c r="AP254" s="722"/>
      <c r="AQ254" s="722"/>
      <c r="AR254" s="733"/>
      <c r="AS254" s="733"/>
      <c r="AT254" s="733"/>
      <c r="AU254" s="733"/>
      <c r="AV254" s="733"/>
      <c r="AW254" s="746"/>
      <c r="AX254" s="746"/>
      <c r="AY254" s="746"/>
      <c r="AZ254" s="746"/>
      <c r="BA254" s="746"/>
      <c r="BB254" s="746"/>
      <c r="BC254" s="746"/>
      <c r="BD254" s="746"/>
      <c r="BE254" s="746"/>
      <c r="BF254" s="746"/>
      <c r="BG254" s="746"/>
      <c r="BH254" s="746"/>
    </row>
    <row r="255" spans="1:60" ht="15.75" customHeight="1">
      <c r="A255" s="783"/>
      <c r="B255" s="732"/>
      <c r="C255" s="733"/>
      <c r="D255" s="734"/>
      <c r="E255" s="735"/>
      <c r="F255" s="736"/>
      <c r="G255" s="737"/>
      <c r="H255" s="738"/>
      <c r="I255" s="739"/>
      <c r="J255" s="740"/>
      <c r="K255" s="740"/>
      <c r="L255" s="740"/>
      <c r="M255" s="740"/>
      <c r="N255" s="740"/>
      <c r="O255" s="740"/>
      <c r="P255" s="740"/>
      <c r="Q255" s="740"/>
      <c r="R255" s="740"/>
      <c r="S255" s="740"/>
      <c r="T255" s="740"/>
      <c r="U255" s="740"/>
      <c r="V255" s="740"/>
      <c r="W255" s="740"/>
      <c r="X255" s="740"/>
      <c r="Y255" s="740"/>
      <c r="Z255" s="741"/>
      <c r="AA255" s="742"/>
      <c r="AB255" s="742"/>
      <c r="AC255" s="742"/>
      <c r="AD255" s="741"/>
      <c r="AE255" s="742"/>
      <c r="AF255" s="742"/>
      <c r="AG255" s="742"/>
      <c r="AH255" s="741"/>
      <c r="AI255" s="742"/>
      <c r="AJ255" s="742"/>
      <c r="AK255" s="742"/>
      <c r="AL255" s="743"/>
      <c r="AM255" s="744"/>
      <c r="AN255" s="744"/>
      <c r="AO255" s="745"/>
      <c r="AP255" s="722"/>
      <c r="AQ255" s="722"/>
      <c r="AR255" s="733"/>
      <c r="AS255" s="733"/>
      <c r="AT255" s="733"/>
      <c r="AU255" s="733"/>
      <c r="AV255" s="733"/>
      <c r="AW255" s="746"/>
      <c r="AX255" s="746"/>
      <c r="AY255" s="746"/>
      <c r="AZ255" s="746"/>
      <c r="BA255" s="746"/>
      <c r="BB255" s="746"/>
      <c r="BC255" s="746"/>
      <c r="BD255" s="746"/>
      <c r="BE255" s="746"/>
      <c r="BF255" s="746"/>
      <c r="BG255" s="746"/>
      <c r="BH255" s="746"/>
    </row>
    <row r="256" spans="1:60" ht="15.75" customHeight="1">
      <c r="A256" s="783"/>
      <c r="B256" s="732"/>
      <c r="C256" s="733"/>
      <c r="D256" s="734"/>
      <c r="E256" s="735"/>
      <c r="F256" s="736"/>
      <c r="G256" s="737"/>
      <c r="H256" s="738"/>
      <c r="I256" s="739"/>
      <c r="J256" s="740"/>
      <c r="K256" s="740"/>
      <c r="L256" s="740"/>
      <c r="M256" s="740"/>
      <c r="N256" s="740"/>
      <c r="O256" s="740"/>
      <c r="P256" s="740"/>
      <c r="Q256" s="740"/>
      <c r="R256" s="740"/>
      <c r="S256" s="740"/>
      <c r="T256" s="740"/>
      <c r="U256" s="740"/>
      <c r="V256" s="740"/>
      <c r="W256" s="740"/>
      <c r="X256" s="740"/>
      <c r="Y256" s="740"/>
      <c r="Z256" s="741"/>
      <c r="AA256" s="742"/>
      <c r="AB256" s="742"/>
      <c r="AC256" s="742"/>
      <c r="AD256" s="741"/>
      <c r="AE256" s="742"/>
      <c r="AF256" s="742"/>
      <c r="AG256" s="742"/>
      <c r="AH256" s="741"/>
      <c r="AI256" s="742"/>
      <c r="AJ256" s="742"/>
      <c r="AK256" s="742"/>
      <c r="AL256" s="743"/>
      <c r="AM256" s="744"/>
      <c r="AN256" s="744"/>
      <c r="AO256" s="745"/>
      <c r="AP256" s="722"/>
      <c r="AQ256" s="722"/>
      <c r="AR256" s="733"/>
      <c r="AS256" s="733"/>
      <c r="AT256" s="733"/>
      <c r="AU256" s="733"/>
      <c r="AV256" s="733"/>
      <c r="AW256" s="746"/>
      <c r="AX256" s="746"/>
      <c r="AY256" s="746"/>
      <c r="AZ256" s="746"/>
      <c r="BA256" s="746"/>
      <c r="BB256" s="746"/>
      <c r="BC256" s="746"/>
      <c r="BD256" s="746"/>
      <c r="BE256" s="746"/>
      <c r="BF256" s="746"/>
      <c r="BG256" s="746"/>
      <c r="BH256" s="746"/>
    </row>
    <row r="257" spans="1:60" ht="15.75" customHeight="1">
      <c r="A257" s="783"/>
      <c r="B257" s="732"/>
      <c r="C257" s="733"/>
      <c r="D257" s="734"/>
      <c r="E257" s="735"/>
      <c r="F257" s="736"/>
      <c r="G257" s="737"/>
      <c r="H257" s="738"/>
      <c r="I257" s="739"/>
      <c r="J257" s="740"/>
      <c r="K257" s="740"/>
      <c r="L257" s="740"/>
      <c r="M257" s="740"/>
      <c r="N257" s="740"/>
      <c r="O257" s="740"/>
      <c r="P257" s="740"/>
      <c r="Q257" s="740"/>
      <c r="R257" s="740"/>
      <c r="S257" s="740"/>
      <c r="T257" s="740"/>
      <c r="U257" s="740"/>
      <c r="V257" s="740"/>
      <c r="W257" s="740"/>
      <c r="X257" s="740"/>
      <c r="Y257" s="740"/>
      <c r="Z257" s="741"/>
      <c r="AA257" s="742"/>
      <c r="AB257" s="742"/>
      <c r="AC257" s="742"/>
      <c r="AD257" s="741"/>
      <c r="AE257" s="742"/>
      <c r="AF257" s="742"/>
      <c r="AG257" s="742"/>
      <c r="AH257" s="741"/>
      <c r="AI257" s="742"/>
      <c r="AJ257" s="742"/>
      <c r="AK257" s="742"/>
      <c r="AL257" s="743"/>
      <c r="AM257" s="744"/>
      <c r="AN257" s="744"/>
      <c r="AO257" s="745"/>
      <c r="AP257" s="722"/>
      <c r="AQ257" s="722"/>
      <c r="AR257" s="733"/>
      <c r="AS257" s="733"/>
      <c r="AT257" s="733"/>
      <c r="AU257" s="733"/>
      <c r="AV257" s="733"/>
      <c r="AW257" s="746"/>
      <c r="AX257" s="746"/>
      <c r="AY257" s="746"/>
      <c r="AZ257" s="746"/>
      <c r="BA257" s="746"/>
      <c r="BB257" s="746"/>
      <c r="BC257" s="746"/>
      <c r="BD257" s="746"/>
      <c r="BE257" s="746"/>
      <c r="BF257" s="746"/>
      <c r="BG257" s="746"/>
      <c r="BH257" s="746"/>
    </row>
    <row r="258" spans="1:60" ht="15.75" customHeight="1">
      <c r="A258" s="783"/>
      <c r="B258" s="732"/>
      <c r="C258" s="733"/>
      <c r="D258" s="734"/>
      <c r="E258" s="735"/>
      <c r="F258" s="736"/>
      <c r="G258" s="737"/>
      <c r="H258" s="738"/>
      <c r="I258" s="739"/>
      <c r="J258" s="740"/>
      <c r="K258" s="740"/>
      <c r="L258" s="740"/>
      <c r="M258" s="740"/>
      <c r="N258" s="740"/>
      <c r="O258" s="740"/>
      <c r="P258" s="740"/>
      <c r="Q258" s="740"/>
      <c r="R258" s="740"/>
      <c r="S258" s="740"/>
      <c r="T258" s="740"/>
      <c r="U258" s="740"/>
      <c r="V258" s="740"/>
      <c r="W258" s="740"/>
      <c r="X258" s="740"/>
      <c r="Y258" s="740"/>
      <c r="Z258" s="741"/>
      <c r="AA258" s="742"/>
      <c r="AB258" s="742"/>
      <c r="AC258" s="742"/>
      <c r="AD258" s="741"/>
      <c r="AE258" s="742"/>
      <c r="AF258" s="742"/>
      <c r="AG258" s="742"/>
      <c r="AH258" s="741"/>
      <c r="AI258" s="742"/>
      <c r="AJ258" s="742"/>
      <c r="AK258" s="742"/>
      <c r="AL258" s="743"/>
      <c r="AM258" s="744"/>
      <c r="AN258" s="744"/>
      <c r="AO258" s="745"/>
      <c r="AP258" s="722"/>
      <c r="AQ258" s="722"/>
      <c r="AR258" s="733"/>
      <c r="AS258" s="733"/>
      <c r="AT258" s="733"/>
      <c r="AU258" s="733"/>
      <c r="AV258" s="733"/>
      <c r="AW258" s="746"/>
      <c r="AX258" s="746"/>
      <c r="AY258" s="746"/>
      <c r="AZ258" s="746"/>
      <c r="BA258" s="746"/>
      <c r="BB258" s="746"/>
      <c r="BC258" s="746"/>
      <c r="BD258" s="746"/>
      <c r="BE258" s="746"/>
      <c r="BF258" s="746"/>
      <c r="BG258" s="746"/>
      <c r="BH258" s="746"/>
    </row>
    <row r="259" spans="1:60" ht="15.75" customHeight="1">
      <c r="A259" s="783"/>
      <c r="B259" s="732"/>
      <c r="C259" s="733"/>
      <c r="D259" s="734"/>
      <c r="E259" s="735"/>
      <c r="F259" s="736"/>
      <c r="G259" s="737"/>
      <c r="H259" s="738"/>
      <c r="I259" s="739"/>
      <c r="J259" s="740"/>
      <c r="K259" s="740"/>
      <c r="L259" s="740"/>
      <c r="M259" s="740"/>
      <c r="N259" s="740"/>
      <c r="O259" s="740"/>
      <c r="P259" s="740"/>
      <c r="Q259" s="740"/>
      <c r="R259" s="740"/>
      <c r="S259" s="740"/>
      <c r="T259" s="740"/>
      <c r="U259" s="740"/>
      <c r="V259" s="740"/>
      <c r="W259" s="740"/>
      <c r="X259" s="740"/>
      <c r="Y259" s="740"/>
      <c r="Z259" s="741"/>
      <c r="AA259" s="742"/>
      <c r="AB259" s="742"/>
      <c r="AC259" s="742"/>
      <c r="AD259" s="741"/>
      <c r="AE259" s="742"/>
      <c r="AF259" s="742"/>
      <c r="AG259" s="742"/>
      <c r="AH259" s="741"/>
      <c r="AI259" s="742"/>
      <c r="AJ259" s="742"/>
      <c r="AK259" s="742"/>
      <c r="AL259" s="743"/>
      <c r="AM259" s="744"/>
      <c r="AN259" s="744"/>
      <c r="AO259" s="745"/>
      <c r="AP259" s="722"/>
      <c r="AQ259" s="722"/>
      <c r="AR259" s="733"/>
      <c r="AS259" s="733"/>
      <c r="AT259" s="733"/>
      <c r="AU259" s="733"/>
      <c r="AV259" s="733"/>
      <c r="AW259" s="746"/>
      <c r="AX259" s="746"/>
      <c r="AY259" s="746"/>
      <c r="AZ259" s="746"/>
      <c r="BA259" s="746"/>
      <c r="BB259" s="746"/>
      <c r="BC259" s="746"/>
      <c r="BD259" s="746"/>
      <c r="BE259" s="746"/>
      <c r="BF259" s="746"/>
      <c r="BG259" s="746"/>
      <c r="BH259" s="746"/>
    </row>
    <row r="260" spans="1:60" ht="15.75" customHeight="1">
      <c r="A260" s="783"/>
      <c r="B260" s="732"/>
      <c r="C260" s="733"/>
      <c r="D260" s="734"/>
      <c r="E260" s="735"/>
      <c r="F260" s="736"/>
      <c r="G260" s="737"/>
      <c r="H260" s="738"/>
      <c r="I260" s="739"/>
      <c r="J260" s="740"/>
      <c r="K260" s="740"/>
      <c r="L260" s="740"/>
      <c r="M260" s="740"/>
      <c r="N260" s="740"/>
      <c r="O260" s="740"/>
      <c r="P260" s="740"/>
      <c r="Q260" s="740"/>
      <c r="R260" s="740"/>
      <c r="S260" s="740"/>
      <c r="T260" s="740"/>
      <c r="U260" s="740"/>
      <c r="V260" s="740"/>
      <c r="W260" s="740"/>
      <c r="X260" s="740"/>
      <c r="Y260" s="740"/>
      <c r="Z260" s="741"/>
      <c r="AA260" s="742"/>
      <c r="AB260" s="742"/>
      <c r="AC260" s="742"/>
      <c r="AD260" s="741"/>
      <c r="AE260" s="742"/>
      <c r="AF260" s="742"/>
      <c r="AG260" s="742"/>
      <c r="AH260" s="741"/>
      <c r="AI260" s="742"/>
      <c r="AJ260" s="742"/>
      <c r="AK260" s="742"/>
      <c r="AL260" s="743"/>
      <c r="AM260" s="744"/>
      <c r="AN260" s="744"/>
      <c r="AO260" s="745"/>
      <c r="AP260" s="722"/>
      <c r="AQ260" s="722"/>
      <c r="AR260" s="733"/>
      <c r="AS260" s="733"/>
      <c r="AT260" s="733"/>
      <c r="AU260" s="733"/>
      <c r="AV260" s="733"/>
      <c r="AW260" s="746"/>
      <c r="AX260" s="746"/>
      <c r="AY260" s="746"/>
      <c r="AZ260" s="746"/>
      <c r="BA260" s="746"/>
      <c r="BB260" s="746"/>
      <c r="BC260" s="746"/>
      <c r="BD260" s="746"/>
      <c r="BE260" s="746"/>
      <c r="BF260" s="746"/>
      <c r="BG260" s="746"/>
      <c r="BH260" s="746"/>
    </row>
    <row r="261" spans="1:60" ht="15.75" customHeight="1">
      <c r="A261" s="783"/>
      <c r="B261" s="732"/>
      <c r="C261" s="733"/>
      <c r="D261" s="734"/>
      <c r="E261" s="735"/>
      <c r="F261" s="736"/>
      <c r="G261" s="737"/>
      <c r="H261" s="738"/>
      <c r="I261" s="739"/>
      <c r="J261" s="740"/>
      <c r="K261" s="740"/>
      <c r="L261" s="740"/>
      <c r="M261" s="740"/>
      <c r="N261" s="740"/>
      <c r="O261" s="740"/>
      <c r="P261" s="740"/>
      <c r="Q261" s="740"/>
      <c r="R261" s="740"/>
      <c r="S261" s="740"/>
      <c r="T261" s="740"/>
      <c r="U261" s="740"/>
      <c r="V261" s="740"/>
      <c r="W261" s="740"/>
      <c r="X261" s="740"/>
      <c r="Y261" s="740"/>
      <c r="Z261" s="741"/>
      <c r="AA261" s="742"/>
      <c r="AB261" s="742"/>
      <c r="AC261" s="742"/>
      <c r="AD261" s="741"/>
      <c r="AE261" s="742"/>
      <c r="AF261" s="742"/>
      <c r="AG261" s="742"/>
      <c r="AH261" s="741"/>
      <c r="AI261" s="742"/>
      <c r="AJ261" s="742"/>
      <c r="AK261" s="742"/>
      <c r="AL261" s="743"/>
      <c r="AM261" s="744"/>
      <c r="AN261" s="744"/>
      <c r="AO261" s="745"/>
      <c r="AP261" s="722"/>
      <c r="AQ261" s="722"/>
      <c r="AR261" s="733"/>
      <c r="AS261" s="733"/>
      <c r="AT261" s="733"/>
      <c r="AU261" s="733"/>
      <c r="AV261" s="733"/>
      <c r="AW261" s="746"/>
      <c r="AX261" s="746"/>
      <c r="AY261" s="746"/>
      <c r="AZ261" s="746"/>
      <c r="BA261" s="746"/>
      <c r="BB261" s="746"/>
      <c r="BC261" s="746"/>
      <c r="BD261" s="746"/>
      <c r="BE261" s="746"/>
      <c r="BF261" s="746"/>
      <c r="BG261" s="746"/>
      <c r="BH261" s="746"/>
    </row>
    <row r="262" spans="1:60" ht="15.75" customHeight="1">
      <c r="A262" s="783"/>
      <c r="B262" s="732"/>
      <c r="C262" s="733"/>
      <c r="D262" s="734"/>
      <c r="E262" s="735"/>
      <c r="F262" s="736"/>
      <c r="G262" s="737"/>
      <c r="H262" s="738"/>
      <c r="I262" s="739"/>
      <c r="J262" s="740"/>
      <c r="K262" s="740"/>
      <c r="L262" s="740"/>
      <c r="M262" s="740"/>
      <c r="N262" s="740"/>
      <c r="O262" s="740"/>
      <c r="P262" s="740"/>
      <c r="Q262" s="740"/>
      <c r="R262" s="740"/>
      <c r="S262" s="740"/>
      <c r="T262" s="740"/>
      <c r="U262" s="740"/>
      <c r="V262" s="740"/>
      <c r="W262" s="740"/>
      <c r="X262" s="740"/>
      <c r="Y262" s="740"/>
      <c r="Z262" s="741"/>
      <c r="AA262" s="742"/>
      <c r="AB262" s="742"/>
      <c r="AC262" s="742"/>
      <c r="AD262" s="741"/>
      <c r="AE262" s="742"/>
      <c r="AF262" s="742"/>
      <c r="AG262" s="742"/>
      <c r="AH262" s="741"/>
      <c r="AI262" s="742"/>
      <c r="AJ262" s="742"/>
      <c r="AK262" s="742"/>
      <c r="AL262" s="743"/>
      <c r="AM262" s="744"/>
      <c r="AN262" s="744"/>
      <c r="AO262" s="745"/>
      <c r="AP262" s="722"/>
      <c r="AQ262" s="722"/>
      <c r="AR262" s="733"/>
      <c r="AS262" s="733"/>
      <c r="AT262" s="733"/>
      <c r="AU262" s="733"/>
      <c r="AV262" s="733"/>
      <c r="AW262" s="746"/>
      <c r="AX262" s="746"/>
      <c r="AY262" s="746"/>
      <c r="AZ262" s="746"/>
      <c r="BA262" s="746"/>
      <c r="BB262" s="746"/>
      <c r="BC262" s="746"/>
      <c r="BD262" s="746"/>
      <c r="BE262" s="746"/>
      <c r="BF262" s="746"/>
      <c r="BG262" s="746"/>
      <c r="BH262" s="746"/>
    </row>
    <row r="263" spans="1:60" ht="15.75" customHeight="1">
      <c r="A263" s="783"/>
      <c r="B263" s="732"/>
      <c r="C263" s="733"/>
      <c r="D263" s="734"/>
      <c r="E263" s="735"/>
      <c r="F263" s="736"/>
      <c r="G263" s="737"/>
      <c r="H263" s="738"/>
      <c r="I263" s="739"/>
      <c r="J263" s="740"/>
      <c r="K263" s="740"/>
      <c r="L263" s="740"/>
      <c r="M263" s="740"/>
      <c r="N263" s="740"/>
      <c r="O263" s="740"/>
      <c r="P263" s="740"/>
      <c r="Q263" s="740"/>
      <c r="R263" s="740"/>
      <c r="S263" s="740"/>
      <c r="T263" s="740"/>
      <c r="U263" s="740"/>
      <c r="V263" s="740"/>
      <c r="W263" s="740"/>
      <c r="X263" s="740"/>
      <c r="Y263" s="740"/>
      <c r="Z263" s="741"/>
      <c r="AA263" s="742"/>
      <c r="AB263" s="742"/>
      <c r="AC263" s="742"/>
      <c r="AD263" s="741"/>
      <c r="AE263" s="742"/>
      <c r="AF263" s="742"/>
      <c r="AG263" s="742"/>
      <c r="AH263" s="741"/>
      <c r="AI263" s="742"/>
      <c r="AJ263" s="742"/>
      <c r="AK263" s="742"/>
      <c r="AL263" s="743"/>
      <c r="AM263" s="744"/>
      <c r="AN263" s="744"/>
      <c r="AO263" s="745"/>
      <c r="AP263" s="722"/>
      <c r="AQ263" s="722"/>
      <c r="AR263" s="733"/>
      <c r="AS263" s="733"/>
      <c r="AT263" s="733"/>
      <c r="AU263" s="733"/>
      <c r="AV263" s="733"/>
      <c r="AW263" s="746"/>
      <c r="AX263" s="746"/>
      <c r="AY263" s="746"/>
      <c r="AZ263" s="746"/>
      <c r="BA263" s="746"/>
      <c r="BB263" s="746"/>
      <c r="BC263" s="746"/>
      <c r="BD263" s="746"/>
      <c r="BE263" s="746"/>
      <c r="BF263" s="746"/>
      <c r="BG263" s="746"/>
      <c r="BH263" s="746"/>
    </row>
    <row r="264" spans="1:60" ht="15.75" customHeight="1">
      <c r="A264" s="783"/>
      <c r="B264" s="732"/>
      <c r="C264" s="733"/>
      <c r="D264" s="734"/>
      <c r="E264" s="735"/>
      <c r="F264" s="736"/>
      <c r="G264" s="737"/>
      <c r="H264" s="738"/>
      <c r="I264" s="739"/>
      <c r="J264" s="740"/>
      <c r="K264" s="740"/>
      <c r="L264" s="740"/>
      <c r="M264" s="740"/>
      <c r="N264" s="740"/>
      <c r="O264" s="740"/>
      <c r="P264" s="740"/>
      <c r="Q264" s="740"/>
      <c r="R264" s="740"/>
      <c r="S264" s="740"/>
      <c r="T264" s="740"/>
      <c r="U264" s="740"/>
      <c r="V264" s="740"/>
      <c r="W264" s="740"/>
      <c r="X264" s="740"/>
      <c r="Y264" s="740"/>
      <c r="Z264" s="741"/>
      <c r="AA264" s="742"/>
      <c r="AB264" s="742"/>
      <c r="AC264" s="742"/>
      <c r="AD264" s="741"/>
      <c r="AE264" s="742"/>
      <c r="AF264" s="742"/>
      <c r="AG264" s="742"/>
      <c r="AH264" s="741"/>
      <c r="AI264" s="742"/>
      <c r="AJ264" s="742"/>
      <c r="AK264" s="742"/>
      <c r="AL264" s="743"/>
      <c r="AM264" s="744"/>
      <c r="AN264" s="744"/>
      <c r="AO264" s="745"/>
      <c r="AP264" s="722"/>
      <c r="AQ264" s="722"/>
      <c r="AR264" s="733"/>
      <c r="AS264" s="733"/>
      <c r="AT264" s="733"/>
      <c r="AU264" s="733"/>
      <c r="AV264" s="733"/>
      <c r="AW264" s="746"/>
      <c r="AX264" s="746"/>
      <c r="AY264" s="746"/>
      <c r="AZ264" s="746"/>
      <c r="BA264" s="746"/>
      <c r="BB264" s="746"/>
      <c r="BC264" s="746"/>
      <c r="BD264" s="746"/>
      <c r="BE264" s="746"/>
      <c r="BF264" s="746"/>
      <c r="BG264" s="746"/>
      <c r="BH264" s="746"/>
    </row>
    <row r="265" spans="1:60" ht="15.75" customHeight="1">
      <c r="A265" s="783"/>
      <c r="B265" s="732"/>
      <c r="C265" s="733"/>
      <c r="D265" s="734"/>
      <c r="E265" s="735"/>
      <c r="F265" s="736"/>
      <c r="G265" s="737"/>
      <c r="H265" s="738"/>
      <c r="I265" s="739"/>
      <c r="J265" s="740"/>
      <c r="K265" s="740"/>
      <c r="L265" s="740"/>
      <c r="M265" s="740"/>
      <c r="N265" s="740"/>
      <c r="O265" s="740"/>
      <c r="P265" s="740"/>
      <c r="Q265" s="740"/>
      <c r="R265" s="740"/>
      <c r="S265" s="740"/>
      <c r="T265" s="740"/>
      <c r="U265" s="740"/>
      <c r="V265" s="740"/>
      <c r="W265" s="740"/>
      <c r="X265" s="740"/>
      <c r="Y265" s="740"/>
      <c r="Z265" s="741"/>
      <c r="AA265" s="742"/>
      <c r="AB265" s="742"/>
      <c r="AC265" s="742"/>
      <c r="AD265" s="741"/>
      <c r="AE265" s="742"/>
      <c r="AF265" s="742"/>
      <c r="AG265" s="742"/>
      <c r="AH265" s="741"/>
      <c r="AI265" s="742"/>
      <c r="AJ265" s="742"/>
      <c r="AK265" s="742"/>
      <c r="AL265" s="743"/>
      <c r="AM265" s="744"/>
      <c r="AN265" s="744"/>
      <c r="AO265" s="745"/>
      <c r="AP265" s="722"/>
      <c r="AQ265" s="722"/>
      <c r="AR265" s="733"/>
      <c r="AS265" s="733"/>
      <c r="AT265" s="733"/>
      <c r="AU265" s="733"/>
      <c r="AV265" s="733"/>
      <c r="AW265" s="746"/>
      <c r="AX265" s="746"/>
      <c r="AY265" s="746"/>
      <c r="AZ265" s="746"/>
      <c r="BA265" s="746"/>
      <c r="BB265" s="746"/>
      <c r="BC265" s="746"/>
      <c r="BD265" s="746"/>
      <c r="BE265" s="746"/>
      <c r="BF265" s="746"/>
      <c r="BG265" s="746"/>
      <c r="BH265" s="746"/>
    </row>
    <row r="266" spans="1:60" ht="15.75" customHeight="1">
      <c r="A266" s="783"/>
      <c r="B266" s="732"/>
      <c r="C266" s="733"/>
      <c r="D266" s="734"/>
      <c r="E266" s="735"/>
      <c r="F266" s="736"/>
      <c r="G266" s="737"/>
      <c r="H266" s="738"/>
      <c r="I266" s="739"/>
      <c r="J266" s="740"/>
      <c r="K266" s="740"/>
      <c r="L266" s="740"/>
      <c r="M266" s="740"/>
      <c r="N266" s="740"/>
      <c r="O266" s="740"/>
      <c r="P266" s="740"/>
      <c r="Q266" s="740"/>
      <c r="R266" s="740"/>
      <c r="S266" s="740"/>
      <c r="T266" s="740"/>
      <c r="U266" s="740"/>
      <c r="V266" s="740"/>
      <c r="W266" s="740"/>
      <c r="X266" s="740"/>
      <c r="Y266" s="740"/>
      <c r="Z266" s="741"/>
      <c r="AA266" s="742"/>
      <c r="AB266" s="742"/>
      <c r="AC266" s="742"/>
      <c r="AD266" s="741"/>
      <c r="AE266" s="742"/>
      <c r="AF266" s="742"/>
      <c r="AG266" s="742"/>
      <c r="AH266" s="741"/>
      <c r="AI266" s="742"/>
      <c r="AJ266" s="742"/>
      <c r="AK266" s="742"/>
      <c r="AL266" s="743"/>
      <c r="AM266" s="744"/>
      <c r="AN266" s="744"/>
      <c r="AO266" s="745"/>
      <c r="AP266" s="722"/>
      <c r="AQ266" s="722"/>
      <c r="AR266" s="733"/>
      <c r="AS266" s="733"/>
      <c r="AT266" s="733"/>
      <c r="AU266" s="733"/>
      <c r="AV266" s="733"/>
      <c r="AW266" s="746"/>
      <c r="AX266" s="746"/>
      <c r="AY266" s="746"/>
      <c r="AZ266" s="746"/>
      <c r="BA266" s="746"/>
      <c r="BB266" s="746"/>
      <c r="BC266" s="746"/>
      <c r="BD266" s="746"/>
      <c r="BE266" s="746"/>
      <c r="BF266" s="746"/>
      <c r="BG266" s="746"/>
      <c r="BH266" s="746"/>
    </row>
    <row r="267" spans="1:60" ht="15.75" customHeight="1">
      <c r="A267" s="783"/>
      <c r="B267" s="732"/>
      <c r="C267" s="733"/>
      <c r="D267" s="734"/>
      <c r="E267" s="735"/>
      <c r="F267" s="736"/>
      <c r="G267" s="737"/>
      <c r="H267" s="738"/>
      <c r="I267" s="739"/>
      <c r="J267" s="740"/>
      <c r="K267" s="740"/>
      <c r="L267" s="740"/>
      <c r="M267" s="740"/>
      <c r="N267" s="740"/>
      <c r="O267" s="740"/>
      <c r="P267" s="740"/>
      <c r="Q267" s="740"/>
      <c r="R267" s="740"/>
      <c r="S267" s="740"/>
      <c r="T267" s="740"/>
      <c r="U267" s="740"/>
      <c r="V267" s="740"/>
      <c r="W267" s="740"/>
      <c r="X267" s="740"/>
      <c r="Y267" s="740"/>
      <c r="Z267" s="741"/>
      <c r="AA267" s="742"/>
      <c r="AB267" s="742"/>
      <c r="AC267" s="742"/>
      <c r="AD267" s="741"/>
      <c r="AE267" s="742"/>
      <c r="AF267" s="742"/>
      <c r="AG267" s="742"/>
      <c r="AH267" s="741"/>
      <c r="AI267" s="742"/>
      <c r="AJ267" s="742"/>
      <c r="AK267" s="742"/>
      <c r="AL267" s="743"/>
      <c r="AM267" s="744"/>
      <c r="AN267" s="744"/>
      <c r="AO267" s="745"/>
      <c r="AP267" s="722"/>
      <c r="AQ267" s="722"/>
      <c r="AR267" s="733"/>
      <c r="AS267" s="733"/>
      <c r="AT267" s="733"/>
      <c r="AU267" s="733"/>
      <c r="AV267" s="733"/>
      <c r="AW267" s="746"/>
      <c r="AX267" s="746"/>
      <c r="AY267" s="746"/>
      <c r="AZ267" s="746"/>
      <c r="BA267" s="746"/>
      <c r="BB267" s="746"/>
      <c r="BC267" s="746"/>
      <c r="BD267" s="746"/>
      <c r="BE267" s="746"/>
      <c r="BF267" s="746"/>
      <c r="BG267" s="746"/>
      <c r="BH267" s="746"/>
    </row>
    <row r="268" spans="1:60" ht="15.75" customHeight="1">
      <c r="A268" s="783"/>
      <c r="B268" s="732"/>
      <c r="C268" s="733"/>
      <c r="D268" s="734"/>
      <c r="E268" s="735"/>
      <c r="F268" s="736"/>
      <c r="G268" s="737"/>
      <c r="H268" s="738"/>
      <c r="I268" s="739"/>
      <c r="J268" s="740"/>
      <c r="K268" s="740"/>
      <c r="L268" s="740"/>
      <c r="M268" s="740"/>
      <c r="N268" s="740"/>
      <c r="O268" s="740"/>
      <c r="P268" s="740"/>
      <c r="Q268" s="740"/>
      <c r="R268" s="740"/>
      <c r="S268" s="740"/>
      <c r="T268" s="740"/>
      <c r="U268" s="740"/>
      <c r="V268" s="740"/>
      <c r="W268" s="740"/>
      <c r="X268" s="740"/>
      <c r="Y268" s="740"/>
      <c r="Z268" s="741"/>
      <c r="AA268" s="742"/>
      <c r="AB268" s="742"/>
      <c r="AC268" s="742"/>
      <c r="AD268" s="741"/>
      <c r="AE268" s="742"/>
      <c r="AF268" s="742"/>
      <c r="AG268" s="742"/>
      <c r="AH268" s="741"/>
      <c r="AI268" s="742"/>
      <c r="AJ268" s="742"/>
      <c r="AK268" s="742"/>
      <c r="AL268" s="743"/>
      <c r="AM268" s="744"/>
      <c r="AN268" s="744"/>
      <c r="AO268" s="745"/>
      <c r="AP268" s="722"/>
      <c r="AQ268" s="722"/>
      <c r="AR268" s="733"/>
      <c r="AS268" s="733"/>
      <c r="AT268" s="733"/>
      <c r="AU268" s="733"/>
      <c r="AV268" s="733"/>
      <c r="AW268" s="746"/>
      <c r="AX268" s="746"/>
      <c r="AY268" s="746"/>
      <c r="AZ268" s="746"/>
      <c r="BA268" s="746"/>
      <c r="BB268" s="746"/>
      <c r="BC268" s="746"/>
      <c r="BD268" s="746"/>
      <c r="BE268" s="746"/>
      <c r="BF268" s="746"/>
      <c r="BG268" s="746"/>
      <c r="BH268" s="746"/>
    </row>
    <row r="269" spans="1:60" ht="15.75" customHeight="1">
      <c r="A269" s="783"/>
      <c r="B269" s="732"/>
      <c r="C269" s="733"/>
      <c r="D269" s="734"/>
      <c r="E269" s="735"/>
      <c r="F269" s="736"/>
      <c r="G269" s="737"/>
      <c r="H269" s="738"/>
      <c r="I269" s="739"/>
      <c r="J269" s="740"/>
      <c r="K269" s="740"/>
      <c r="L269" s="740"/>
      <c r="M269" s="740"/>
      <c r="N269" s="740"/>
      <c r="O269" s="740"/>
      <c r="P269" s="740"/>
      <c r="Q269" s="740"/>
      <c r="R269" s="740"/>
      <c r="S269" s="740"/>
      <c r="T269" s="740"/>
      <c r="U269" s="740"/>
      <c r="V269" s="740"/>
      <c r="W269" s="740"/>
      <c r="X269" s="740"/>
      <c r="Y269" s="740"/>
      <c r="Z269" s="741"/>
      <c r="AA269" s="742"/>
      <c r="AB269" s="742"/>
      <c r="AC269" s="742"/>
      <c r="AD269" s="741"/>
      <c r="AE269" s="742"/>
      <c r="AF269" s="742"/>
      <c r="AG269" s="742"/>
      <c r="AH269" s="741"/>
      <c r="AI269" s="742"/>
      <c r="AJ269" s="742"/>
      <c r="AK269" s="742"/>
      <c r="AL269" s="743"/>
      <c r="AM269" s="744"/>
      <c r="AN269" s="744"/>
      <c r="AO269" s="745"/>
      <c r="AP269" s="722"/>
      <c r="AQ269" s="722"/>
      <c r="AR269" s="733"/>
      <c r="AS269" s="733"/>
      <c r="AT269" s="733"/>
      <c r="AU269" s="733"/>
      <c r="AV269" s="733"/>
      <c r="AW269" s="746"/>
      <c r="AX269" s="746"/>
      <c r="AY269" s="746"/>
      <c r="AZ269" s="746"/>
      <c r="BA269" s="746"/>
      <c r="BB269" s="746"/>
      <c r="BC269" s="746"/>
      <c r="BD269" s="746"/>
      <c r="BE269" s="746"/>
      <c r="BF269" s="746"/>
      <c r="BG269" s="746"/>
      <c r="BH269" s="746"/>
    </row>
    <row r="270" spans="1:60" ht="15.75" customHeight="1">
      <c r="A270" s="783"/>
      <c r="B270" s="732"/>
      <c r="C270" s="733"/>
      <c r="D270" s="734"/>
      <c r="E270" s="735"/>
      <c r="F270" s="736"/>
      <c r="G270" s="737"/>
      <c r="H270" s="738"/>
      <c r="I270" s="739"/>
      <c r="J270" s="740"/>
      <c r="K270" s="740"/>
      <c r="L270" s="740"/>
      <c r="M270" s="740"/>
      <c r="N270" s="740"/>
      <c r="O270" s="740"/>
      <c r="P270" s="740"/>
      <c r="Q270" s="740"/>
      <c r="R270" s="740"/>
      <c r="S270" s="740"/>
      <c r="T270" s="740"/>
      <c r="U270" s="740"/>
      <c r="V270" s="740"/>
      <c r="W270" s="740"/>
      <c r="X270" s="740"/>
      <c r="Y270" s="740"/>
      <c r="Z270" s="741"/>
      <c r="AA270" s="742"/>
      <c r="AB270" s="742"/>
      <c r="AC270" s="742"/>
      <c r="AD270" s="741"/>
      <c r="AE270" s="742"/>
      <c r="AF270" s="742"/>
      <c r="AG270" s="742"/>
      <c r="AH270" s="741"/>
      <c r="AI270" s="742"/>
      <c r="AJ270" s="742"/>
      <c r="AK270" s="742"/>
      <c r="AL270" s="743"/>
      <c r="AM270" s="744"/>
      <c r="AN270" s="744"/>
      <c r="AO270" s="745"/>
      <c r="AP270" s="722"/>
      <c r="AQ270" s="722"/>
      <c r="AR270" s="733"/>
      <c r="AS270" s="733"/>
      <c r="AT270" s="733"/>
      <c r="AU270" s="733"/>
      <c r="AV270" s="733"/>
      <c r="AW270" s="746"/>
      <c r="AX270" s="746"/>
      <c r="AY270" s="746"/>
      <c r="AZ270" s="746"/>
      <c r="BA270" s="746"/>
      <c r="BB270" s="746"/>
      <c r="BC270" s="746"/>
      <c r="BD270" s="746"/>
      <c r="BE270" s="746"/>
      <c r="BF270" s="746"/>
      <c r="BG270" s="746"/>
      <c r="BH270" s="746"/>
    </row>
    <row r="271" spans="1:60" ht="15.75" customHeight="1">
      <c r="A271" s="783"/>
      <c r="B271" s="732"/>
      <c r="C271" s="733"/>
      <c r="D271" s="734"/>
      <c r="E271" s="735"/>
      <c r="F271" s="736"/>
      <c r="G271" s="737"/>
      <c r="H271" s="738"/>
      <c r="I271" s="739"/>
      <c r="J271" s="740"/>
      <c r="K271" s="740"/>
      <c r="L271" s="740"/>
      <c r="M271" s="740"/>
      <c r="N271" s="740"/>
      <c r="O271" s="740"/>
      <c r="P271" s="740"/>
      <c r="Q271" s="740"/>
      <c r="R271" s="740"/>
      <c r="S271" s="740"/>
      <c r="T271" s="740"/>
      <c r="U271" s="740"/>
      <c r="V271" s="740"/>
      <c r="W271" s="740"/>
      <c r="X271" s="740"/>
      <c r="Y271" s="740"/>
      <c r="Z271" s="741"/>
      <c r="AA271" s="742"/>
      <c r="AB271" s="742"/>
      <c r="AC271" s="742"/>
      <c r="AD271" s="741"/>
      <c r="AE271" s="742"/>
      <c r="AF271" s="742"/>
      <c r="AG271" s="742"/>
      <c r="AH271" s="741"/>
      <c r="AI271" s="742"/>
      <c r="AJ271" s="742"/>
      <c r="AK271" s="742"/>
      <c r="AL271" s="743"/>
      <c r="AM271" s="744"/>
      <c r="AN271" s="744"/>
      <c r="AO271" s="745"/>
      <c r="AP271" s="722"/>
      <c r="AQ271" s="722"/>
      <c r="AR271" s="733"/>
      <c r="AS271" s="733"/>
      <c r="AT271" s="733"/>
      <c r="AU271" s="733"/>
      <c r="AV271" s="733"/>
      <c r="AW271" s="746"/>
      <c r="AX271" s="746"/>
      <c r="AY271" s="746"/>
      <c r="AZ271" s="746"/>
      <c r="BA271" s="746"/>
      <c r="BB271" s="746"/>
      <c r="BC271" s="746"/>
      <c r="BD271" s="746"/>
      <c r="BE271" s="746"/>
      <c r="BF271" s="746"/>
      <c r="BG271" s="746"/>
      <c r="BH271" s="746"/>
    </row>
    <row r="272" spans="1:60" ht="15.75" customHeight="1">
      <c r="A272" s="783"/>
      <c r="B272" s="732"/>
      <c r="C272" s="733"/>
      <c r="D272" s="734"/>
      <c r="E272" s="735"/>
      <c r="F272" s="736"/>
      <c r="G272" s="737"/>
      <c r="H272" s="738"/>
      <c r="I272" s="739"/>
      <c r="J272" s="740"/>
      <c r="K272" s="740"/>
      <c r="L272" s="740"/>
      <c r="M272" s="740"/>
      <c r="N272" s="740"/>
      <c r="O272" s="740"/>
      <c r="P272" s="740"/>
      <c r="Q272" s="740"/>
      <c r="R272" s="740"/>
      <c r="S272" s="740"/>
      <c r="T272" s="740"/>
      <c r="U272" s="740"/>
      <c r="V272" s="740"/>
      <c r="W272" s="740"/>
      <c r="X272" s="740"/>
      <c r="Y272" s="740"/>
      <c r="Z272" s="741"/>
      <c r="AA272" s="742"/>
      <c r="AB272" s="742"/>
      <c r="AC272" s="742"/>
      <c r="AD272" s="741"/>
      <c r="AE272" s="742"/>
      <c r="AF272" s="742"/>
      <c r="AG272" s="742"/>
      <c r="AH272" s="741"/>
      <c r="AI272" s="742"/>
      <c r="AJ272" s="742"/>
      <c r="AK272" s="742"/>
      <c r="AL272" s="743"/>
      <c r="AM272" s="744"/>
      <c r="AN272" s="744"/>
      <c r="AO272" s="745"/>
      <c r="AP272" s="722"/>
      <c r="AQ272" s="722"/>
      <c r="AR272" s="733"/>
      <c r="AS272" s="733"/>
      <c r="AT272" s="733"/>
      <c r="AU272" s="733"/>
      <c r="AV272" s="733"/>
      <c r="AW272" s="746"/>
      <c r="AX272" s="746"/>
      <c r="AY272" s="746"/>
      <c r="AZ272" s="746"/>
      <c r="BA272" s="746"/>
      <c r="BB272" s="746"/>
      <c r="BC272" s="746"/>
      <c r="BD272" s="746"/>
      <c r="BE272" s="746"/>
      <c r="BF272" s="746"/>
      <c r="BG272" s="746"/>
      <c r="BH272" s="746"/>
    </row>
    <row r="273" spans="1:60" ht="15.75" customHeight="1">
      <c r="A273" s="783"/>
      <c r="B273" s="732"/>
      <c r="C273" s="733"/>
      <c r="D273" s="734"/>
      <c r="E273" s="735"/>
      <c r="F273" s="736"/>
      <c r="G273" s="737"/>
      <c r="H273" s="738"/>
      <c r="I273" s="739"/>
      <c r="J273" s="740"/>
      <c r="K273" s="740"/>
      <c r="L273" s="740"/>
      <c r="M273" s="740"/>
      <c r="N273" s="740"/>
      <c r="O273" s="740"/>
      <c r="P273" s="740"/>
      <c r="Q273" s="740"/>
      <c r="R273" s="740"/>
      <c r="S273" s="740"/>
      <c r="T273" s="740"/>
      <c r="U273" s="740"/>
      <c r="V273" s="740"/>
      <c r="W273" s="740"/>
      <c r="X273" s="740"/>
      <c r="Y273" s="740"/>
      <c r="Z273" s="741"/>
      <c r="AA273" s="742"/>
      <c r="AB273" s="742"/>
      <c r="AC273" s="742"/>
      <c r="AD273" s="741"/>
      <c r="AE273" s="742"/>
      <c r="AF273" s="742"/>
      <c r="AG273" s="742"/>
      <c r="AH273" s="741"/>
      <c r="AI273" s="742"/>
      <c r="AJ273" s="742"/>
      <c r="AK273" s="742"/>
      <c r="AL273" s="743"/>
      <c r="AM273" s="744"/>
      <c r="AN273" s="744"/>
      <c r="AO273" s="745"/>
      <c r="AP273" s="722"/>
      <c r="AQ273" s="722"/>
      <c r="AR273" s="733"/>
      <c r="AS273" s="733"/>
      <c r="AT273" s="733"/>
      <c r="AU273" s="733"/>
      <c r="AV273" s="733"/>
      <c r="AW273" s="746"/>
      <c r="AX273" s="746"/>
      <c r="AY273" s="746"/>
      <c r="AZ273" s="746"/>
      <c r="BA273" s="746"/>
      <c r="BB273" s="746"/>
      <c r="BC273" s="746"/>
      <c r="BD273" s="746"/>
      <c r="BE273" s="746"/>
      <c r="BF273" s="746"/>
      <c r="BG273" s="746"/>
      <c r="BH273" s="746"/>
    </row>
    <row r="274" spans="1:60" ht="15.75" customHeight="1">
      <c r="A274" s="783"/>
      <c r="B274" s="732"/>
      <c r="C274" s="733"/>
      <c r="D274" s="734"/>
      <c r="E274" s="735"/>
      <c r="F274" s="736"/>
      <c r="G274" s="737"/>
      <c r="H274" s="738"/>
      <c r="I274" s="739"/>
      <c r="J274" s="740"/>
      <c r="K274" s="740"/>
      <c r="L274" s="740"/>
      <c r="M274" s="740"/>
      <c r="N274" s="740"/>
      <c r="O274" s="740"/>
      <c r="P274" s="740"/>
      <c r="Q274" s="740"/>
      <c r="R274" s="740"/>
      <c r="S274" s="740"/>
      <c r="T274" s="740"/>
      <c r="U274" s="740"/>
      <c r="V274" s="740"/>
      <c r="W274" s="740"/>
      <c r="X274" s="740"/>
      <c r="Y274" s="740"/>
      <c r="Z274" s="741"/>
      <c r="AA274" s="742"/>
      <c r="AB274" s="742"/>
      <c r="AC274" s="742"/>
      <c r="AD274" s="741"/>
      <c r="AE274" s="742"/>
      <c r="AF274" s="742"/>
      <c r="AG274" s="742"/>
      <c r="AH274" s="741"/>
      <c r="AI274" s="742"/>
      <c r="AJ274" s="742"/>
      <c r="AK274" s="742"/>
      <c r="AL274" s="743"/>
      <c r="AM274" s="744"/>
      <c r="AN274" s="744"/>
      <c r="AO274" s="745"/>
      <c r="AP274" s="722"/>
      <c r="AQ274" s="722"/>
      <c r="AR274" s="733"/>
      <c r="AS274" s="733"/>
      <c r="AT274" s="733"/>
      <c r="AU274" s="733"/>
      <c r="AV274" s="733"/>
      <c r="AW274" s="746"/>
      <c r="AX274" s="746"/>
      <c r="AY274" s="746"/>
      <c r="AZ274" s="746"/>
      <c r="BA274" s="746"/>
      <c r="BB274" s="746"/>
      <c r="BC274" s="746"/>
      <c r="BD274" s="746"/>
      <c r="BE274" s="746"/>
      <c r="BF274" s="746"/>
      <c r="BG274" s="746"/>
      <c r="BH274" s="746"/>
    </row>
    <row r="275" spans="1:60" ht="15.75" customHeight="1">
      <c r="A275" s="783"/>
      <c r="B275" s="732"/>
      <c r="C275" s="733"/>
      <c r="D275" s="734"/>
      <c r="E275" s="735"/>
      <c r="F275" s="736"/>
      <c r="G275" s="737"/>
      <c r="H275" s="738"/>
      <c r="I275" s="739"/>
      <c r="J275" s="740"/>
      <c r="K275" s="740"/>
      <c r="L275" s="740"/>
      <c r="M275" s="740"/>
      <c r="N275" s="740"/>
      <c r="O275" s="740"/>
      <c r="P275" s="740"/>
      <c r="Q275" s="740"/>
      <c r="R275" s="740"/>
      <c r="S275" s="740"/>
      <c r="T275" s="740"/>
      <c r="U275" s="740"/>
      <c r="V275" s="740"/>
      <c r="W275" s="740"/>
      <c r="X275" s="740"/>
      <c r="Y275" s="740"/>
      <c r="Z275" s="741"/>
      <c r="AA275" s="742"/>
      <c r="AB275" s="742"/>
      <c r="AC275" s="742"/>
      <c r="AD275" s="741"/>
      <c r="AE275" s="742"/>
      <c r="AF275" s="742"/>
      <c r="AG275" s="742"/>
      <c r="AH275" s="741"/>
      <c r="AI275" s="742"/>
      <c r="AJ275" s="742"/>
      <c r="AK275" s="742"/>
      <c r="AL275" s="743"/>
      <c r="AM275" s="744"/>
      <c r="AN275" s="744"/>
      <c r="AO275" s="745"/>
      <c r="AP275" s="722"/>
      <c r="AQ275" s="722"/>
      <c r="AR275" s="733"/>
      <c r="AS275" s="733"/>
      <c r="AT275" s="733"/>
      <c r="AU275" s="733"/>
      <c r="AV275" s="733"/>
      <c r="AW275" s="746"/>
      <c r="AX275" s="746"/>
      <c r="AY275" s="746"/>
      <c r="AZ275" s="746"/>
      <c r="BA275" s="746"/>
      <c r="BB275" s="746"/>
      <c r="BC275" s="746"/>
      <c r="BD275" s="746"/>
      <c r="BE275" s="746"/>
      <c r="BF275" s="746"/>
      <c r="BG275" s="746"/>
      <c r="BH275" s="746"/>
    </row>
    <row r="276" spans="1:60" ht="15.75" customHeight="1">
      <c r="A276" s="783"/>
      <c r="B276" s="732"/>
      <c r="C276" s="733"/>
      <c r="D276" s="734"/>
      <c r="E276" s="735"/>
      <c r="F276" s="736"/>
      <c r="G276" s="737"/>
      <c r="H276" s="738"/>
      <c r="I276" s="739"/>
      <c r="J276" s="740"/>
      <c r="K276" s="740"/>
      <c r="L276" s="740"/>
      <c r="M276" s="740"/>
      <c r="N276" s="740"/>
      <c r="O276" s="740"/>
      <c r="P276" s="740"/>
      <c r="Q276" s="740"/>
      <c r="R276" s="740"/>
      <c r="S276" s="740"/>
      <c r="T276" s="740"/>
      <c r="U276" s="740"/>
      <c r="V276" s="740"/>
      <c r="W276" s="740"/>
      <c r="X276" s="740"/>
      <c r="Y276" s="740"/>
      <c r="Z276" s="741"/>
      <c r="AA276" s="742"/>
      <c r="AB276" s="742"/>
      <c r="AC276" s="742"/>
      <c r="AD276" s="741"/>
      <c r="AE276" s="742"/>
      <c r="AF276" s="742"/>
      <c r="AG276" s="742"/>
      <c r="AH276" s="741"/>
      <c r="AI276" s="742"/>
      <c r="AJ276" s="742"/>
      <c r="AK276" s="742"/>
      <c r="AL276" s="743"/>
      <c r="AM276" s="744"/>
      <c r="AN276" s="744"/>
      <c r="AO276" s="745"/>
      <c r="AP276" s="722"/>
      <c r="AQ276" s="722"/>
      <c r="AR276" s="733"/>
      <c r="AS276" s="733"/>
      <c r="AT276" s="733"/>
      <c r="AU276" s="733"/>
      <c r="AV276" s="733"/>
      <c r="AW276" s="746"/>
      <c r="AX276" s="746"/>
      <c r="AY276" s="746"/>
      <c r="AZ276" s="746"/>
      <c r="BA276" s="746"/>
      <c r="BB276" s="746"/>
      <c r="BC276" s="746"/>
      <c r="BD276" s="746"/>
      <c r="BE276" s="746"/>
      <c r="BF276" s="746"/>
      <c r="BG276" s="746"/>
      <c r="BH276" s="746"/>
    </row>
    <row r="277" spans="1:60" ht="15.75" customHeight="1">
      <c r="A277" s="783"/>
      <c r="B277" s="732"/>
      <c r="C277" s="733"/>
      <c r="D277" s="734"/>
      <c r="E277" s="735"/>
      <c r="F277" s="736"/>
      <c r="G277" s="737"/>
      <c r="H277" s="738"/>
      <c r="I277" s="739"/>
      <c r="J277" s="740"/>
      <c r="K277" s="740"/>
      <c r="L277" s="740"/>
      <c r="M277" s="740"/>
      <c r="N277" s="740"/>
      <c r="O277" s="740"/>
      <c r="P277" s="740"/>
      <c r="Q277" s="740"/>
      <c r="R277" s="740"/>
      <c r="S277" s="740"/>
      <c r="T277" s="740"/>
      <c r="U277" s="740"/>
      <c r="V277" s="740"/>
      <c r="W277" s="740"/>
      <c r="X277" s="740"/>
      <c r="Y277" s="740"/>
      <c r="Z277" s="741"/>
      <c r="AA277" s="742"/>
      <c r="AB277" s="742"/>
      <c r="AC277" s="742"/>
      <c r="AD277" s="741"/>
      <c r="AE277" s="742"/>
      <c r="AF277" s="742"/>
      <c r="AG277" s="742"/>
      <c r="AH277" s="741"/>
      <c r="AI277" s="742"/>
      <c r="AJ277" s="742"/>
      <c r="AK277" s="742"/>
      <c r="AL277" s="743"/>
      <c r="AM277" s="744"/>
      <c r="AN277" s="744"/>
      <c r="AO277" s="745"/>
      <c r="AP277" s="722"/>
      <c r="AQ277" s="722"/>
      <c r="AR277" s="733"/>
      <c r="AS277" s="733"/>
      <c r="AT277" s="733"/>
      <c r="AU277" s="733"/>
      <c r="AV277" s="733"/>
      <c r="AW277" s="746"/>
      <c r="AX277" s="746"/>
      <c r="AY277" s="746"/>
      <c r="AZ277" s="746"/>
      <c r="BA277" s="746"/>
      <c r="BB277" s="746"/>
      <c r="BC277" s="746"/>
      <c r="BD277" s="746"/>
      <c r="BE277" s="746"/>
      <c r="BF277" s="746"/>
      <c r="BG277" s="746"/>
      <c r="BH277" s="746"/>
    </row>
    <row r="278" spans="1:60" ht="15.75" customHeight="1">
      <c r="A278" s="783"/>
      <c r="B278" s="732"/>
      <c r="C278" s="733"/>
      <c r="D278" s="734"/>
      <c r="E278" s="735"/>
      <c r="F278" s="736"/>
      <c r="G278" s="737"/>
      <c r="H278" s="738"/>
      <c r="I278" s="739"/>
      <c r="J278" s="740"/>
      <c r="K278" s="740"/>
      <c r="L278" s="740"/>
      <c r="M278" s="740"/>
      <c r="N278" s="740"/>
      <c r="O278" s="740"/>
      <c r="P278" s="740"/>
      <c r="Q278" s="740"/>
      <c r="R278" s="740"/>
      <c r="S278" s="740"/>
      <c r="T278" s="740"/>
      <c r="U278" s="740"/>
      <c r="V278" s="740"/>
      <c r="W278" s="740"/>
      <c r="X278" s="740"/>
      <c r="Y278" s="740"/>
      <c r="Z278" s="741"/>
      <c r="AA278" s="742"/>
      <c r="AB278" s="742"/>
      <c r="AC278" s="742"/>
      <c r="AD278" s="741"/>
      <c r="AE278" s="742"/>
      <c r="AF278" s="742"/>
      <c r="AG278" s="742"/>
      <c r="AH278" s="741"/>
      <c r="AI278" s="742"/>
      <c r="AJ278" s="742"/>
      <c r="AK278" s="742"/>
      <c r="AL278" s="743"/>
      <c r="AM278" s="744"/>
      <c r="AN278" s="744"/>
      <c r="AO278" s="745"/>
      <c r="AP278" s="722"/>
      <c r="AQ278" s="722"/>
      <c r="AR278" s="733"/>
      <c r="AS278" s="733"/>
      <c r="AT278" s="733"/>
      <c r="AU278" s="733"/>
      <c r="AV278" s="733"/>
      <c r="AW278" s="746"/>
      <c r="AX278" s="746"/>
      <c r="AY278" s="746"/>
      <c r="AZ278" s="746"/>
      <c r="BA278" s="746"/>
      <c r="BB278" s="746"/>
      <c r="BC278" s="746"/>
      <c r="BD278" s="746"/>
      <c r="BE278" s="746"/>
      <c r="BF278" s="746"/>
      <c r="BG278" s="746"/>
      <c r="BH278" s="746"/>
    </row>
    <row r="279" spans="1:60" ht="15.75" customHeight="1">
      <c r="A279" s="783"/>
      <c r="B279" s="732"/>
      <c r="C279" s="733"/>
      <c r="D279" s="734"/>
      <c r="E279" s="735"/>
      <c r="F279" s="736"/>
      <c r="G279" s="737"/>
      <c r="H279" s="738"/>
      <c r="I279" s="739"/>
      <c r="J279" s="740"/>
      <c r="K279" s="740"/>
      <c r="L279" s="740"/>
      <c r="M279" s="740"/>
      <c r="N279" s="740"/>
      <c r="O279" s="740"/>
      <c r="P279" s="740"/>
      <c r="Q279" s="740"/>
      <c r="R279" s="740"/>
      <c r="S279" s="740"/>
      <c r="T279" s="740"/>
      <c r="U279" s="740"/>
      <c r="V279" s="740"/>
      <c r="W279" s="740"/>
      <c r="X279" s="740"/>
      <c r="Y279" s="740"/>
      <c r="Z279" s="741"/>
      <c r="AA279" s="742"/>
      <c r="AB279" s="742"/>
      <c r="AC279" s="742"/>
      <c r="AD279" s="741"/>
      <c r="AE279" s="742"/>
      <c r="AF279" s="742"/>
      <c r="AG279" s="742"/>
      <c r="AH279" s="741"/>
      <c r="AI279" s="742"/>
      <c r="AJ279" s="742"/>
      <c r="AK279" s="742"/>
      <c r="AL279" s="743"/>
      <c r="AM279" s="744"/>
      <c r="AN279" s="744"/>
      <c r="AO279" s="745"/>
      <c r="AP279" s="722"/>
      <c r="AQ279" s="722"/>
      <c r="AR279" s="733"/>
      <c r="AS279" s="733"/>
      <c r="AT279" s="733"/>
      <c r="AU279" s="733"/>
      <c r="AV279" s="733"/>
      <c r="AW279" s="746"/>
      <c r="AX279" s="746"/>
      <c r="AY279" s="746"/>
      <c r="AZ279" s="746"/>
      <c r="BA279" s="746"/>
      <c r="BB279" s="746"/>
      <c r="BC279" s="746"/>
      <c r="BD279" s="746"/>
      <c r="BE279" s="746"/>
      <c r="BF279" s="746"/>
      <c r="BG279" s="746"/>
      <c r="BH279" s="746"/>
    </row>
    <row r="280" spans="1:60" ht="15.75" customHeight="1">
      <c r="A280" s="783"/>
      <c r="B280" s="732"/>
      <c r="C280" s="733"/>
      <c r="D280" s="734"/>
      <c r="E280" s="735"/>
      <c r="F280" s="736"/>
      <c r="G280" s="737"/>
      <c r="H280" s="738"/>
      <c r="I280" s="739"/>
      <c r="J280" s="740"/>
      <c r="K280" s="740"/>
      <c r="L280" s="740"/>
      <c r="M280" s="740"/>
      <c r="N280" s="740"/>
      <c r="O280" s="740"/>
      <c r="P280" s="740"/>
      <c r="Q280" s="740"/>
      <c r="R280" s="740"/>
      <c r="S280" s="740"/>
      <c r="T280" s="740"/>
      <c r="U280" s="740"/>
      <c r="V280" s="740"/>
      <c r="W280" s="740"/>
      <c r="X280" s="740"/>
      <c r="Y280" s="740"/>
      <c r="Z280" s="741"/>
      <c r="AA280" s="742"/>
      <c r="AB280" s="742"/>
      <c r="AC280" s="742"/>
      <c r="AD280" s="741"/>
      <c r="AE280" s="742"/>
      <c r="AF280" s="742"/>
      <c r="AG280" s="742"/>
      <c r="AH280" s="741"/>
      <c r="AI280" s="742"/>
      <c r="AJ280" s="742"/>
      <c r="AK280" s="742"/>
      <c r="AL280" s="743"/>
      <c r="AM280" s="744"/>
      <c r="AN280" s="744"/>
      <c r="AO280" s="745"/>
      <c r="AP280" s="722"/>
      <c r="AQ280" s="722"/>
      <c r="AR280" s="733"/>
      <c r="AS280" s="733"/>
      <c r="AT280" s="733"/>
      <c r="AU280" s="733"/>
      <c r="AV280" s="733"/>
      <c r="AW280" s="746"/>
      <c r="AX280" s="746"/>
      <c r="AY280" s="746"/>
      <c r="AZ280" s="746"/>
      <c r="BA280" s="746"/>
      <c r="BB280" s="746"/>
      <c r="BC280" s="746"/>
      <c r="BD280" s="746"/>
      <c r="BE280" s="746"/>
      <c r="BF280" s="746"/>
      <c r="BG280" s="746"/>
      <c r="BH280" s="746"/>
    </row>
    <row r="281" spans="1:60" ht="15.75" customHeight="1">
      <c r="A281" s="783"/>
      <c r="B281" s="732"/>
      <c r="C281" s="733"/>
      <c r="D281" s="734"/>
      <c r="E281" s="735"/>
      <c r="F281" s="736"/>
      <c r="G281" s="737"/>
      <c r="H281" s="738"/>
      <c r="I281" s="739"/>
      <c r="J281" s="740"/>
      <c r="K281" s="740"/>
      <c r="L281" s="740"/>
      <c r="M281" s="740"/>
      <c r="N281" s="740"/>
      <c r="O281" s="740"/>
      <c r="P281" s="740"/>
      <c r="Q281" s="740"/>
      <c r="R281" s="740"/>
      <c r="S281" s="740"/>
      <c r="T281" s="740"/>
      <c r="U281" s="740"/>
      <c r="V281" s="740"/>
      <c r="W281" s="740"/>
      <c r="X281" s="740"/>
      <c r="Y281" s="740"/>
      <c r="Z281" s="741"/>
      <c r="AA281" s="742"/>
      <c r="AB281" s="742"/>
      <c r="AC281" s="742"/>
      <c r="AD281" s="741"/>
      <c r="AE281" s="742"/>
      <c r="AF281" s="742"/>
      <c r="AG281" s="742"/>
      <c r="AH281" s="741"/>
      <c r="AI281" s="742"/>
      <c r="AJ281" s="742"/>
      <c r="AK281" s="742"/>
      <c r="AL281" s="743"/>
      <c r="AM281" s="744"/>
      <c r="AN281" s="744"/>
      <c r="AO281" s="745"/>
      <c r="AP281" s="722"/>
      <c r="AQ281" s="722"/>
      <c r="AR281" s="733"/>
      <c r="AS281" s="733"/>
      <c r="AT281" s="733"/>
      <c r="AU281" s="733"/>
      <c r="AV281" s="733"/>
      <c r="AW281" s="746"/>
      <c r="AX281" s="746"/>
      <c r="AY281" s="746"/>
      <c r="AZ281" s="746"/>
      <c r="BA281" s="746"/>
      <c r="BB281" s="746"/>
      <c r="BC281" s="746"/>
      <c r="BD281" s="746"/>
      <c r="BE281" s="746"/>
      <c r="BF281" s="746"/>
      <c r="BG281" s="746"/>
      <c r="BH281" s="746"/>
    </row>
    <row r="282" spans="1:60" ht="15.75" customHeight="1">
      <c r="A282" s="783"/>
      <c r="B282" s="732"/>
      <c r="C282" s="733"/>
      <c r="D282" s="734"/>
      <c r="E282" s="735"/>
      <c r="F282" s="736"/>
      <c r="G282" s="737"/>
      <c r="H282" s="738"/>
      <c r="I282" s="739"/>
      <c r="J282" s="740"/>
      <c r="K282" s="740"/>
      <c r="L282" s="740"/>
      <c r="M282" s="740"/>
      <c r="N282" s="740"/>
      <c r="O282" s="740"/>
      <c r="P282" s="740"/>
      <c r="Q282" s="740"/>
      <c r="R282" s="740"/>
      <c r="S282" s="740"/>
      <c r="T282" s="740"/>
      <c r="U282" s="740"/>
      <c r="V282" s="740"/>
      <c r="W282" s="740"/>
      <c r="X282" s="740"/>
      <c r="Y282" s="740"/>
      <c r="Z282" s="741"/>
      <c r="AA282" s="742"/>
      <c r="AB282" s="742"/>
      <c r="AC282" s="742"/>
      <c r="AD282" s="741"/>
      <c r="AE282" s="742"/>
      <c r="AF282" s="742"/>
      <c r="AG282" s="742"/>
      <c r="AH282" s="741"/>
      <c r="AI282" s="742"/>
      <c r="AJ282" s="742"/>
      <c r="AK282" s="742"/>
      <c r="AL282" s="743"/>
      <c r="AM282" s="744"/>
      <c r="AN282" s="744"/>
      <c r="AO282" s="745"/>
      <c r="AP282" s="722"/>
      <c r="AQ282" s="722"/>
      <c r="AR282" s="733"/>
      <c r="AS282" s="733"/>
      <c r="AT282" s="733"/>
      <c r="AU282" s="733"/>
      <c r="AV282" s="733"/>
      <c r="AW282" s="746"/>
      <c r="AX282" s="746"/>
      <c r="AY282" s="746"/>
      <c r="AZ282" s="746"/>
      <c r="BA282" s="746"/>
      <c r="BB282" s="746"/>
      <c r="BC282" s="746"/>
      <c r="BD282" s="746"/>
      <c r="BE282" s="746"/>
      <c r="BF282" s="746"/>
      <c r="BG282" s="746"/>
      <c r="BH282" s="746"/>
    </row>
    <row r="283" spans="1:60" ht="15.75" customHeight="1">
      <c r="A283" s="783"/>
      <c r="B283" s="732"/>
      <c r="C283" s="733"/>
      <c r="D283" s="734"/>
      <c r="E283" s="735"/>
      <c r="F283" s="736"/>
      <c r="G283" s="737"/>
      <c r="H283" s="738"/>
      <c r="I283" s="739"/>
      <c r="J283" s="740"/>
      <c r="K283" s="740"/>
      <c r="L283" s="740"/>
      <c r="M283" s="740"/>
      <c r="N283" s="740"/>
      <c r="O283" s="740"/>
      <c r="P283" s="740"/>
      <c r="Q283" s="740"/>
      <c r="R283" s="740"/>
      <c r="S283" s="740"/>
      <c r="T283" s="740"/>
      <c r="U283" s="740"/>
      <c r="V283" s="740"/>
      <c r="W283" s="740"/>
      <c r="X283" s="740"/>
      <c r="Y283" s="740"/>
      <c r="Z283" s="741"/>
      <c r="AA283" s="742"/>
      <c r="AB283" s="742"/>
      <c r="AC283" s="742"/>
      <c r="AD283" s="741"/>
      <c r="AE283" s="742"/>
      <c r="AF283" s="742"/>
      <c r="AG283" s="742"/>
      <c r="AH283" s="741"/>
      <c r="AI283" s="742"/>
      <c r="AJ283" s="742"/>
      <c r="AK283" s="742"/>
      <c r="AL283" s="743"/>
      <c r="AM283" s="744"/>
      <c r="AN283" s="744"/>
      <c r="AO283" s="745"/>
      <c r="AP283" s="722"/>
      <c r="AQ283" s="722"/>
      <c r="AR283" s="733"/>
      <c r="AS283" s="733"/>
      <c r="AT283" s="733"/>
      <c r="AU283" s="733"/>
      <c r="AV283" s="733"/>
      <c r="AW283" s="746"/>
      <c r="AX283" s="746"/>
      <c r="AY283" s="746"/>
      <c r="AZ283" s="746"/>
      <c r="BA283" s="746"/>
      <c r="BB283" s="746"/>
      <c r="BC283" s="746"/>
      <c r="BD283" s="746"/>
      <c r="BE283" s="746"/>
      <c r="BF283" s="746"/>
      <c r="BG283" s="746"/>
      <c r="BH283" s="746"/>
    </row>
    <row r="284" spans="1:60" ht="15.75" customHeight="1">
      <c r="A284" s="783"/>
      <c r="B284" s="732"/>
      <c r="C284" s="733"/>
      <c r="D284" s="734"/>
      <c r="E284" s="735"/>
      <c r="F284" s="736"/>
      <c r="G284" s="737"/>
      <c r="H284" s="738"/>
      <c r="I284" s="739"/>
      <c r="J284" s="740"/>
      <c r="K284" s="740"/>
      <c r="L284" s="740"/>
      <c r="M284" s="740"/>
      <c r="N284" s="740"/>
      <c r="O284" s="740"/>
      <c r="P284" s="740"/>
      <c r="Q284" s="740"/>
      <c r="R284" s="740"/>
      <c r="S284" s="740"/>
      <c r="T284" s="740"/>
      <c r="U284" s="740"/>
      <c r="V284" s="740"/>
      <c r="W284" s="740"/>
      <c r="X284" s="740"/>
      <c r="Y284" s="740"/>
      <c r="Z284" s="741"/>
      <c r="AA284" s="742"/>
      <c r="AB284" s="742"/>
      <c r="AC284" s="742"/>
      <c r="AD284" s="741"/>
      <c r="AE284" s="742"/>
      <c r="AF284" s="742"/>
      <c r="AG284" s="742"/>
      <c r="AH284" s="741"/>
      <c r="AI284" s="742"/>
      <c r="AJ284" s="742"/>
      <c r="AK284" s="742"/>
      <c r="AL284" s="743"/>
      <c r="AM284" s="744"/>
      <c r="AN284" s="744"/>
      <c r="AO284" s="745"/>
      <c r="AP284" s="722"/>
      <c r="AQ284" s="722"/>
      <c r="AR284" s="733"/>
      <c r="AS284" s="733"/>
      <c r="AT284" s="733"/>
      <c r="AU284" s="733"/>
      <c r="AV284" s="733"/>
      <c r="AW284" s="746"/>
      <c r="AX284" s="746"/>
      <c r="AY284" s="746"/>
      <c r="AZ284" s="746"/>
      <c r="BA284" s="746"/>
      <c r="BB284" s="746"/>
      <c r="BC284" s="746"/>
      <c r="BD284" s="746"/>
      <c r="BE284" s="746"/>
      <c r="BF284" s="746"/>
      <c r="BG284" s="746"/>
      <c r="BH284" s="746"/>
    </row>
    <row r="285" spans="1:60" ht="15.75" customHeight="1">
      <c r="A285" s="783"/>
      <c r="B285" s="732"/>
      <c r="C285" s="733"/>
      <c r="D285" s="734"/>
      <c r="E285" s="735"/>
      <c r="F285" s="736"/>
      <c r="G285" s="737"/>
      <c r="H285" s="738"/>
      <c r="I285" s="739"/>
      <c r="J285" s="740"/>
      <c r="K285" s="740"/>
      <c r="L285" s="740"/>
      <c r="M285" s="740"/>
      <c r="N285" s="740"/>
      <c r="O285" s="740"/>
      <c r="P285" s="740"/>
      <c r="Q285" s="740"/>
      <c r="R285" s="740"/>
      <c r="S285" s="740"/>
      <c r="T285" s="740"/>
      <c r="U285" s="740"/>
      <c r="V285" s="740"/>
      <c r="W285" s="740"/>
      <c r="X285" s="740"/>
      <c r="Y285" s="740"/>
      <c r="Z285" s="741"/>
      <c r="AA285" s="742"/>
      <c r="AB285" s="742"/>
      <c r="AC285" s="742"/>
      <c r="AD285" s="741"/>
      <c r="AE285" s="742"/>
      <c r="AF285" s="742"/>
      <c r="AG285" s="742"/>
      <c r="AH285" s="741"/>
      <c r="AI285" s="742"/>
      <c r="AJ285" s="742"/>
      <c r="AK285" s="742"/>
      <c r="AL285" s="743"/>
      <c r="AM285" s="744"/>
      <c r="AN285" s="744"/>
      <c r="AO285" s="745"/>
      <c r="AP285" s="722"/>
      <c r="AQ285" s="722"/>
      <c r="AR285" s="733"/>
      <c r="AS285" s="733"/>
      <c r="AT285" s="733"/>
      <c r="AU285" s="733"/>
      <c r="AV285" s="733"/>
      <c r="AW285" s="746"/>
      <c r="AX285" s="746"/>
      <c r="AY285" s="746"/>
      <c r="AZ285" s="746"/>
      <c r="BA285" s="746"/>
      <c r="BB285" s="746"/>
      <c r="BC285" s="746"/>
      <c r="BD285" s="746"/>
      <c r="BE285" s="746"/>
      <c r="BF285" s="746"/>
      <c r="BG285" s="746"/>
      <c r="BH285" s="746"/>
    </row>
    <row r="286" spans="1:60" ht="15.75" customHeight="1">
      <c r="A286" s="783"/>
      <c r="B286" s="732"/>
      <c r="C286" s="733"/>
      <c r="D286" s="734"/>
      <c r="E286" s="735"/>
      <c r="F286" s="736"/>
      <c r="G286" s="737"/>
      <c r="H286" s="738"/>
      <c r="I286" s="739"/>
      <c r="J286" s="740"/>
      <c r="K286" s="740"/>
      <c r="L286" s="740"/>
      <c r="M286" s="740"/>
      <c r="N286" s="740"/>
      <c r="O286" s="740"/>
      <c r="P286" s="740"/>
      <c r="Q286" s="740"/>
      <c r="R286" s="740"/>
      <c r="S286" s="740"/>
      <c r="T286" s="740"/>
      <c r="U286" s="740"/>
      <c r="V286" s="740"/>
      <c r="W286" s="740"/>
      <c r="X286" s="740"/>
      <c r="Y286" s="740"/>
      <c r="Z286" s="741"/>
      <c r="AA286" s="742"/>
      <c r="AB286" s="742"/>
      <c r="AC286" s="742"/>
      <c r="AD286" s="741"/>
      <c r="AE286" s="742"/>
      <c r="AF286" s="742"/>
      <c r="AG286" s="742"/>
      <c r="AH286" s="741"/>
      <c r="AI286" s="742"/>
      <c r="AJ286" s="742"/>
      <c r="AK286" s="742"/>
      <c r="AL286" s="743"/>
      <c r="AM286" s="744"/>
      <c r="AN286" s="744"/>
      <c r="AO286" s="745"/>
      <c r="AP286" s="722"/>
      <c r="AQ286" s="722"/>
      <c r="AR286" s="733"/>
      <c r="AS286" s="733"/>
      <c r="AT286" s="733"/>
      <c r="AU286" s="733"/>
      <c r="AV286" s="733"/>
      <c r="AW286" s="746"/>
      <c r="AX286" s="746"/>
      <c r="AY286" s="746"/>
      <c r="AZ286" s="746"/>
      <c r="BA286" s="746"/>
      <c r="BB286" s="746"/>
      <c r="BC286" s="746"/>
      <c r="BD286" s="746"/>
      <c r="BE286" s="746"/>
      <c r="BF286" s="746"/>
      <c r="BG286" s="746"/>
      <c r="BH286" s="746"/>
    </row>
    <row r="287" spans="1:60" ht="15.75" customHeight="1">
      <c r="A287" s="783"/>
      <c r="B287" s="732"/>
      <c r="C287" s="733"/>
      <c r="D287" s="734"/>
      <c r="E287" s="735"/>
      <c r="F287" s="736"/>
      <c r="G287" s="737"/>
      <c r="H287" s="738"/>
      <c r="I287" s="739"/>
      <c r="J287" s="740"/>
      <c r="K287" s="740"/>
      <c r="L287" s="740"/>
      <c r="M287" s="740"/>
      <c r="N287" s="740"/>
      <c r="O287" s="740"/>
      <c r="P287" s="740"/>
      <c r="Q287" s="740"/>
      <c r="R287" s="740"/>
      <c r="S287" s="740"/>
      <c r="T287" s="740"/>
      <c r="U287" s="740"/>
      <c r="V287" s="740"/>
      <c r="W287" s="740"/>
      <c r="X287" s="740"/>
      <c r="Y287" s="740"/>
      <c r="Z287" s="741"/>
      <c r="AA287" s="742"/>
      <c r="AB287" s="742"/>
      <c r="AC287" s="742"/>
      <c r="AD287" s="741"/>
      <c r="AE287" s="742"/>
      <c r="AF287" s="742"/>
      <c r="AG287" s="742"/>
      <c r="AH287" s="741"/>
      <c r="AI287" s="742"/>
      <c r="AJ287" s="742"/>
      <c r="AK287" s="742"/>
      <c r="AL287" s="743"/>
      <c r="AM287" s="744"/>
      <c r="AN287" s="744"/>
      <c r="AO287" s="745"/>
      <c r="AP287" s="722"/>
      <c r="AQ287" s="722"/>
      <c r="AR287" s="733"/>
      <c r="AS287" s="733"/>
      <c r="AT287" s="733"/>
      <c r="AU287" s="733"/>
      <c r="AV287" s="733"/>
      <c r="AW287" s="746"/>
      <c r="AX287" s="746"/>
      <c r="AY287" s="746"/>
      <c r="AZ287" s="746"/>
      <c r="BA287" s="746"/>
      <c r="BB287" s="746"/>
      <c r="BC287" s="746"/>
      <c r="BD287" s="746"/>
      <c r="BE287" s="746"/>
      <c r="BF287" s="746"/>
      <c r="BG287" s="746"/>
      <c r="BH287" s="746"/>
    </row>
    <row r="288" spans="1:60" ht="15.75" customHeight="1">
      <c r="A288" s="783"/>
      <c r="B288" s="732"/>
      <c r="C288" s="733"/>
      <c r="D288" s="734"/>
      <c r="E288" s="735"/>
      <c r="F288" s="736"/>
      <c r="G288" s="737"/>
      <c r="H288" s="738"/>
      <c r="I288" s="739"/>
      <c r="J288" s="740"/>
      <c r="K288" s="740"/>
      <c r="L288" s="740"/>
      <c r="M288" s="740"/>
      <c r="N288" s="740"/>
      <c r="O288" s="740"/>
      <c r="P288" s="740"/>
      <c r="Q288" s="740"/>
      <c r="R288" s="740"/>
      <c r="S288" s="740"/>
      <c r="T288" s="740"/>
      <c r="U288" s="740"/>
      <c r="V288" s="740"/>
      <c r="W288" s="740"/>
      <c r="X288" s="740"/>
      <c r="Y288" s="740"/>
      <c r="Z288" s="741"/>
      <c r="AA288" s="742"/>
      <c r="AB288" s="742"/>
      <c r="AC288" s="742"/>
      <c r="AD288" s="741"/>
      <c r="AE288" s="742"/>
      <c r="AF288" s="742"/>
      <c r="AG288" s="742"/>
      <c r="AH288" s="741"/>
      <c r="AI288" s="742"/>
      <c r="AJ288" s="742"/>
      <c r="AK288" s="742"/>
      <c r="AL288" s="743"/>
      <c r="AM288" s="744"/>
      <c r="AN288" s="744"/>
      <c r="AO288" s="745"/>
      <c r="AP288" s="722"/>
      <c r="AQ288" s="722"/>
      <c r="AR288" s="733"/>
      <c r="AS288" s="733"/>
      <c r="AT288" s="733"/>
      <c r="AU288" s="733"/>
      <c r="AV288" s="733"/>
      <c r="AW288" s="746"/>
      <c r="AX288" s="746"/>
      <c r="AY288" s="746"/>
      <c r="AZ288" s="746"/>
      <c r="BA288" s="746"/>
      <c r="BB288" s="746"/>
      <c r="BC288" s="746"/>
      <c r="BD288" s="746"/>
      <c r="BE288" s="746"/>
      <c r="BF288" s="746"/>
      <c r="BG288" s="746"/>
      <c r="BH288" s="746"/>
    </row>
    <row r="289" spans="1:60" ht="15.75" customHeight="1">
      <c r="A289" s="783"/>
      <c r="B289" s="732"/>
      <c r="C289" s="733"/>
      <c r="D289" s="734"/>
      <c r="E289" s="735"/>
      <c r="F289" s="736"/>
      <c r="G289" s="737"/>
      <c r="H289" s="738"/>
      <c r="I289" s="739"/>
      <c r="J289" s="740"/>
      <c r="K289" s="740"/>
      <c r="L289" s="740"/>
      <c r="M289" s="740"/>
      <c r="N289" s="740"/>
      <c r="O289" s="740"/>
      <c r="P289" s="740"/>
      <c r="Q289" s="740"/>
      <c r="R289" s="740"/>
      <c r="S289" s="740"/>
      <c r="T289" s="740"/>
      <c r="U289" s="740"/>
      <c r="V289" s="740"/>
      <c r="W289" s="740"/>
      <c r="X289" s="740"/>
      <c r="Y289" s="740"/>
      <c r="Z289" s="741"/>
      <c r="AA289" s="742"/>
      <c r="AB289" s="742"/>
      <c r="AC289" s="742"/>
      <c r="AD289" s="741"/>
      <c r="AE289" s="742"/>
      <c r="AF289" s="742"/>
      <c r="AG289" s="742"/>
      <c r="AH289" s="741"/>
      <c r="AI289" s="742"/>
      <c r="AJ289" s="742"/>
      <c r="AK289" s="742"/>
      <c r="AL289" s="743"/>
      <c r="AM289" s="744"/>
      <c r="AN289" s="744"/>
      <c r="AO289" s="745"/>
      <c r="AP289" s="722"/>
      <c r="AQ289" s="722"/>
      <c r="AR289" s="733"/>
      <c r="AS289" s="733"/>
      <c r="AT289" s="733"/>
      <c r="AU289" s="733"/>
      <c r="AV289" s="733"/>
      <c r="AW289" s="746"/>
      <c r="AX289" s="746"/>
      <c r="AY289" s="746"/>
      <c r="AZ289" s="746"/>
      <c r="BA289" s="746"/>
      <c r="BB289" s="746"/>
      <c r="BC289" s="746"/>
      <c r="BD289" s="746"/>
      <c r="BE289" s="746"/>
      <c r="BF289" s="746"/>
      <c r="BG289" s="746"/>
      <c r="BH289" s="746"/>
    </row>
    <row r="290" spans="1:60" ht="15.75" customHeight="1">
      <c r="A290" s="783"/>
      <c r="B290" s="732"/>
      <c r="C290" s="733"/>
      <c r="D290" s="734"/>
      <c r="E290" s="735"/>
      <c r="F290" s="736"/>
      <c r="G290" s="737"/>
      <c r="H290" s="738"/>
      <c r="I290" s="739"/>
      <c r="J290" s="740"/>
      <c r="K290" s="740"/>
      <c r="L290" s="740"/>
      <c r="M290" s="740"/>
      <c r="N290" s="740"/>
      <c r="O290" s="740"/>
      <c r="P290" s="740"/>
      <c r="Q290" s="740"/>
      <c r="R290" s="740"/>
      <c r="S290" s="740"/>
      <c r="T290" s="740"/>
      <c r="U290" s="740"/>
      <c r="V290" s="740"/>
      <c r="W290" s="740"/>
      <c r="X290" s="740"/>
      <c r="Y290" s="740"/>
      <c r="Z290" s="741"/>
      <c r="AA290" s="742"/>
      <c r="AB290" s="742"/>
      <c r="AC290" s="742"/>
      <c r="AD290" s="741"/>
      <c r="AE290" s="742"/>
      <c r="AF290" s="742"/>
      <c r="AG290" s="742"/>
      <c r="AH290" s="741"/>
      <c r="AI290" s="742"/>
      <c r="AJ290" s="742"/>
      <c r="AK290" s="742"/>
      <c r="AL290" s="743"/>
      <c r="AM290" s="744"/>
      <c r="AN290" s="744"/>
      <c r="AO290" s="745"/>
      <c r="AP290" s="722"/>
      <c r="AQ290" s="722"/>
      <c r="AR290" s="733"/>
      <c r="AS290" s="733"/>
      <c r="AT290" s="733"/>
      <c r="AU290" s="733"/>
      <c r="AV290" s="733"/>
      <c r="AW290" s="746"/>
      <c r="AX290" s="746"/>
      <c r="AY290" s="746"/>
      <c r="AZ290" s="746"/>
      <c r="BA290" s="746"/>
      <c r="BB290" s="746"/>
      <c r="BC290" s="746"/>
      <c r="BD290" s="746"/>
      <c r="BE290" s="746"/>
      <c r="BF290" s="746"/>
      <c r="BG290" s="746"/>
      <c r="BH290" s="746"/>
    </row>
    <row r="291" spans="1:60" ht="15.75" customHeight="1"/>
    <row r="292" spans="1:60" ht="15.75" customHeight="1"/>
    <row r="293" spans="1:60" ht="15.75" customHeight="1"/>
    <row r="294" spans="1:60" ht="15.75" customHeight="1"/>
    <row r="295" spans="1:60" ht="15.75" customHeight="1"/>
    <row r="296" spans="1:60" ht="15.75" customHeight="1"/>
    <row r="297" spans="1:60" ht="15.75" customHeight="1"/>
    <row r="298" spans="1:60" ht="15.75" customHeight="1"/>
    <row r="299" spans="1:60" ht="15.75" customHeight="1"/>
    <row r="300" spans="1:60" ht="15.75" customHeight="1"/>
    <row r="301" spans="1:60" ht="15.75" customHeight="1"/>
    <row r="302" spans="1:60" ht="15.75" customHeight="1"/>
    <row r="303" spans="1:60" ht="15.75" customHeight="1"/>
    <row r="304" spans="1:60"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A4:I4"/>
    <mergeCell ref="D1:I1"/>
    <mergeCell ref="J1:M1"/>
    <mergeCell ref="N1:Q1"/>
    <mergeCell ref="R1:U1"/>
    <mergeCell ref="AH1:AK1"/>
    <mergeCell ref="AL1:AN1"/>
    <mergeCell ref="AO1:AQ1"/>
    <mergeCell ref="A2:I2"/>
    <mergeCell ref="A3:I3"/>
    <mergeCell ref="V1:Y1"/>
    <mergeCell ref="Z1:AC1"/>
    <mergeCell ref="AD1:AG1"/>
  </mergeCells>
  <dataValidations count="3">
    <dataValidation type="list" allowBlank="1" showErrorMessage="1" sqref="D6:D82" xr:uid="{00000000-0002-0000-0A00-000000000000}">
      <formula1>"Kỳ  1,Kỳ 2,Kỳ 3,Kỳ 4,Kỳ 5,Kỳ 6,Kỳ 7,Kỳ 8,Kỳ 9"</formula1>
    </dataValidation>
    <dataValidation type="list" allowBlank="1" showErrorMessage="1" sqref="E6:E82" xr:uid="{00000000-0002-0000-0A00-000003000000}">
      <formula1>"Giáo dục Đại cương,Cơ sở khối ngành,Cơ sở ngành,Chuyên ngành,Kiến thức bổ trợ,Tốt nghiệp"</formula1>
    </dataValidation>
    <dataValidation type="list" allowBlank="1" showErrorMessage="1" sqref="G6:G82" xr:uid="{00000000-0002-0000-0A00-000004000000}">
      <formula1>"Bắt buộc,Lựa chọn bắt buộc,Lựa chọn tự do"</formula1>
    </dataValidation>
  </dataValidation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3">
        <x14:dataValidation type="list" allowBlank="1" showErrorMessage="1" xr:uid="{00000000-0002-0000-0A00-000001000000}">
          <x14:formula1>
            <xm:f>Dict!$B$5:$C$5</xm:f>
          </x14:formula1>
          <xm:sqref>AN6:AN82 AQ6:AQ82 AT7:AT82 AW7:AW82 AZ7:AZ82 BC7:BC82</xm:sqref>
        </x14:dataValidation>
        <x14:dataValidation type="list" allowBlank="1" showErrorMessage="1" xr:uid="{00000000-0002-0000-0A00-000002000000}">
          <x14:formula1>
            <xm:f>Dict!$B$1:$D$1</xm:f>
          </x14:formula1>
          <xm:sqref>J6:J82 N6:N82 R6:R82 V6:V82 Z6:Z82 AD6:AD82 AH6:AH82 AL6:AL82 AO6:AO82 AR7:AR82 AU7:AU82 AX7:AX82 BA7:BA82</xm:sqref>
        </x14:dataValidation>
        <x14:dataValidation type="list" allowBlank="1" showErrorMessage="1" xr:uid="{00000000-0002-0000-0A00-000005000000}">
          <x14:formula1>
            <xm:f>Dict!$B$3:$D$3</xm:f>
          </x14:formula1>
          <xm:sqref>K6:M82 O6:Q82 S6:U82 W6:Y82 AA6:AC82 AE6:AG82 AI6:AK82 AM6:AM82 AP6:AP82 AS7:AS82 AV7:AV82 AY7:AY82 BB7:BB82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1000"/>
  <sheetViews>
    <sheetView workbookViewId="0">
      <pane ySplit="5" topLeftCell="A6" activePane="bottomLeft" state="frozen"/>
      <selection pane="bottomLeft" activeCell="B7" sqref="B7"/>
    </sheetView>
  </sheetViews>
  <sheetFormatPr defaultColWidth="14.42578125" defaultRowHeight="15" customHeight="1"/>
  <cols>
    <col min="1" max="2" width="9.85546875" customWidth="1"/>
    <col min="3" max="3" width="31.7109375" customWidth="1"/>
    <col min="4" max="4" width="44.7109375" customWidth="1"/>
    <col min="5" max="5" width="8.42578125" customWidth="1"/>
    <col min="6" max="6" width="11.140625" customWidth="1"/>
    <col min="7" max="7" width="33.140625" customWidth="1"/>
    <col min="8" max="8" width="47.28515625" customWidth="1"/>
    <col min="9" max="9" width="8.28515625" customWidth="1"/>
    <col min="10" max="10" width="11.5703125" customWidth="1"/>
    <col min="11" max="11" width="32.42578125" customWidth="1"/>
    <col min="12" max="12" width="8.7109375" customWidth="1"/>
    <col min="13" max="20" width="9.140625" customWidth="1"/>
  </cols>
  <sheetData>
    <row r="1" spans="1:25" ht="16.5" hidden="1" customHeight="1">
      <c r="A1" s="582"/>
      <c r="B1" s="584"/>
      <c r="C1" s="585"/>
      <c r="D1" s="586"/>
      <c r="E1" s="585"/>
      <c r="F1" s="587"/>
      <c r="G1" s="589"/>
      <c r="H1" s="586"/>
      <c r="I1" s="585"/>
      <c r="J1" s="584"/>
      <c r="K1" s="585"/>
      <c r="L1" s="585"/>
      <c r="M1" s="585"/>
      <c r="N1" s="585"/>
      <c r="O1" s="585"/>
      <c r="P1" s="585"/>
      <c r="Q1" s="585"/>
      <c r="R1" s="585"/>
      <c r="S1" s="585"/>
      <c r="T1" s="585"/>
      <c r="U1" s="585"/>
      <c r="V1" s="585"/>
      <c r="W1" s="585"/>
      <c r="X1" s="585"/>
      <c r="Y1" s="585"/>
    </row>
    <row r="2" spans="1:25" ht="22.5">
      <c r="A2" s="590"/>
      <c r="B2" s="591"/>
      <c r="C2" s="592"/>
      <c r="D2" s="593"/>
      <c r="E2" s="592"/>
      <c r="F2" s="595"/>
      <c r="G2" s="596" t="s">
        <v>2448</v>
      </c>
      <c r="H2" s="593"/>
      <c r="I2" s="592"/>
      <c r="J2" s="591"/>
      <c r="K2" s="592"/>
      <c r="L2" s="592"/>
      <c r="M2" s="585"/>
      <c r="N2" s="585"/>
      <c r="O2" s="585"/>
      <c r="P2" s="585"/>
      <c r="Q2" s="585"/>
      <c r="R2" s="585"/>
      <c r="S2" s="585"/>
      <c r="T2" s="585"/>
      <c r="U2" s="585"/>
      <c r="V2" s="585"/>
      <c r="W2" s="585"/>
      <c r="X2" s="585"/>
      <c r="Y2" s="585"/>
    </row>
    <row r="3" spans="1:25" ht="1.5" customHeight="1">
      <c r="A3" s="599"/>
      <c r="B3" s="600"/>
      <c r="C3" s="600"/>
      <c r="D3" s="601"/>
      <c r="E3" s="600"/>
      <c r="F3" s="602"/>
      <c r="G3" s="602"/>
      <c r="H3" s="601"/>
      <c r="I3" s="600"/>
      <c r="J3" s="600"/>
      <c r="K3" s="600"/>
      <c r="L3" s="603"/>
      <c r="M3" s="585"/>
      <c r="N3" s="585"/>
      <c r="O3" s="585"/>
      <c r="P3" s="585"/>
      <c r="Q3" s="585"/>
      <c r="R3" s="585"/>
      <c r="S3" s="585"/>
      <c r="T3" s="585"/>
      <c r="U3" s="585"/>
      <c r="V3" s="585"/>
      <c r="W3" s="585"/>
      <c r="X3" s="585"/>
      <c r="Y3" s="585"/>
    </row>
    <row r="4" spans="1:25" ht="25.5" customHeight="1">
      <c r="A4" s="604"/>
      <c r="B4" s="899" t="s">
        <v>2451</v>
      </c>
      <c r="C4" s="809"/>
      <c r="D4" s="809"/>
      <c r="E4" s="822"/>
      <c r="F4" s="900" t="s">
        <v>2452</v>
      </c>
      <c r="G4" s="809"/>
      <c r="H4" s="809"/>
      <c r="I4" s="822"/>
      <c r="J4" s="901" t="s">
        <v>2453</v>
      </c>
      <c r="K4" s="871"/>
      <c r="L4" s="872"/>
      <c r="M4" s="586"/>
      <c r="N4" s="586"/>
      <c r="O4" s="586"/>
      <c r="P4" s="586"/>
      <c r="Q4" s="586"/>
      <c r="R4" s="586"/>
      <c r="S4" s="586"/>
      <c r="T4" s="586"/>
      <c r="U4" s="586"/>
      <c r="V4" s="586"/>
      <c r="W4" s="586"/>
      <c r="X4" s="586"/>
      <c r="Y4" s="586"/>
    </row>
    <row r="5" spans="1:25" ht="48" customHeight="1">
      <c r="A5" s="606"/>
      <c r="B5" s="607" t="s">
        <v>2454</v>
      </c>
      <c r="C5" s="609" t="s">
        <v>2455</v>
      </c>
      <c r="D5" s="609" t="s">
        <v>2456</v>
      </c>
      <c r="E5" s="609" t="s">
        <v>28</v>
      </c>
      <c r="F5" s="611" t="s">
        <v>2457</v>
      </c>
      <c r="G5" s="611" t="s">
        <v>2458</v>
      </c>
      <c r="H5" s="613" t="s">
        <v>2459</v>
      </c>
      <c r="I5" s="613" t="s">
        <v>28</v>
      </c>
      <c r="J5" s="614" t="s">
        <v>2460</v>
      </c>
      <c r="K5" s="614" t="s">
        <v>2461</v>
      </c>
      <c r="L5" s="614" t="s">
        <v>28</v>
      </c>
      <c r="M5" s="586"/>
      <c r="N5" s="586"/>
      <c r="O5" s="586"/>
      <c r="P5" s="586"/>
      <c r="Q5" s="586"/>
      <c r="R5" s="586"/>
      <c r="S5" s="586"/>
      <c r="T5" s="586"/>
      <c r="U5" s="586"/>
      <c r="V5" s="586"/>
      <c r="W5" s="586"/>
      <c r="X5" s="586"/>
      <c r="Y5" s="586"/>
    </row>
    <row r="6" spans="1:25" ht="67.5">
      <c r="A6" s="615"/>
      <c r="B6" s="616"/>
      <c r="C6" s="617"/>
      <c r="D6" s="618"/>
      <c r="E6" s="619"/>
      <c r="F6" s="620" t="s">
        <v>2464</v>
      </c>
      <c r="G6" s="623" t="s">
        <v>2465</v>
      </c>
      <c r="H6" s="624" t="s">
        <v>2466</v>
      </c>
      <c r="I6" s="628" t="e">
        <f>VLOOKUP(G6,'2. Curriculum Map 2024 (lần 1)'!$C$6:$D$82,2,0)</f>
        <v>#N/A</v>
      </c>
      <c r="J6" s="629"/>
      <c r="K6" s="630"/>
      <c r="L6" s="629"/>
      <c r="M6" s="586"/>
      <c r="N6" s="586"/>
      <c r="O6" s="586"/>
      <c r="P6" s="586"/>
      <c r="Q6" s="586"/>
      <c r="R6" s="586"/>
      <c r="S6" s="586"/>
      <c r="T6" s="586"/>
      <c r="U6" s="586"/>
      <c r="V6" s="586"/>
      <c r="W6" s="586"/>
      <c r="X6" s="586"/>
      <c r="Y6" s="586"/>
    </row>
    <row r="7" spans="1:25" ht="67.5">
      <c r="A7" s="615"/>
      <c r="B7" s="616"/>
      <c r="C7" s="617"/>
      <c r="D7" s="632"/>
      <c r="E7" s="619"/>
      <c r="F7" s="620"/>
      <c r="G7" s="623" t="s">
        <v>2467</v>
      </c>
      <c r="H7" s="624" t="s">
        <v>2466</v>
      </c>
      <c r="I7" s="628" t="e">
        <f>VLOOKUP(G7,'2. Curriculum Map 2024 (lần 1)'!$C$6:$D$82,2,0)</f>
        <v>#N/A</v>
      </c>
      <c r="J7" s="633"/>
      <c r="K7" s="630"/>
      <c r="L7" s="629"/>
      <c r="M7" s="586"/>
      <c r="N7" s="586"/>
      <c r="O7" s="586"/>
      <c r="P7" s="586"/>
      <c r="Q7" s="586"/>
      <c r="R7" s="586"/>
      <c r="S7" s="586"/>
      <c r="T7" s="586"/>
      <c r="U7" s="586"/>
      <c r="V7" s="586"/>
      <c r="W7" s="586"/>
      <c r="X7" s="586"/>
      <c r="Y7" s="586"/>
    </row>
    <row r="8" spans="1:25" ht="67.5">
      <c r="A8" s="615"/>
      <c r="B8" s="616"/>
      <c r="C8" s="617"/>
      <c r="D8" s="618"/>
      <c r="E8" s="619"/>
      <c r="F8" s="620"/>
      <c r="G8" s="623" t="s">
        <v>2470</v>
      </c>
      <c r="H8" s="634" t="s">
        <v>2471</v>
      </c>
      <c r="I8" s="628" t="e">
        <f>VLOOKUP(G8,'2. Curriculum Map 2024 (lần 1)'!$C$6:$D$82,2,0)</f>
        <v>#N/A</v>
      </c>
      <c r="J8" s="633"/>
      <c r="K8" s="630"/>
      <c r="L8" s="629"/>
      <c r="M8" s="586"/>
      <c r="N8" s="586"/>
      <c r="O8" s="586"/>
      <c r="P8" s="586"/>
      <c r="Q8" s="586"/>
      <c r="R8" s="586"/>
      <c r="S8" s="586"/>
      <c r="T8" s="586"/>
      <c r="U8" s="586"/>
      <c r="V8" s="586"/>
      <c r="W8" s="586"/>
      <c r="X8" s="586"/>
      <c r="Y8" s="586"/>
    </row>
    <row r="9" spans="1:25" ht="49.5" customHeight="1">
      <c r="A9" s="615"/>
      <c r="B9" s="616" t="s">
        <v>2464</v>
      </c>
      <c r="C9" s="617" t="s">
        <v>2465</v>
      </c>
      <c r="D9" s="632" t="s">
        <v>2466</v>
      </c>
      <c r="E9" s="635" t="e">
        <f>VLOOKUP(C9,'2. Curriculum Map 2024 (lần 1)'!$C$6:$D$82,2,0)</f>
        <v>#N/A</v>
      </c>
      <c r="F9" s="620" t="s">
        <v>2474</v>
      </c>
      <c r="G9" s="623" t="s">
        <v>2475</v>
      </c>
      <c r="H9" s="624" t="s">
        <v>2476</v>
      </c>
      <c r="I9" s="628" t="e">
        <f>VLOOKUP(G9,'2. Curriculum Map 2024 (lần 1)'!$C$6:$D$82,2,0)</f>
        <v>#N/A</v>
      </c>
      <c r="J9" s="633" t="s">
        <v>2474</v>
      </c>
      <c r="K9" s="630" t="s">
        <v>2475</v>
      </c>
      <c r="L9" s="636" t="e">
        <f>VLOOKUP(K9,'2. Curriculum Map 2024 (lần 1)'!$C$6:$D$82,2,0)</f>
        <v>#N/A</v>
      </c>
      <c r="M9" s="586"/>
      <c r="N9" s="586"/>
      <c r="O9" s="586"/>
      <c r="P9" s="586"/>
      <c r="Q9" s="586"/>
      <c r="R9" s="586"/>
      <c r="S9" s="586"/>
      <c r="T9" s="586"/>
      <c r="U9" s="586"/>
      <c r="V9" s="586"/>
      <c r="W9" s="586"/>
      <c r="X9" s="586"/>
      <c r="Y9" s="586"/>
    </row>
    <row r="10" spans="1:25" ht="67.5">
      <c r="A10" s="615"/>
      <c r="B10" s="616"/>
      <c r="C10" s="617" t="s">
        <v>2467</v>
      </c>
      <c r="D10" s="632" t="s">
        <v>2466</v>
      </c>
      <c r="E10" s="635" t="e">
        <f>VLOOKUP(C10,'2. Curriculum Map 2024 (lần 1)'!$C$6:$D$82,2,0)</f>
        <v>#N/A</v>
      </c>
      <c r="F10" s="620"/>
      <c r="G10" s="623" t="s">
        <v>2478</v>
      </c>
      <c r="H10" s="634" t="s">
        <v>2479</v>
      </c>
      <c r="I10" s="628" t="e">
        <f>VLOOKUP(G10,'2. Curriculum Map 2024 (lần 1)'!$C$6:$D$82,2,0)</f>
        <v>#N/A</v>
      </c>
      <c r="J10" s="633"/>
      <c r="K10" s="630" t="s">
        <v>2478</v>
      </c>
      <c r="L10" s="636" t="e">
        <f>VLOOKUP(K10,'2. Curriculum Map 2024 (lần 1)'!$C$6:$D$82,2,0)</f>
        <v>#N/A</v>
      </c>
      <c r="M10" s="586"/>
      <c r="N10" s="586"/>
      <c r="O10" s="586"/>
      <c r="P10" s="586"/>
      <c r="Q10" s="586"/>
      <c r="R10" s="586"/>
      <c r="S10" s="586"/>
      <c r="T10" s="586"/>
      <c r="U10" s="586"/>
      <c r="V10" s="586"/>
      <c r="W10" s="586"/>
      <c r="X10" s="586"/>
      <c r="Y10" s="586"/>
    </row>
    <row r="11" spans="1:25" ht="67.5">
      <c r="A11" s="615"/>
      <c r="B11" s="616"/>
      <c r="C11" s="617" t="s">
        <v>2470</v>
      </c>
      <c r="D11" s="638" t="s">
        <v>2471</v>
      </c>
      <c r="E11" s="635" t="e">
        <f>VLOOKUP(C11,'2. Curriculum Map 2024 (lần 1)'!$C$6:$D$82,2,0)</f>
        <v>#N/A</v>
      </c>
      <c r="F11" s="620"/>
      <c r="G11" s="623" t="s">
        <v>2484</v>
      </c>
      <c r="H11" s="624" t="s">
        <v>2485</v>
      </c>
      <c r="I11" s="628" t="e">
        <f>VLOOKUP(G11,'2. Curriculum Map 2024 (lần 1)'!$C$6:$D$82,2,0)</f>
        <v>#N/A</v>
      </c>
      <c r="J11" s="633"/>
      <c r="K11" s="630" t="s">
        <v>2484</v>
      </c>
      <c r="L11" s="636" t="e">
        <f>VLOOKUP(K11,'2. Curriculum Map 2024 (lần 1)'!$C$6:$D$82,2,0)</f>
        <v>#N/A</v>
      </c>
      <c r="M11" s="586"/>
      <c r="N11" s="586"/>
      <c r="O11" s="586"/>
      <c r="P11" s="586"/>
      <c r="Q11" s="586"/>
      <c r="R11" s="586"/>
      <c r="S11" s="586"/>
      <c r="T11" s="586"/>
      <c r="U11" s="586"/>
      <c r="V11" s="586"/>
      <c r="W11" s="586"/>
      <c r="X11" s="586"/>
      <c r="Y11" s="586"/>
    </row>
    <row r="12" spans="1:25" ht="90">
      <c r="A12" s="615"/>
      <c r="B12" s="616" t="s">
        <v>2486</v>
      </c>
      <c r="C12" s="617" t="s">
        <v>2475</v>
      </c>
      <c r="D12" s="632" t="s">
        <v>2487</v>
      </c>
      <c r="E12" s="635" t="e">
        <f>VLOOKUP(C12,'2. Curriculum Map 2024 (lần 1)'!$C$6:$D$82,2,0)</f>
        <v>#N/A</v>
      </c>
      <c r="F12" s="620" t="s">
        <v>2486</v>
      </c>
      <c r="G12" s="623" t="s">
        <v>2488</v>
      </c>
      <c r="H12" s="624" t="s">
        <v>2489</v>
      </c>
      <c r="I12" s="628" t="e">
        <f>VLOOKUP(G12,'2. Curriculum Map 2024 (lần 1)'!$C$6:$D$82,2,0)</f>
        <v>#N/A</v>
      </c>
      <c r="J12" s="633" t="s">
        <v>2486</v>
      </c>
      <c r="K12" s="630" t="s">
        <v>2488</v>
      </c>
      <c r="L12" s="636" t="e">
        <f>VLOOKUP(K12,'2. Curriculum Map 2024 (lần 1)'!$C$6:$D$82,2,0)</f>
        <v>#N/A</v>
      </c>
      <c r="M12" s="586"/>
      <c r="N12" s="586"/>
      <c r="O12" s="586"/>
      <c r="P12" s="586"/>
      <c r="Q12" s="586"/>
      <c r="R12" s="586"/>
      <c r="S12" s="586"/>
      <c r="T12" s="586"/>
      <c r="U12" s="586"/>
      <c r="V12" s="586"/>
      <c r="W12" s="586"/>
      <c r="X12" s="586"/>
      <c r="Y12" s="586"/>
    </row>
    <row r="13" spans="1:25" ht="90">
      <c r="A13" s="615"/>
      <c r="B13" s="616"/>
      <c r="C13" s="617" t="s">
        <v>2478</v>
      </c>
      <c r="D13" s="638" t="s">
        <v>2492</v>
      </c>
      <c r="E13" s="635" t="e">
        <f>VLOOKUP(C13,'2. Curriculum Map 2024 (lần 1)'!$C$6:$D$82,2,0)</f>
        <v>#N/A</v>
      </c>
      <c r="F13" s="620"/>
      <c r="G13" s="623" t="s">
        <v>2493</v>
      </c>
      <c r="H13" s="640" t="s">
        <v>2494</v>
      </c>
      <c r="I13" s="628" t="e">
        <f>VLOOKUP(G13,'2. Curriculum Map 2024 (lần 1)'!$C$6:$D$82,2,0)</f>
        <v>#N/A</v>
      </c>
      <c r="J13" s="633"/>
      <c r="K13" s="630" t="s">
        <v>2493</v>
      </c>
      <c r="L13" s="636" t="e">
        <f>VLOOKUP(K13,'2. Curriculum Map 2024 (lần 1)'!$C$6:$D$82,2,0)</f>
        <v>#N/A</v>
      </c>
      <c r="M13" s="586"/>
      <c r="N13" s="586"/>
      <c r="O13" s="586"/>
      <c r="P13" s="586"/>
      <c r="Q13" s="586"/>
      <c r="R13" s="586"/>
      <c r="S13" s="586"/>
      <c r="T13" s="586"/>
      <c r="U13" s="586"/>
      <c r="V13" s="586"/>
      <c r="W13" s="586"/>
      <c r="X13" s="586"/>
      <c r="Y13" s="586"/>
    </row>
    <row r="14" spans="1:25" ht="67.5">
      <c r="A14" s="615"/>
      <c r="B14" s="616"/>
      <c r="C14" s="617" t="s">
        <v>2484</v>
      </c>
      <c r="D14" s="632" t="s">
        <v>2485</v>
      </c>
      <c r="E14" s="635" t="e">
        <f>VLOOKUP(C14,'2. Curriculum Map 2024 (lần 1)'!$C$6:$D$82,2,0)</f>
        <v>#N/A</v>
      </c>
      <c r="F14" s="620"/>
      <c r="G14" s="623" t="s">
        <v>2496</v>
      </c>
      <c r="H14" s="640" t="s">
        <v>2494</v>
      </c>
      <c r="I14" s="628" t="e">
        <f>VLOOKUP(G14,'2. Curriculum Map 2024 (lần 1)'!$C$6:$D$82,2,0)</f>
        <v>#N/A</v>
      </c>
      <c r="J14" s="633"/>
      <c r="K14" s="630" t="s">
        <v>2496</v>
      </c>
      <c r="L14" s="636" t="e">
        <f>VLOOKUP(K14,'2. Curriculum Map 2024 (lần 1)'!$C$6:$D$82,2,0)</f>
        <v>#N/A</v>
      </c>
      <c r="M14" s="586"/>
      <c r="N14" s="586"/>
      <c r="O14" s="586"/>
      <c r="P14" s="586"/>
      <c r="Q14" s="586"/>
      <c r="R14" s="586"/>
      <c r="S14" s="586"/>
      <c r="T14" s="586"/>
      <c r="U14" s="586"/>
      <c r="V14" s="586"/>
      <c r="W14" s="586"/>
      <c r="X14" s="586"/>
      <c r="Y14" s="586"/>
    </row>
    <row r="15" spans="1:25" ht="45">
      <c r="A15" s="615"/>
      <c r="B15" s="616"/>
      <c r="C15" s="617"/>
      <c r="D15" s="618"/>
      <c r="E15" s="635"/>
      <c r="F15" s="620"/>
      <c r="G15" s="641" t="s">
        <v>2500</v>
      </c>
      <c r="H15" s="624"/>
      <c r="I15" s="628" t="e">
        <f>VLOOKUP(G15,'2. Curriculum Map 2024 (lần 1)'!$C$6:$D$82,2,0)</f>
        <v>#N/A</v>
      </c>
      <c r="J15" s="633"/>
      <c r="K15" s="642" t="s">
        <v>2500</v>
      </c>
      <c r="L15" s="636" t="e">
        <f>VLOOKUP(K15,'2. Curriculum Map 2024 (lần 1)'!$C$6:$D$82,2,0)</f>
        <v>#N/A</v>
      </c>
      <c r="M15" s="586"/>
      <c r="N15" s="586"/>
      <c r="O15" s="586"/>
      <c r="P15" s="586"/>
      <c r="Q15" s="586"/>
      <c r="R15" s="586"/>
      <c r="S15" s="586"/>
      <c r="T15" s="586"/>
      <c r="U15" s="586"/>
      <c r="V15" s="586"/>
      <c r="W15" s="586"/>
      <c r="X15" s="586"/>
      <c r="Y15" s="586"/>
    </row>
    <row r="16" spans="1:25" ht="22.5">
      <c r="A16" s="615"/>
      <c r="B16" s="616"/>
      <c r="C16" s="617"/>
      <c r="D16" s="632"/>
      <c r="E16" s="619"/>
      <c r="F16" s="620"/>
      <c r="G16" s="641" t="s">
        <v>2505</v>
      </c>
      <c r="H16" s="643"/>
      <c r="I16" s="628" t="e">
        <f>VLOOKUP(G16,'2. Curriculum Map 2024 (lần 1)'!$C$6:$D$82,2,0)</f>
        <v>#N/A</v>
      </c>
      <c r="J16" s="633"/>
      <c r="K16" s="642" t="s">
        <v>2505</v>
      </c>
      <c r="L16" s="636" t="e">
        <f>VLOOKUP(K16,'2. Curriculum Map 2024 (lần 1)'!$C$6:$D$82,2,0)</f>
        <v>#N/A</v>
      </c>
      <c r="M16" s="586"/>
      <c r="N16" s="586"/>
      <c r="O16" s="586"/>
      <c r="P16" s="586"/>
      <c r="Q16" s="586"/>
      <c r="R16" s="586"/>
      <c r="S16" s="586"/>
      <c r="T16" s="586"/>
      <c r="U16" s="586"/>
      <c r="V16" s="586"/>
      <c r="W16" s="586"/>
      <c r="X16" s="586"/>
      <c r="Y16" s="586"/>
    </row>
    <row r="17" spans="1:25" ht="45">
      <c r="A17" s="615"/>
      <c r="B17" s="616"/>
      <c r="C17" s="617"/>
      <c r="D17" s="644"/>
      <c r="E17" s="619"/>
      <c r="F17" s="620"/>
      <c r="G17" s="641" t="s">
        <v>2510</v>
      </c>
      <c r="H17" s="643"/>
      <c r="I17" s="628" t="e">
        <f>VLOOKUP(G17,'2. Curriculum Map 2024 (lần 1)'!$C$6:$D$82,2,0)</f>
        <v>#N/A</v>
      </c>
      <c r="J17" s="633"/>
      <c r="K17" s="642" t="s">
        <v>2510</v>
      </c>
      <c r="L17" s="636" t="e">
        <f>VLOOKUP(K17,'2. Curriculum Map 2024 (lần 1)'!$C$6:$D$82,2,0)</f>
        <v>#N/A</v>
      </c>
      <c r="M17" s="586"/>
      <c r="N17" s="586"/>
      <c r="O17" s="586"/>
      <c r="P17" s="586"/>
      <c r="Q17" s="586"/>
      <c r="R17" s="586"/>
      <c r="S17" s="586"/>
      <c r="T17" s="586"/>
      <c r="U17" s="586"/>
      <c r="V17" s="586"/>
      <c r="W17" s="586"/>
      <c r="X17" s="586"/>
      <c r="Y17" s="586"/>
    </row>
    <row r="18" spans="1:25" ht="60" customHeight="1">
      <c r="A18" s="615"/>
      <c r="B18" s="616"/>
      <c r="C18" s="617"/>
      <c r="D18" s="618"/>
      <c r="E18" s="619"/>
      <c r="F18" s="620"/>
      <c r="G18" s="641" t="s">
        <v>2515</v>
      </c>
      <c r="H18" s="640" t="s">
        <v>2516</v>
      </c>
      <c r="I18" s="628" t="e">
        <f>VLOOKUP(G18,'2. Curriculum Map 2024 (lần 1)'!$C$6:$D$82,2,0)</f>
        <v>#N/A</v>
      </c>
      <c r="J18" s="633"/>
      <c r="K18" s="642" t="s">
        <v>2515</v>
      </c>
      <c r="L18" s="636" t="e">
        <f>VLOOKUP(K18,'2. Curriculum Map 2024 (lần 1)'!$C$6:$D$82,2,0)</f>
        <v>#N/A</v>
      </c>
      <c r="M18" s="586"/>
      <c r="N18" s="586"/>
      <c r="O18" s="586"/>
      <c r="P18" s="586"/>
      <c r="Q18" s="586"/>
      <c r="R18" s="586"/>
      <c r="S18" s="586"/>
      <c r="T18" s="586"/>
      <c r="U18" s="586"/>
      <c r="V18" s="586"/>
      <c r="W18" s="586"/>
      <c r="X18" s="586"/>
      <c r="Y18" s="586"/>
    </row>
    <row r="19" spans="1:25" ht="67.5">
      <c r="A19" s="615"/>
      <c r="B19" s="616"/>
      <c r="C19" s="617"/>
      <c r="D19" s="618"/>
      <c r="E19" s="619"/>
      <c r="F19" s="620" t="s">
        <v>2519</v>
      </c>
      <c r="G19" s="623" t="s">
        <v>2520</v>
      </c>
      <c r="H19" s="624" t="s">
        <v>2521</v>
      </c>
      <c r="I19" s="628" t="e">
        <f>VLOOKUP(G19,'2. Curriculum Map 2024 (lần 1)'!$C$6:$D$82,2,0)</f>
        <v>#N/A</v>
      </c>
      <c r="J19" s="633"/>
      <c r="K19" s="630"/>
      <c r="L19" s="636"/>
      <c r="M19" s="586"/>
      <c r="N19" s="586"/>
      <c r="O19" s="586"/>
      <c r="P19" s="586"/>
      <c r="Q19" s="586"/>
      <c r="R19" s="586"/>
      <c r="S19" s="586"/>
      <c r="T19" s="586"/>
      <c r="U19" s="586"/>
      <c r="V19" s="586"/>
      <c r="W19" s="586"/>
      <c r="X19" s="586"/>
      <c r="Y19" s="586"/>
    </row>
    <row r="20" spans="1:25" ht="90">
      <c r="A20" s="615"/>
      <c r="B20" s="616"/>
      <c r="C20" s="617"/>
      <c r="D20" s="644"/>
      <c r="E20" s="619"/>
      <c r="F20" s="620"/>
      <c r="G20" s="623" t="s">
        <v>2524</v>
      </c>
      <c r="H20" s="624" t="s">
        <v>2525</v>
      </c>
      <c r="I20" s="628" t="e">
        <f>VLOOKUP(G20,'2. Curriculum Map 2024 (lần 1)'!$C$6:$D$82,2,0)</f>
        <v>#N/A</v>
      </c>
      <c r="J20" s="633"/>
      <c r="K20" s="630"/>
      <c r="L20" s="636"/>
      <c r="M20" s="586"/>
      <c r="N20" s="586"/>
      <c r="O20" s="586"/>
      <c r="P20" s="586"/>
      <c r="Q20" s="586"/>
      <c r="R20" s="586"/>
      <c r="S20" s="586"/>
      <c r="T20" s="586"/>
      <c r="U20" s="586"/>
      <c r="V20" s="586"/>
      <c r="W20" s="586"/>
      <c r="X20" s="586"/>
      <c r="Y20" s="586"/>
    </row>
    <row r="21" spans="1:25" ht="15.75" customHeight="1">
      <c r="A21" s="615"/>
      <c r="B21" s="616"/>
      <c r="C21" s="617"/>
      <c r="D21" s="646"/>
      <c r="E21" s="619"/>
      <c r="F21" s="620"/>
      <c r="G21" s="623" t="s">
        <v>2528</v>
      </c>
      <c r="H21" s="647" t="s">
        <v>2529</v>
      </c>
      <c r="I21" s="628" t="e">
        <f>VLOOKUP(G21,'2. Curriculum Map 2024 (lần 1)'!$C$6:$D$82,2,0)</f>
        <v>#N/A</v>
      </c>
      <c r="J21" s="633"/>
      <c r="K21" s="630"/>
      <c r="L21" s="636"/>
      <c r="M21" s="586"/>
      <c r="N21" s="586"/>
      <c r="O21" s="586"/>
      <c r="P21" s="586"/>
      <c r="Q21" s="586"/>
      <c r="R21" s="586"/>
      <c r="S21" s="586"/>
      <c r="T21" s="586"/>
      <c r="U21" s="586"/>
      <c r="V21" s="586"/>
      <c r="W21" s="586"/>
      <c r="X21" s="586"/>
      <c r="Y21" s="586"/>
    </row>
    <row r="22" spans="1:25" ht="15.75" customHeight="1">
      <c r="A22" s="615"/>
      <c r="B22" s="616" t="s">
        <v>2532</v>
      </c>
      <c r="C22" s="617" t="s">
        <v>2520</v>
      </c>
      <c r="D22" s="632" t="s">
        <v>2521</v>
      </c>
      <c r="E22" s="635" t="e">
        <f>VLOOKUP(C22,'2. Curriculum Map 2024 (lần 1)'!$C$6:$D$82,2,0)</f>
        <v>#N/A</v>
      </c>
      <c r="F22" s="620" t="s">
        <v>2532</v>
      </c>
      <c r="G22" s="623" t="s">
        <v>2534</v>
      </c>
      <c r="H22" s="624" t="s">
        <v>2536</v>
      </c>
      <c r="I22" s="628" t="e">
        <f>VLOOKUP(G22,'2. Curriculum Map 2024 (lần 1)'!$C$6:$D$82,2,0)</f>
        <v>#N/A</v>
      </c>
      <c r="J22" s="633" t="s">
        <v>2532</v>
      </c>
      <c r="K22" s="630" t="s">
        <v>2534</v>
      </c>
      <c r="L22" s="636" t="e">
        <f>VLOOKUP(K22,'2. Curriculum Map 2024 (lần 1)'!$C$6:$D$82,2,0)</f>
        <v>#N/A</v>
      </c>
      <c r="M22" s="586"/>
      <c r="N22" s="586"/>
      <c r="O22" s="586"/>
      <c r="P22" s="586"/>
      <c r="Q22" s="586"/>
      <c r="R22" s="586"/>
      <c r="S22" s="586"/>
      <c r="T22" s="586"/>
      <c r="U22" s="586"/>
      <c r="V22" s="586"/>
      <c r="W22" s="586"/>
      <c r="X22" s="586"/>
      <c r="Y22" s="586"/>
    </row>
    <row r="23" spans="1:25" ht="15.75" customHeight="1">
      <c r="A23" s="615"/>
      <c r="B23" s="616"/>
      <c r="C23" s="617" t="s">
        <v>2524</v>
      </c>
      <c r="D23" s="632" t="s">
        <v>2525</v>
      </c>
      <c r="E23" s="635" t="e">
        <f>VLOOKUP(C23,'2. Curriculum Map 2024 (lần 1)'!$C$6:$D$82,2,0)</f>
        <v>#N/A</v>
      </c>
      <c r="F23" s="620"/>
      <c r="G23" s="623" t="s">
        <v>2539</v>
      </c>
      <c r="H23" s="624" t="s">
        <v>2540</v>
      </c>
      <c r="I23" s="628" t="e">
        <f>VLOOKUP(G23,'2. Curriculum Map 2024 (lần 1)'!$C$6:$D$82,2,0)</f>
        <v>#N/A</v>
      </c>
      <c r="J23" s="633"/>
      <c r="K23" s="630" t="s">
        <v>2539</v>
      </c>
      <c r="L23" s="636" t="e">
        <f>VLOOKUP(K23,'2. Curriculum Map 2024 (lần 1)'!$C$6:$D$82,2,0)</f>
        <v>#N/A</v>
      </c>
      <c r="M23" s="586"/>
      <c r="N23" s="586"/>
      <c r="O23" s="586"/>
      <c r="P23" s="586"/>
      <c r="Q23" s="586"/>
      <c r="R23" s="586"/>
      <c r="S23" s="586"/>
      <c r="T23" s="586"/>
      <c r="U23" s="586"/>
      <c r="V23" s="586"/>
      <c r="W23" s="586"/>
      <c r="X23" s="586"/>
      <c r="Y23" s="586"/>
    </row>
    <row r="24" spans="1:25" ht="15.75" customHeight="1">
      <c r="A24" s="615"/>
      <c r="B24" s="616"/>
      <c r="C24" s="617" t="s">
        <v>2528</v>
      </c>
      <c r="D24" s="648" t="s">
        <v>2529</v>
      </c>
      <c r="E24" s="635" t="e">
        <f>VLOOKUP(C24,'2. Curriculum Map 2024 (lần 1)'!$C$6:$D$82,2,0)</f>
        <v>#N/A</v>
      </c>
      <c r="F24" s="620"/>
      <c r="G24" s="623" t="s">
        <v>2543</v>
      </c>
      <c r="H24" s="624" t="s">
        <v>2544</v>
      </c>
      <c r="I24" s="628" t="e">
        <f>VLOOKUP(G24,'2. Curriculum Map 2024 (lần 1)'!$C$6:$D$82,2,0)</f>
        <v>#N/A</v>
      </c>
      <c r="J24" s="633"/>
      <c r="K24" s="630" t="s">
        <v>2543</v>
      </c>
      <c r="L24" s="636" t="e">
        <f>VLOOKUP(K24,'2. Curriculum Map 2024 (lần 1)'!$C$6:$D$82,2,0)</f>
        <v>#N/A</v>
      </c>
      <c r="M24" s="586"/>
      <c r="N24" s="586"/>
      <c r="O24" s="586"/>
      <c r="P24" s="586"/>
      <c r="Q24" s="586"/>
      <c r="R24" s="586"/>
      <c r="S24" s="586"/>
      <c r="T24" s="586"/>
      <c r="U24" s="586"/>
      <c r="V24" s="586"/>
      <c r="W24" s="586"/>
      <c r="X24" s="586"/>
      <c r="Y24" s="586"/>
    </row>
    <row r="25" spans="1:25" ht="15.75" customHeight="1">
      <c r="A25" s="615"/>
      <c r="B25" s="616" t="s">
        <v>2547</v>
      </c>
      <c r="C25" s="617" t="s">
        <v>2534</v>
      </c>
      <c r="D25" s="632" t="s">
        <v>2536</v>
      </c>
      <c r="E25" s="635" t="e">
        <f>VLOOKUP(C25,'2. Curriculum Map 2024 (lần 1)'!$C$6:$D$82,2,0)</f>
        <v>#N/A</v>
      </c>
      <c r="F25" s="620" t="s">
        <v>2547</v>
      </c>
      <c r="G25" s="623" t="s">
        <v>2548</v>
      </c>
      <c r="H25" s="649" t="s">
        <v>2551</v>
      </c>
      <c r="I25" s="628" t="e">
        <f>VLOOKUP(G25,'2. Curriculum Map 2024 (lần 1)'!$C$6:$D$82,2,0)</f>
        <v>#N/A</v>
      </c>
      <c r="J25" s="633" t="s">
        <v>2547</v>
      </c>
      <c r="K25" s="630" t="s">
        <v>2548</v>
      </c>
      <c r="L25" s="636" t="e">
        <f>VLOOKUP(K25,'2. Curriculum Map 2024 (lần 1)'!$C$6:$D$82,2,0)</f>
        <v>#N/A</v>
      </c>
      <c r="M25" s="586"/>
      <c r="N25" s="586"/>
      <c r="O25" s="586"/>
      <c r="P25" s="586"/>
      <c r="Q25" s="586"/>
      <c r="R25" s="586"/>
      <c r="S25" s="586"/>
      <c r="T25" s="586"/>
      <c r="U25" s="586"/>
      <c r="V25" s="586"/>
      <c r="W25" s="586"/>
      <c r="X25" s="586"/>
      <c r="Y25" s="586"/>
    </row>
    <row r="26" spans="1:25" ht="15.75" customHeight="1">
      <c r="A26" s="615"/>
      <c r="B26" s="616"/>
      <c r="C26" s="617" t="s">
        <v>2539</v>
      </c>
      <c r="D26" s="632" t="s">
        <v>2540</v>
      </c>
      <c r="E26" s="635" t="e">
        <f>VLOOKUP(C26,'2. Curriculum Map 2024 (lần 1)'!$C$6:$D$82,2,0)</f>
        <v>#N/A</v>
      </c>
      <c r="F26" s="620"/>
      <c r="G26" s="623" t="s">
        <v>2493</v>
      </c>
      <c r="H26" s="640" t="s">
        <v>2559</v>
      </c>
      <c r="I26" s="628" t="e">
        <f>VLOOKUP(G26,'2. Curriculum Map 2024 (lần 1)'!$C$6:$D$82,2,0)</f>
        <v>#N/A</v>
      </c>
      <c r="J26" s="633"/>
      <c r="K26" s="630" t="s">
        <v>2493</v>
      </c>
      <c r="L26" s="636" t="e">
        <f>VLOOKUP(K26,'2. Curriculum Map 2024 (lần 1)'!$C$6:$D$82,2,0)</f>
        <v>#N/A</v>
      </c>
      <c r="M26" s="586"/>
      <c r="N26" s="586"/>
      <c r="O26" s="586"/>
      <c r="P26" s="586"/>
      <c r="Q26" s="586"/>
      <c r="R26" s="586"/>
      <c r="S26" s="586"/>
      <c r="T26" s="586"/>
      <c r="U26" s="586"/>
      <c r="V26" s="586"/>
      <c r="W26" s="586"/>
      <c r="X26" s="586"/>
      <c r="Y26" s="586"/>
    </row>
    <row r="27" spans="1:25" ht="15.75" customHeight="1">
      <c r="A27" s="615"/>
      <c r="B27" s="616"/>
      <c r="C27" s="617" t="s">
        <v>2543</v>
      </c>
      <c r="D27" s="632" t="s">
        <v>2544</v>
      </c>
      <c r="E27" s="635" t="e">
        <f>VLOOKUP(C27,'2. Curriculum Map 2024 (lần 1)'!$C$6:$D$82,2,0)</f>
        <v>#N/A</v>
      </c>
      <c r="F27" s="620"/>
      <c r="G27" s="623" t="s">
        <v>2496</v>
      </c>
      <c r="H27" s="634" t="s">
        <v>2559</v>
      </c>
      <c r="I27" s="628" t="e">
        <f>VLOOKUP(G27,'2. Curriculum Map 2024 (lần 1)'!$C$6:$D$82,2,0)</f>
        <v>#N/A</v>
      </c>
      <c r="J27" s="633"/>
      <c r="K27" s="630" t="s">
        <v>2496</v>
      </c>
      <c r="L27" s="636" t="e">
        <f>VLOOKUP(K27,'2. Curriculum Map 2024 (lần 1)'!$C$6:$D$82,2,0)</f>
        <v>#N/A</v>
      </c>
      <c r="M27" s="586"/>
      <c r="N27" s="586"/>
      <c r="O27" s="586"/>
      <c r="P27" s="586"/>
      <c r="Q27" s="586"/>
      <c r="R27" s="586"/>
      <c r="S27" s="586"/>
      <c r="T27" s="586"/>
      <c r="U27" s="586"/>
      <c r="V27" s="586"/>
      <c r="W27" s="586"/>
      <c r="X27" s="586"/>
      <c r="Y27" s="586"/>
    </row>
    <row r="28" spans="1:25" ht="15.75" customHeight="1">
      <c r="A28" s="615"/>
      <c r="B28" s="616"/>
      <c r="C28" s="617"/>
      <c r="D28" s="632"/>
      <c r="E28" s="635"/>
      <c r="F28" s="620"/>
      <c r="G28" s="641" t="s">
        <v>2500</v>
      </c>
      <c r="H28" s="650"/>
      <c r="I28" s="628" t="e">
        <f>VLOOKUP(G28,'2. Curriculum Map 2024 (lần 1)'!$C$6:$D$82,2,0)</f>
        <v>#N/A</v>
      </c>
      <c r="J28" s="633"/>
      <c r="K28" s="642" t="s">
        <v>2500</v>
      </c>
      <c r="L28" s="636" t="e">
        <f>VLOOKUP(K28,'2. Curriculum Map 2024 (lần 1)'!$C$6:$D$82,2,0)</f>
        <v>#N/A</v>
      </c>
      <c r="M28" s="586"/>
      <c r="N28" s="586"/>
      <c r="O28" s="586"/>
      <c r="P28" s="586"/>
      <c r="Q28" s="586"/>
      <c r="R28" s="586"/>
      <c r="S28" s="586"/>
      <c r="T28" s="586"/>
      <c r="U28" s="586"/>
      <c r="V28" s="586"/>
      <c r="W28" s="586"/>
      <c r="X28" s="586"/>
      <c r="Y28" s="586"/>
    </row>
    <row r="29" spans="1:25" ht="15.75" customHeight="1">
      <c r="A29" s="615"/>
      <c r="B29" s="616"/>
      <c r="C29" s="617"/>
      <c r="D29" s="632"/>
      <c r="E29" s="635"/>
      <c r="F29" s="620"/>
      <c r="G29" s="641" t="s">
        <v>2505</v>
      </c>
      <c r="H29" s="643"/>
      <c r="I29" s="628" t="e">
        <f>VLOOKUP(G29,'2. Curriculum Map 2024 (lần 1)'!$C$6:$D$82,2,0)</f>
        <v>#N/A</v>
      </c>
      <c r="J29" s="633"/>
      <c r="K29" s="642" t="s">
        <v>2505</v>
      </c>
      <c r="L29" s="636" t="e">
        <f>VLOOKUP(K29,'2. Curriculum Map 2024 (lần 1)'!$C$6:$D$82,2,0)</f>
        <v>#N/A</v>
      </c>
      <c r="M29" s="586"/>
      <c r="N29" s="586"/>
      <c r="O29" s="586"/>
      <c r="P29" s="586"/>
      <c r="Q29" s="586"/>
      <c r="R29" s="586"/>
      <c r="S29" s="586"/>
      <c r="T29" s="586"/>
      <c r="U29" s="586"/>
      <c r="V29" s="586"/>
      <c r="W29" s="586"/>
      <c r="X29" s="586"/>
      <c r="Y29" s="586"/>
    </row>
    <row r="30" spans="1:25" ht="15.75" customHeight="1">
      <c r="A30" s="615"/>
      <c r="B30" s="616"/>
      <c r="C30" s="617"/>
      <c r="D30" s="618"/>
      <c r="E30" s="635"/>
      <c r="F30" s="620"/>
      <c r="G30" s="641" t="s">
        <v>2510</v>
      </c>
      <c r="H30" s="634" t="s">
        <v>2566</v>
      </c>
      <c r="I30" s="628" t="e">
        <f>VLOOKUP(G30,'2. Curriculum Map 2024 (lần 1)'!$C$6:$D$82,2,0)</f>
        <v>#N/A</v>
      </c>
      <c r="J30" s="633"/>
      <c r="K30" s="642" t="s">
        <v>2510</v>
      </c>
      <c r="L30" s="636" t="e">
        <f>VLOOKUP(K30,'2. Curriculum Map 2024 (lần 1)'!$C$6:$D$82,2,0)</f>
        <v>#N/A</v>
      </c>
      <c r="M30" s="586"/>
      <c r="N30" s="586"/>
      <c r="O30" s="586"/>
      <c r="P30" s="586"/>
      <c r="Q30" s="586"/>
      <c r="R30" s="586"/>
      <c r="S30" s="586"/>
      <c r="T30" s="586"/>
      <c r="U30" s="586"/>
      <c r="V30" s="586"/>
      <c r="W30" s="586"/>
      <c r="X30" s="586"/>
      <c r="Y30" s="586"/>
    </row>
    <row r="31" spans="1:25" ht="15.75" customHeight="1">
      <c r="A31" s="615"/>
      <c r="B31" s="616"/>
      <c r="C31" s="617"/>
      <c r="D31" s="632"/>
      <c r="E31" s="635"/>
      <c r="F31" s="620"/>
      <c r="G31" s="641" t="s">
        <v>2515</v>
      </c>
      <c r="H31" s="643"/>
      <c r="I31" s="628" t="e">
        <f>VLOOKUP(G31,'2. Curriculum Map 2024 (lần 1)'!$C$6:$D$82,2,0)</f>
        <v>#N/A</v>
      </c>
      <c r="J31" s="633"/>
      <c r="K31" s="642" t="s">
        <v>2515</v>
      </c>
      <c r="L31" s="636" t="e">
        <f>VLOOKUP(K31,'2. Curriculum Map 2024 (lần 1)'!$C$6:$D$82,2,0)</f>
        <v>#N/A</v>
      </c>
      <c r="M31" s="586"/>
      <c r="N31" s="586"/>
      <c r="O31" s="586"/>
      <c r="P31" s="586"/>
      <c r="Q31" s="586"/>
      <c r="R31" s="586"/>
      <c r="S31" s="586"/>
      <c r="T31" s="586"/>
      <c r="U31" s="586"/>
      <c r="V31" s="586"/>
      <c r="W31" s="586"/>
      <c r="X31" s="586"/>
      <c r="Y31" s="586"/>
    </row>
    <row r="32" spans="1:25" ht="15.75" customHeight="1">
      <c r="A32" s="615"/>
      <c r="B32" s="616"/>
      <c r="C32" s="617"/>
      <c r="D32" s="646"/>
      <c r="E32" s="635"/>
      <c r="F32" s="620" t="s">
        <v>2567</v>
      </c>
      <c r="G32" s="623" t="s">
        <v>2568</v>
      </c>
      <c r="H32" s="624" t="s">
        <v>2569</v>
      </c>
      <c r="I32" s="628" t="e">
        <f>VLOOKUP(G32,'2. Curriculum Map 2024 (lần 1)'!$C$6:$D$82,2,0)</f>
        <v>#N/A</v>
      </c>
      <c r="J32" s="633"/>
      <c r="K32" s="630"/>
      <c r="L32" s="636"/>
      <c r="M32" s="586"/>
      <c r="N32" s="586"/>
      <c r="O32" s="586"/>
      <c r="P32" s="586"/>
      <c r="Q32" s="586"/>
      <c r="R32" s="586"/>
      <c r="S32" s="586"/>
      <c r="T32" s="586"/>
      <c r="U32" s="586"/>
      <c r="V32" s="586"/>
      <c r="W32" s="586"/>
      <c r="X32" s="586"/>
      <c r="Y32" s="586"/>
    </row>
    <row r="33" spans="1:25" ht="15.75" customHeight="1">
      <c r="A33" s="615"/>
      <c r="B33" s="616"/>
      <c r="C33" s="617"/>
      <c r="D33" s="618"/>
      <c r="E33" s="635"/>
      <c r="F33" s="620"/>
      <c r="G33" s="623" t="s">
        <v>2570</v>
      </c>
      <c r="H33" s="624" t="s">
        <v>2571</v>
      </c>
      <c r="I33" s="628" t="e">
        <f>VLOOKUP(G33,'2. Curriculum Map 2024 (lần 1)'!$C$6:$D$82,2,0)</f>
        <v>#N/A</v>
      </c>
      <c r="J33" s="633"/>
      <c r="K33" s="630"/>
      <c r="L33" s="636"/>
      <c r="M33" s="586"/>
      <c r="N33" s="586"/>
      <c r="O33" s="586"/>
      <c r="P33" s="586"/>
      <c r="Q33" s="586"/>
      <c r="R33" s="586"/>
      <c r="S33" s="586"/>
      <c r="T33" s="586"/>
      <c r="U33" s="586"/>
      <c r="V33" s="586"/>
      <c r="W33" s="586"/>
      <c r="X33" s="586"/>
      <c r="Y33" s="586"/>
    </row>
    <row r="34" spans="1:25" ht="15.75" customHeight="1">
      <c r="A34" s="615"/>
      <c r="B34" s="616"/>
      <c r="C34" s="617"/>
      <c r="D34" s="632"/>
      <c r="E34" s="635"/>
      <c r="F34" s="620"/>
      <c r="G34" s="623" t="s">
        <v>2572</v>
      </c>
      <c r="H34" s="624" t="s">
        <v>2573</v>
      </c>
      <c r="I34" s="628" t="e">
        <f>VLOOKUP(G34,'2. Curriculum Map 2024 (lần 1)'!$C$6:$D$82,2,0)</f>
        <v>#N/A</v>
      </c>
      <c r="J34" s="633"/>
      <c r="K34" s="630"/>
      <c r="L34" s="636"/>
      <c r="M34" s="586"/>
      <c r="N34" s="586"/>
      <c r="O34" s="586"/>
      <c r="P34" s="586"/>
      <c r="Q34" s="586"/>
      <c r="R34" s="586"/>
      <c r="S34" s="586"/>
      <c r="T34" s="586"/>
      <c r="U34" s="586"/>
      <c r="V34" s="586"/>
      <c r="W34" s="586"/>
      <c r="X34" s="586"/>
      <c r="Y34" s="586"/>
    </row>
    <row r="35" spans="1:25" ht="15.75" customHeight="1">
      <c r="A35" s="615"/>
      <c r="B35" s="616" t="s">
        <v>2574</v>
      </c>
      <c r="C35" s="617" t="s">
        <v>2568</v>
      </c>
      <c r="D35" s="632" t="s">
        <v>2569</v>
      </c>
      <c r="E35" s="635" t="e">
        <f>VLOOKUP(C35,'2. Curriculum Map 2024 (lần 1)'!$C$6:$D$82,2,0)</f>
        <v>#N/A</v>
      </c>
      <c r="F35" s="620" t="s">
        <v>2574</v>
      </c>
      <c r="G35" s="623" t="s">
        <v>2575</v>
      </c>
      <c r="H35" s="649" t="s">
        <v>2576</v>
      </c>
      <c r="I35" s="628" t="e">
        <f>VLOOKUP(G35,'2. Curriculum Map 2024 (lần 1)'!$C$6:$D$82,2,0)</f>
        <v>#N/A</v>
      </c>
      <c r="J35" s="633" t="s">
        <v>2574</v>
      </c>
      <c r="K35" s="630" t="s">
        <v>2575</v>
      </c>
      <c r="L35" s="636" t="e">
        <f>VLOOKUP(K35,'2. Curriculum Map 2024 (lần 1)'!$C$6:$D$82,2,0)</f>
        <v>#N/A</v>
      </c>
      <c r="M35" s="586"/>
      <c r="N35" s="586"/>
      <c r="O35" s="586"/>
      <c r="P35" s="586"/>
      <c r="Q35" s="586"/>
      <c r="R35" s="586"/>
      <c r="S35" s="586"/>
      <c r="T35" s="586"/>
      <c r="U35" s="586"/>
      <c r="V35" s="586"/>
      <c r="W35" s="586"/>
      <c r="X35" s="586"/>
      <c r="Y35" s="586"/>
    </row>
    <row r="36" spans="1:25" ht="15.75" customHeight="1">
      <c r="A36" s="615"/>
      <c r="B36" s="616"/>
      <c r="C36" s="617" t="s">
        <v>2570</v>
      </c>
      <c r="D36" s="632" t="s">
        <v>2571</v>
      </c>
      <c r="E36" s="635" t="e">
        <f>VLOOKUP(C36,'2. Curriculum Map 2024 (lần 1)'!$C$6:$D$82,2,0)</f>
        <v>#N/A</v>
      </c>
      <c r="F36" s="620"/>
      <c r="G36" s="623" t="s">
        <v>2577</v>
      </c>
      <c r="H36" s="624" t="s">
        <v>2578</v>
      </c>
      <c r="I36" s="628" t="e">
        <f>VLOOKUP(G36,'2. Curriculum Map 2024 (lần 1)'!$C$6:$D$82,2,0)</f>
        <v>#N/A</v>
      </c>
      <c r="J36" s="633"/>
      <c r="K36" s="630" t="s">
        <v>2577</v>
      </c>
      <c r="L36" s="636" t="e">
        <f>VLOOKUP(K36,'2. Curriculum Map 2024 (lần 1)'!$C$6:$D$82,2,0)</f>
        <v>#N/A</v>
      </c>
      <c r="M36" s="586"/>
      <c r="N36" s="586"/>
      <c r="O36" s="586"/>
      <c r="P36" s="586"/>
      <c r="Q36" s="586"/>
      <c r="R36" s="586"/>
      <c r="S36" s="586"/>
      <c r="T36" s="586"/>
      <c r="U36" s="586"/>
      <c r="V36" s="586"/>
      <c r="W36" s="586"/>
      <c r="X36" s="586"/>
      <c r="Y36" s="586"/>
    </row>
    <row r="37" spans="1:25" ht="15.75" customHeight="1">
      <c r="A37" s="615"/>
      <c r="B37" s="616"/>
      <c r="C37" s="617" t="s">
        <v>2572</v>
      </c>
      <c r="D37" s="632" t="s">
        <v>2573</v>
      </c>
      <c r="E37" s="635" t="e">
        <f>VLOOKUP(C37,'2. Curriculum Map 2024 (lần 1)'!$C$6:$D$82,2,0)</f>
        <v>#N/A</v>
      </c>
      <c r="F37" s="620"/>
      <c r="G37" s="623" t="s">
        <v>2579</v>
      </c>
      <c r="H37" s="624" t="s">
        <v>2580</v>
      </c>
      <c r="I37" s="628" t="e">
        <f>VLOOKUP(G37,'2. Curriculum Map 2024 (lần 1)'!$C$6:$D$82,2,0)</f>
        <v>#N/A</v>
      </c>
      <c r="J37" s="633"/>
      <c r="K37" s="630" t="s">
        <v>2579</v>
      </c>
      <c r="L37" s="636" t="e">
        <f>VLOOKUP(K37,'2. Curriculum Map 2024 (lần 1)'!$C$6:$D$82,2,0)</f>
        <v>#N/A</v>
      </c>
      <c r="M37" s="586"/>
      <c r="N37" s="586"/>
      <c r="O37" s="586"/>
      <c r="P37" s="586"/>
      <c r="Q37" s="586"/>
      <c r="R37" s="586"/>
      <c r="S37" s="586"/>
      <c r="T37" s="586"/>
      <c r="U37" s="586"/>
      <c r="V37" s="586"/>
      <c r="W37" s="586"/>
      <c r="X37" s="586"/>
      <c r="Y37" s="586"/>
    </row>
    <row r="38" spans="1:25" ht="15.75" customHeight="1">
      <c r="A38" s="615"/>
      <c r="B38" s="616" t="s">
        <v>2581</v>
      </c>
      <c r="C38" s="617" t="s">
        <v>2575</v>
      </c>
      <c r="D38" s="646" t="s">
        <v>2576</v>
      </c>
      <c r="E38" s="635" t="e">
        <f>VLOOKUP(C38,'2. Curriculum Map 2024 (lần 1)'!$C$6:$D$82,2,0)</f>
        <v>#N/A</v>
      </c>
      <c r="F38" s="620" t="s">
        <v>2581</v>
      </c>
      <c r="G38" s="641" t="s">
        <v>2582</v>
      </c>
      <c r="H38" s="624"/>
      <c r="I38" s="628" t="e">
        <f>VLOOKUP(G38,'2. Curriculum Map 2024 (lần 1)'!$C$6:$D$82,2,0)</f>
        <v>#N/A</v>
      </c>
      <c r="J38" s="633" t="s">
        <v>2581</v>
      </c>
      <c r="K38" s="642" t="s">
        <v>2582</v>
      </c>
      <c r="L38" s="636" t="e">
        <f>VLOOKUP(K38,'2. Curriculum Map 2024 (lần 1)'!$C$6:$D$82,2,0)</f>
        <v>#N/A</v>
      </c>
      <c r="M38" s="586"/>
      <c r="N38" s="586"/>
      <c r="O38" s="586"/>
      <c r="P38" s="586"/>
      <c r="Q38" s="586"/>
      <c r="R38" s="586"/>
      <c r="S38" s="586"/>
      <c r="T38" s="586"/>
      <c r="U38" s="586"/>
      <c r="V38" s="586"/>
      <c r="W38" s="586"/>
      <c r="X38" s="586"/>
      <c r="Y38" s="586"/>
    </row>
    <row r="39" spans="1:25" ht="15.75" customHeight="1">
      <c r="A39" s="615"/>
      <c r="B39" s="616"/>
      <c r="C39" s="617" t="s">
        <v>2577</v>
      </c>
      <c r="D39" s="632" t="s">
        <v>2578</v>
      </c>
      <c r="E39" s="635" t="e">
        <f>VLOOKUP(C39,'2. Curriculum Map 2024 (lần 1)'!$C$6:$D$82,2,0)</f>
        <v>#N/A</v>
      </c>
      <c r="F39" s="620"/>
      <c r="G39" s="641" t="s">
        <v>2583</v>
      </c>
      <c r="H39" s="653" t="s">
        <v>2584</v>
      </c>
      <c r="I39" s="628" t="e">
        <f>VLOOKUP(G39,'2. Curriculum Map 2024 (lần 1)'!$C$6:$D$82,2,0)</f>
        <v>#N/A</v>
      </c>
      <c r="J39" s="633"/>
      <c r="K39" s="642" t="s">
        <v>2583</v>
      </c>
      <c r="L39" s="636" t="e">
        <f>VLOOKUP(K39,'2. Curriculum Map 2024 (lần 1)'!$C$6:$D$82,2,0)</f>
        <v>#N/A</v>
      </c>
      <c r="M39" s="586"/>
      <c r="N39" s="586"/>
      <c r="O39" s="586"/>
      <c r="P39" s="586"/>
      <c r="Q39" s="586"/>
      <c r="R39" s="586"/>
      <c r="S39" s="586"/>
      <c r="T39" s="586"/>
      <c r="U39" s="586"/>
      <c r="V39" s="586"/>
      <c r="W39" s="586"/>
      <c r="X39" s="586"/>
      <c r="Y39" s="586"/>
    </row>
    <row r="40" spans="1:25" ht="15.75" customHeight="1">
      <c r="A40" s="615"/>
      <c r="B40" s="616"/>
      <c r="C40" s="617" t="s">
        <v>2579</v>
      </c>
      <c r="D40" s="632" t="s">
        <v>2580</v>
      </c>
      <c r="E40" s="635" t="e">
        <f>VLOOKUP(C40,'2. Curriculum Map 2024 (lần 1)'!$C$6:$D$82,2,0)</f>
        <v>#N/A</v>
      </c>
      <c r="F40" s="620"/>
      <c r="G40" s="641" t="s">
        <v>2585</v>
      </c>
      <c r="H40" s="624" t="s">
        <v>2586</v>
      </c>
      <c r="I40" s="628" t="e">
        <f>VLOOKUP(G40,'2. Curriculum Map 2024 (lần 1)'!$C$6:$D$82,2,0)</f>
        <v>#N/A</v>
      </c>
      <c r="J40" s="633"/>
      <c r="K40" s="642" t="s">
        <v>2585</v>
      </c>
      <c r="L40" s="636" t="e">
        <f>VLOOKUP(K40,'2. Curriculum Map 2024 (lần 1)'!$C$6:$D$82,2,0)</f>
        <v>#N/A</v>
      </c>
      <c r="M40" s="586"/>
      <c r="N40" s="586"/>
      <c r="O40" s="586"/>
      <c r="P40" s="586"/>
      <c r="Q40" s="586"/>
      <c r="R40" s="586"/>
      <c r="S40" s="586"/>
      <c r="T40" s="586"/>
      <c r="U40" s="586"/>
      <c r="V40" s="586"/>
      <c r="W40" s="586"/>
      <c r="X40" s="586"/>
      <c r="Y40" s="586"/>
    </row>
    <row r="41" spans="1:25" ht="15.75" customHeight="1">
      <c r="A41" s="615"/>
      <c r="B41" s="616"/>
      <c r="C41" s="617"/>
      <c r="D41" s="632"/>
      <c r="E41" s="635"/>
      <c r="F41" s="620"/>
      <c r="G41" s="623" t="s">
        <v>2493</v>
      </c>
      <c r="H41" s="640" t="s">
        <v>2587</v>
      </c>
      <c r="I41" s="628" t="e">
        <f>VLOOKUP(G41,'2. Curriculum Map 2024 (lần 1)'!$C$6:$D$82,2,0)</f>
        <v>#N/A</v>
      </c>
      <c r="J41" s="633"/>
      <c r="K41" s="630" t="s">
        <v>2493</v>
      </c>
      <c r="L41" s="636" t="e">
        <f>VLOOKUP(K41,'2. Curriculum Map 2024 (lần 1)'!$C$6:$D$82,2,0)</f>
        <v>#N/A</v>
      </c>
      <c r="M41" s="586"/>
      <c r="N41" s="586"/>
      <c r="O41" s="586"/>
      <c r="P41" s="586"/>
      <c r="Q41" s="586"/>
      <c r="R41" s="586"/>
      <c r="S41" s="586"/>
      <c r="T41" s="586"/>
      <c r="U41" s="586"/>
      <c r="V41" s="586"/>
      <c r="W41" s="586"/>
      <c r="X41" s="586"/>
      <c r="Y41" s="586"/>
    </row>
    <row r="42" spans="1:25" ht="15.75" customHeight="1">
      <c r="A42" s="615"/>
      <c r="B42" s="616"/>
      <c r="C42" s="617"/>
      <c r="D42" s="632"/>
      <c r="E42" s="635"/>
      <c r="F42" s="620"/>
      <c r="G42" s="623" t="s">
        <v>2496</v>
      </c>
      <c r="H42" s="640" t="s">
        <v>2588</v>
      </c>
      <c r="I42" s="628" t="e">
        <f>VLOOKUP(G42,'2. Curriculum Map 2024 (lần 1)'!$C$6:$D$82,2,0)</f>
        <v>#N/A</v>
      </c>
      <c r="J42" s="633"/>
      <c r="K42" s="630" t="s">
        <v>2496</v>
      </c>
      <c r="L42" s="636" t="e">
        <f>VLOOKUP(K42,'2. Curriculum Map 2024 (lần 1)'!$C$6:$D$82,2,0)</f>
        <v>#N/A</v>
      </c>
      <c r="M42" s="586"/>
      <c r="N42" s="586"/>
      <c r="O42" s="586"/>
      <c r="P42" s="586"/>
      <c r="Q42" s="586"/>
      <c r="R42" s="586"/>
      <c r="S42" s="586"/>
      <c r="T42" s="586"/>
      <c r="U42" s="586"/>
      <c r="V42" s="586"/>
      <c r="W42" s="586"/>
      <c r="X42" s="586"/>
      <c r="Y42" s="586"/>
    </row>
    <row r="43" spans="1:25" ht="15.75" customHeight="1">
      <c r="A43" s="615"/>
      <c r="B43" s="616"/>
      <c r="C43" s="617"/>
      <c r="D43" s="632"/>
      <c r="E43" s="635"/>
      <c r="F43" s="620"/>
      <c r="G43" s="641" t="s">
        <v>2500</v>
      </c>
      <c r="H43" s="650"/>
      <c r="I43" s="628" t="e">
        <f>VLOOKUP(G43,'2. Curriculum Map 2024 (lần 1)'!$C$6:$D$82,2,0)</f>
        <v>#N/A</v>
      </c>
      <c r="J43" s="633"/>
      <c r="K43" s="642" t="s">
        <v>2500</v>
      </c>
      <c r="L43" s="636" t="e">
        <f>VLOOKUP(K43,'2. Curriculum Map 2024 (lần 1)'!$C$6:$D$82,2,0)</f>
        <v>#N/A</v>
      </c>
      <c r="M43" s="586"/>
      <c r="N43" s="586"/>
      <c r="O43" s="586"/>
      <c r="P43" s="586"/>
      <c r="Q43" s="586"/>
      <c r="R43" s="586"/>
      <c r="S43" s="586"/>
      <c r="T43" s="586"/>
      <c r="U43" s="586"/>
      <c r="V43" s="586"/>
      <c r="W43" s="586"/>
      <c r="X43" s="586"/>
      <c r="Y43" s="586"/>
    </row>
    <row r="44" spans="1:25" ht="15.75" customHeight="1">
      <c r="A44" s="615"/>
      <c r="B44" s="616"/>
      <c r="C44" s="617"/>
      <c r="D44" s="654"/>
      <c r="E44" s="635"/>
      <c r="F44" s="620"/>
      <c r="G44" s="641" t="s">
        <v>2505</v>
      </c>
      <c r="H44" s="643"/>
      <c r="I44" s="628" t="e">
        <f>VLOOKUP(G44,'2. Curriculum Map 2024 (lần 1)'!$C$6:$D$82,2,0)</f>
        <v>#N/A</v>
      </c>
      <c r="J44" s="633"/>
      <c r="K44" s="642" t="s">
        <v>2505</v>
      </c>
      <c r="L44" s="636" t="e">
        <f>VLOOKUP(K44,'2. Curriculum Map 2024 (lần 1)'!$C$6:$D$82,2,0)</f>
        <v>#N/A</v>
      </c>
      <c r="M44" s="586"/>
      <c r="N44" s="586"/>
      <c r="O44" s="586"/>
      <c r="P44" s="586"/>
      <c r="Q44" s="586"/>
      <c r="R44" s="586"/>
      <c r="S44" s="586"/>
      <c r="T44" s="586"/>
      <c r="U44" s="586"/>
      <c r="V44" s="586"/>
      <c r="W44" s="586"/>
      <c r="X44" s="586"/>
      <c r="Y44" s="586"/>
    </row>
    <row r="45" spans="1:25" ht="15.75" customHeight="1">
      <c r="A45" s="615"/>
      <c r="B45" s="616"/>
      <c r="C45" s="655"/>
      <c r="D45" s="656"/>
      <c r="E45" s="635"/>
      <c r="F45" s="620"/>
      <c r="G45" s="641" t="s">
        <v>2510</v>
      </c>
      <c r="H45" s="634" t="s">
        <v>2589</v>
      </c>
      <c r="I45" s="628" t="e">
        <f>VLOOKUP(G45,'2. Curriculum Map 2024 (lần 1)'!$C$6:$D$82,2,0)</f>
        <v>#N/A</v>
      </c>
      <c r="J45" s="633"/>
      <c r="K45" s="642" t="s">
        <v>2510</v>
      </c>
      <c r="L45" s="636" t="e">
        <f>VLOOKUP(K45,'2. Curriculum Map 2024 (lần 1)'!$C$6:$D$82,2,0)</f>
        <v>#N/A</v>
      </c>
      <c r="M45" s="586"/>
      <c r="N45" s="586"/>
      <c r="O45" s="586"/>
      <c r="P45" s="586"/>
      <c r="Q45" s="586"/>
      <c r="R45" s="586"/>
      <c r="S45" s="586"/>
      <c r="T45" s="586"/>
      <c r="U45" s="586"/>
      <c r="V45" s="586"/>
      <c r="W45" s="586"/>
      <c r="X45" s="586"/>
      <c r="Y45" s="586"/>
    </row>
    <row r="46" spans="1:25" ht="15.75" customHeight="1">
      <c r="A46" s="615"/>
      <c r="B46" s="616"/>
      <c r="C46" s="655"/>
      <c r="D46" s="657"/>
      <c r="E46" s="635"/>
      <c r="F46" s="620"/>
      <c r="G46" s="641" t="s">
        <v>2515</v>
      </c>
      <c r="H46" s="643"/>
      <c r="I46" s="628" t="e">
        <f>VLOOKUP(G46,'2. Curriculum Map 2024 (lần 1)'!$C$6:$D$82,2,0)</f>
        <v>#N/A</v>
      </c>
      <c r="J46" s="633"/>
      <c r="K46" s="642" t="s">
        <v>2515</v>
      </c>
      <c r="L46" s="636" t="e">
        <f>VLOOKUP(K46,'2. Curriculum Map 2024 (lần 1)'!$C$6:$D$82,2,0)</f>
        <v>#N/A</v>
      </c>
      <c r="M46" s="586"/>
      <c r="N46" s="586"/>
      <c r="O46" s="586"/>
      <c r="P46" s="586"/>
      <c r="Q46" s="586"/>
      <c r="R46" s="586"/>
      <c r="S46" s="586"/>
      <c r="T46" s="586"/>
      <c r="U46" s="586"/>
      <c r="V46" s="586"/>
      <c r="W46" s="586"/>
      <c r="X46" s="586"/>
      <c r="Y46" s="586"/>
    </row>
    <row r="47" spans="1:25" ht="15.75" customHeight="1">
      <c r="A47" s="615"/>
      <c r="B47" s="616"/>
      <c r="C47" s="617"/>
      <c r="D47" s="632"/>
      <c r="E47" s="635"/>
      <c r="F47" s="620" t="s">
        <v>2590</v>
      </c>
      <c r="G47" s="623" t="s">
        <v>2591</v>
      </c>
      <c r="H47" s="624" t="s">
        <v>2592</v>
      </c>
      <c r="I47" s="628" t="e">
        <f>VLOOKUP(G47,'2. Curriculum Map 2024 (lần 1)'!$C$6:$D$82,2,0)</f>
        <v>#N/A</v>
      </c>
      <c r="J47" s="633"/>
      <c r="K47" s="630"/>
      <c r="L47" s="636"/>
      <c r="M47" s="586"/>
      <c r="N47" s="586"/>
      <c r="O47" s="586"/>
      <c r="P47" s="586"/>
      <c r="Q47" s="586"/>
      <c r="R47" s="586"/>
      <c r="S47" s="586"/>
      <c r="T47" s="586"/>
      <c r="U47" s="586"/>
      <c r="V47" s="586"/>
      <c r="W47" s="586"/>
      <c r="X47" s="586"/>
      <c r="Y47" s="586"/>
    </row>
    <row r="48" spans="1:25" ht="15.75" customHeight="1">
      <c r="A48" s="615"/>
      <c r="B48" s="616"/>
      <c r="C48" s="617"/>
      <c r="D48" s="632"/>
      <c r="E48" s="635"/>
      <c r="F48" s="620"/>
      <c r="G48" s="623" t="s">
        <v>2593</v>
      </c>
      <c r="H48" s="624" t="s">
        <v>2592</v>
      </c>
      <c r="I48" s="628" t="e">
        <f>VLOOKUP(G48,'2. Curriculum Map 2024 (lần 1)'!$C$6:$D$82,2,0)</f>
        <v>#N/A</v>
      </c>
      <c r="J48" s="633"/>
      <c r="K48" s="630"/>
      <c r="L48" s="636"/>
      <c r="M48" s="586"/>
      <c r="N48" s="586"/>
      <c r="O48" s="586"/>
      <c r="P48" s="586"/>
      <c r="Q48" s="586"/>
      <c r="R48" s="586"/>
      <c r="S48" s="586"/>
      <c r="T48" s="586"/>
      <c r="U48" s="586"/>
      <c r="V48" s="586"/>
      <c r="W48" s="586"/>
      <c r="X48" s="586"/>
      <c r="Y48" s="586"/>
    </row>
    <row r="49" spans="1:25" ht="15.75" customHeight="1">
      <c r="A49" s="615"/>
      <c r="B49" s="616"/>
      <c r="C49" s="617"/>
      <c r="D49" s="660"/>
      <c r="E49" s="635"/>
      <c r="F49" s="620"/>
      <c r="G49" s="623" t="s">
        <v>2594</v>
      </c>
      <c r="H49" s="634" t="s">
        <v>2595</v>
      </c>
      <c r="I49" s="628" t="e">
        <f>VLOOKUP(G49,'2. Curriculum Map 2024 (lần 1)'!$C$6:$D$82,2,0)</f>
        <v>#N/A</v>
      </c>
      <c r="J49" s="633"/>
      <c r="K49" s="630"/>
      <c r="L49" s="636"/>
      <c r="M49" s="586"/>
      <c r="N49" s="586"/>
      <c r="O49" s="586"/>
      <c r="P49" s="586"/>
      <c r="Q49" s="586"/>
      <c r="R49" s="586"/>
      <c r="S49" s="586"/>
      <c r="T49" s="586"/>
      <c r="U49" s="586"/>
      <c r="V49" s="586"/>
      <c r="W49" s="586"/>
      <c r="X49" s="586"/>
      <c r="Y49" s="586"/>
    </row>
    <row r="50" spans="1:25" ht="15.75" customHeight="1">
      <c r="A50" s="615"/>
      <c r="B50" s="616" t="s">
        <v>2596</v>
      </c>
      <c r="C50" s="617" t="s">
        <v>2591</v>
      </c>
      <c r="D50" s="632" t="s">
        <v>2592</v>
      </c>
      <c r="E50" s="635" t="e">
        <f>VLOOKUP(C50,'2. Curriculum Map 2024 (lần 1)'!$C$6:$D$82,2,0)</f>
        <v>#N/A</v>
      </c>
      <c r="F50" s="620" t="s">
        <v>2596</v>
      </c>
      <c r="G50" s="623" t="s">
        <v>2597</v>
      </c>
      <c r="H50" s="661" t="s">
        <v>2598</v>
      </c>
      <c r="I50" s="628" t="e">
        <f>VLOOKUP(G50,'2. Curriculum Map 2024 (lần 1)'!$C$6:$D$82,2,0)</f>
        <v>#N/A</v>
      </c>
      <c r="J50" s="633" t="s">
        <v>2596</v>
      </c>
      <c r="K50" s="642" t="s">
        <v>2597</v>
      </c>
      <c r="L50" s="636" t="e">
        <f>VLOOKUP(K50,'2. Curriculum Map 2024 (lần 1)'!$C$6:$D$82,2,0)</f>
        <v>#N/A</v>
      </c>
      <c r="M50" s="586"/>
      <c r="N50" s="586"/>
      <c r="O50" s="586"/>
      <c r="P50" s="586"/>
      <c r="Q50" s="586"/>
      <c r="R50" s="586"/>
      <c r="S50" s="586"/>
      <c r="T50" s="586"/>
      <c r="U50" s="586"/>
      <c r="V50" s="586"/>
      <c r="W50" s="586"/>
      <c r="X50" s="586"/>
      <c r="Y50" s="586"/>
    </row>
    <row r="51" spans="1:25" ht="15.75" customHeight="1">
      <c r="A51" s="615"/>
      <c r="B51" s="616"/>
      <c r="C51" s="617" t="s">
        <v>2593</v>
      </c>
      <c r="D51" s="632" t="s">
        <v>2592</v>
      </c>
      <c r="E51" s="635" t="e">
        <f>VLOOKUP(C51,'2. Curriculum Map 2024 (lần 1)'!$C$6:$D$82,2,0)</f>
        <v>#N/A</v>
      </c>
      <c r="F51" s="620"/>
      <c r="G51" s="623" t="s">
        <v>2599</v>
      </c>
      <c r="H51" s="624" t="s">
        <v>2600</v>
      </c>
      <c r="I51" s="628" t="e">
        <f>VLOOKUP(G51,'2. Curriculum Map 2024 (lần 1)'!$C$6:$D$82,2,0)</f>
        <v>#N/A</v>
      </c>
      <c r="J51" s="633"/>
      <c r="K51" s="630" t="s">
        <v>2599</v>
      </c>
      <c r="L51" s="636" t="e">
        <f>VLOOKUP(K51,'2. Curriculum Map 2024 (lần 1)'!$C$6:$D$82,2,0)</f>
        <v>#N/A</v>
      </c>
      <c r="M51" s="586"/>
      <c r="N51" s="586"/>
      <c r="O51" s="586"/>
      <c r="P51" s="586"/>
      <c r="Q51" s="586"/>
      <c r="R51" s="586"/>
      <c r="S51" s="586"/>
      <c r="T51" s="586"/>
      <c r="U51" s="586"/>
      <c r="V51" s="586"/>
      <c r="W51" s="586"/>
      <c r="X51" s="586"/>
      <c r="Y51" s="586"/>
    </row>
    <row r="52" spans="1:25" ht="15.75" customHeight="1">
      <c r="A52" s="615"/>
      <c r="B52" s="616"/>
      <c r="C52" s="617" t="s">
        <v>2594</v>
      </c>
      <c r="D52" s="660" t="s">
        <v>2595</v>
      </c>
      <c r="E52" s="635" t="e">
        <f>VLOOKUP(C52,'2. Curriculum Map 2024 (lần 1)'!$C$6:$D$82,2,0)</f>
        <v>#N/A</v>
      </c>
      <c r="F52" s="620" t="s">
        <v>2596</v>
      </c>
      <c r="G52" s="623" t="s">
        <v>2601</v>
      </c>
      <c r="H52" s="649" t="s">
        <v>2602</v>
      </c>
      <c r="I52" s="628" t="e">
        <f>VLOOKUP(G52,'2. Curriculum Map 2024 (lần 1)'!$C$6:$D$82,2,0)</f>
        <v>#N/A</v>
      </c>
      <c r="J52" s="633" t="s">
        <v>2596</v>
      </c>
      <c r="K52" s="630" t="s">
        <v>2601</v>
      </c>
      <c r="L52" s="636" t="e">
        <f>VLOOKUP(K52,'2. Curriculum Map 2024 (lần 1)'!$C$6:$D$82,2,0)</f>
        <v>#N/A</v>
      </c>
      <c r="M52" s="586"/>
      <c r="N52" s="586"/>
      <c r="O52" s="586"/>
      <c r="P52" s="586"/>
      <c r="Q52" s="586"/>
      <c r="R52" s="586"/>
      <c r="S52" s="586"/>
      <c r="T52" s="586"/>
      <c r="U52" s="586"/>
      <c r="V52" s="586"/>
      <c r="W52" s="586"/>
      <c r="X52" s="586"/>
      <c r="Y52" s="586"/>
    </row>
    <row r="53" spans="1:25" ht="15.75" customHeight="1">
      <c r="A53" s="615"/>
      <c r="B53" s="616" t="s">
        <v>2603</v>
      </c>
      <c r="C53" s="617" t="s">
        <v>2597</v>
      </c>
      <c r="D53" s="618" t="s">
        <v>2598</v>
      </c>
      <c r="E53" s="635" t="e">
        <f>VLOOKUP(C53,'2. Curriculum Map 2024 (lần 1)'!$C$6:$D$82,2,0)</f>
        <v>#N/A</v>
      </c>
      <c r="F53" s="620" t="s">
        <v>2603</v>
      </c>
      <c r="G53" s="641" t="s">
        <v>2582</v>
      </c>
      <c r="H53" s="661"/>
      <c r="I53" s="628" t="e">
        <f>VLOOKUP(G53,'2. Curriculum Map 2024 (lần 1)'!$C$6:$D$82,2,0)</f>
        <v>#N/A</v>
      </c>
      <c r="J53" s="633" t="s">
        <v>2603</v>
      </c>
      <c r="K53" s="642" t="s">
        <v>2582</v>
      </c>
      <c r="L53" s="636" t="e">
        <f>VLOOKUP(K53,'2. Curriculum Map 2024 (lần 1)'!$C$6:$D$82,2,0)</f>
        <v>#N/A</v>
      </c>
      <c r="M53" s="586"/>
      <c r="N53" s="586"/>
      <c r="O53" s="586"/>
      <c r="P53" s="586"/>
      <c r="Q53" s="586"/>
      <c r="R53" s="586"/>
      <c r="S53" s="586"/>
      <c r="T53" s="586"/>
      <c r="U53" s="586"/>
      <c r="V53" s="586"/>
      <c r="W53" s="586"/>
      <c r="X53" s="586"/>
      <c r="Y53" s="586"/>
    </row>
    <row r="54" spans="1:25" ht="15.75" customHeight="1">
      <c r="A54" s="615"/>
      <c r="B54" s="616"/>
      <c r="C54" s="617" t="s">
        <v>2599</v>
      </c>
      <c r="D54" s="632" t="s">
        <v>2600</v>
      </c>
      <c r="E54" s="635" t="e">
        <f>VLOOKUP(C54,'2. Curriculum Map 2024 (lần 1)'!$C$6:$D$82,2,0)</f>
        <v>#N/A</v>
      </c>
      <c r="F54" s="620"/>
      <c r="G54" s="641" t="s">
        <v>2604</v>
      </c>
      <c r="H54" s="634" t="s">
        <v>2605</v>
      </c>
      <c r="I54" s="628" t="e">
        <f>VLOOKUP(G54,'2. Curriculum Map 2024 (lần 1)'!$C$6:$D$82,2,0)</f>
        <v>#N/A</v>
      </c>
      <c r="J54" s="633"/>
      <c r="K54" s="642" t="s">
        <v>2604</v>
      </c>
      <c r="L54" s="636" t="e">
        <f>VLOOKUP(K54,'2. Curriculum Map 2024 (lần 1)'!$C$6:$D$82,2,0)</f>
        <v>#N/A</v>
      </c>
      <c r="M54" s="586"/>
      <c r="N54" s="586"/>
      <c r="O54" s="586"/>
      <c r="P54" s="586"/>
      <c r="Q54" s="586"/>
      <c r="R54" s="586"/>
      <c r="S54" s="586"/>
      <c r="T54" s="586"/>
      <c r="U54" s="586"/>
      <c r="V54" s="586"/>
      <c r="W54" s="586"/>
      <c r="X54" s="586"/>
      <c r="Y54" s="586"/>
    </row>
    <row r="55" spans="1:25" ht="15.75" customHeight="1">
      <c r="A55" s="615"/>
      <c r="B55" s="616"/>
      <c r="C55" s="617" t="s">
        <v>2601</v>
      </c>
      <c r="D55" s="646" t="s">
        <v>2602</v>
      </c>
      <c r="E55" s="635" t="e">
        <f>VLOOKUP(C55,'2. Curriculum Map 2024 (lần 1)'!$C$6:$D$82,2,0)</f>
        <v>#N/A</v>
      </c>
      <c r="F55" s="620" t="s">
        <v>2603</v>
      </c>
      <c r="G55" s="641" t="s">
        <v>2606</v>
      </c>
      <c r="H55" s="649" t="s">
        <v>2607</v>
      </c>
      <c r="I55" s="628" t="e">
        <f>VLOOKUP(G55,'2. Curriculum Map 2024 (lần 1)'!$C$6:$D$82,2,0)</f>
        <v>#N/A</v>
      </c>
      <c r="J55" s="633" t="s">
        <v>2603</v>
      </c>
      <c r="K55" s="642" t="s">
        <v>2606</v>
      </c>
      <c r="L55" s="636" t="e">
        <f>VLOOKUP(K55,'2. Curriculum Map 2024 (lần 1)'!$C$6:$D$82,2,0)</f>
        <v>#N/A</v>
      </c>
      <c r="M55" s="586"/>
      <c r="N55" s="586"/>
      <c r="O55" s="586"/>
      <c r="P55" s="586"/>
      <c r="Q55" s="586"/>
      <c r="R55" s="586"/>
      <c r="S55" s="586"/>
      <c r="T55" s="586"/>
      <c r="U55" s="586"/>
      <c r="V55" s="586"/>
      <c r="W55" s="586"/>
      <c r="X55" s="586"/>
      <c r="Y55" s="586"/>
    </row>
    <row r="56" spans="1:25" ht="15.75" customHeight="1">
      <c r="A56" s="615"/>
      <c r="B56" s="616"/>
      <c r="C56" s="617"/>
      <c r="D56" s="619"/>
      <c r="E56" s="635"/>
      <c r="F56" s="620"/>
      <c r="G56" s="623" t="s">
        <v>2493</v>
      </c>
      <c r="H56" s="649" t="s">
        <v>2608</v>
      </c>
      <c r="I56" s="628" t="e">
        <f>VLOOKUP(G56,'2. Curriculum Map 2024 (lần 1)'!$C$6:$D$82,2,0)</f>
        <v>#N/A</v>
      </c>
      <c r="J56" s="633"/>
      <c r="K56" s="630" t="s">
        <v>2493</v>
      </c>
      <c r="L56" s="636" t="e">
        <f>VLOOKUP(K56,'2. Curriculum Map 2024 (lần 1)'!$C$6:$D$82,2,0)</f>
        <v>#N/A</v>
      </c>
      <c r="M56" s="586"/>
      <c r="N56" s="586"/>
      <c r="O56" s="586"/>
      <c r="P56" s="586"/>
      <c r="Q56" s="586"/>
      <c r="R56" s="586"/>
      <c r="S56" s="586"/>
      <c r="T56" s="586"/>
      <c r="U56" s="586"/>
      <c r="V56" s="586"/>
      <c r="W56" s="586"/>
      <c r="X56" s="586"/>
      <c r="Y56" s="586"/>
    </row>
    <row r="57" spans="1:25" ht="15.75" customHeight="1">
      <c r="A57" s="615"/>
      <c r="B57" s="616"/>
      <c r="C57" s="617"/>
      <c r="D57" s="619"/>
      <c r="E57" s="635"/>
      <c r="F57" s="620"/>
      <c r="G57" s="623" t="s">
        <v>2496</v>
      </c>
      <c r="H57" s="634" t="s">
        <v>2609</v>
      </c>
      <c r="I57" s="628" t="e">
        <f>VLOOKUP(G57,'2. Curriculum Map 2024 (lần 1)'!$C$6:$D$82,2,0)</f>
        <v>#N/A</v>
      </c>
      <c r="J57" s="633"/>
      <c r="K57" s="630" t="s">
        <v>2496</v>
      </c>
      <c r="L57" s="636" t="e">
        <f>VLOOKUP(K57,'2. Curriculum Map 2024 (lần 1)'!$C$6:$D$82,2,0)</f>
        <v>#N/A</v>
      </c>
      <c r="M57" s="586"/>
      <c r="N57" s="586"/>
      <c r="O57" s="586"/>
      <c r="P57" s="586"/>
      <c r="Q57" s="586"/>
      <c r="R57" s="586"/>
      <c r="S57" s="586"/>
      <c r="T57" s="586"/>
      <c r="U57" s="586"/>
      <c r="V57" s="586"/>
      <c r="W57" s="586"/>
      <c r="X57" s="586"/>
      <c r="Y57" s="586"/>
    </row>
    <row r="58" spans="1:25" ht="15.75" customHeight="1">
      <c r="A58" s="615"/>
      <c r="B58" s="616"/>
      <c r="C58" s="617"/>
      <c r="D58" s="619"/>
      <c r="E58" s="635"/>
      <c r="F58" s="620"/>
      <c r="G58" s="641" t="s">
        <v>2500</v>
      </c>
      <c r="H58" s="661"/>
      <c r="I58" s="628" t="e">
        <f>VLOOKUP(G58,'2. Curriculum Map 2024 (lần 1)'!$C$6:$D$82,2,0)</f>
        <v>#N/A</v>
      </c>
      <c r="J58" s="633"/>
      <c r="K58" s="642" t="s">
        <v>2500</v>
      </c>
      <c r="L58" s="636" t="e">
        <f>VLOOKUP(K58,'2. Curriculum Map 2024 (lần 1)'!$C$6:$D$82,2,0)</f>
        <v>#N/A</v>
      </c>
      <c r="M58" s="586"/>
      <c r="N58" s="586"/>
      <c r="O58" s="586"/>
      <c r="P58" s="586"/>
      <c r="Q58" s="586"/>
      <c r="R58" s="586"/>
      <c r="S58" s="586"/>
      <c r="T58" s="586"/>
      <c r="U58" s="586"/>
      <c r="V58" s="586"/>
      <c r="W58" s="586"/>
      <c r="X58" s="586"/>
      <c r="Y58" s="586"/>
    </row>
    <row r="59" spans="1:25" ht="15.75" customHeight="1">
      <c r="A59" s="615"/>
      <c r="B59" s="616"/>
      <c r="C59" s="617"/>
      <c r="D59" s="619"/>
      <c r="E59" s="635"/>
      <c r="F59" s="620"/>
      <c r="G59" s="641" t="s">
        <v>2505</v>
      </c>
      <c r="H59" s="634" t="s">
        <v>2610</v>
      </c>
      <c r="I59" s="628" t="e">
        <f>VLOOKUP(G59,'2. Curriculum Map 2024 (lần 1)'!$C$6:$D$82,2,0)</f>
        <v>#N/A</v>
      </c>
      <c r="J59" s="633"/>
      <c r="K59" s="642" t="s">
        <v>2505</v>
      </c>
      <c r="L59" s="636" t="e">
        <f>VLOOKUP(K59,'2. Curriculum Map 2024 (lần 1)'!$C$6:$D$82,2,0)</f>
        <v>#N/A</v>
      </c>
      <c r="M59" s="586"/>
      <c r="N59" s="586"/>
      <c r="O59" s="586"/>
      <c r="P59" s="586"/>
      <c r="Q59" s="586"/>
      <c r="R59" s="586"/>
      <c r="S59" s="586"/>
      <c r="T59" s="586"/>
      <c r="U59" s="586"/>
      <c r="V59" s="586"/>
      <c r="W59" s="586"/>
      <c r="X59" s="586"/>
      <c r="Y59" s="586"/>
    </row>
    <row r="60" spans="1:25" ht="15.75" customHeight="1">
      <c r="A60" s="615"/>
      <c r="B60" s="616"/>
      <c r="C60" s="617"/>
      <c r="D60" s="619"/>
      <c r="E60" s="635"/>
      <c r="F60" s="620"/>
      <c r="G60" s="641" t="s">
        <v>2510</v>
      </c>
      <c r="H60" s="665"/>
      <c r="I60" s="628" t="e">
        <f>VLOOKUP(G60,'2. Curriculum Map 2024 (lần 1)'!$C$6:$D$82,2,0)</f>
        <v>#N/A</v>
      </c>
      <c r="J60" s="633"/>
      <c r="K60" s="642" t="s">
        <v>2510</v>
      </c>
      <c r="L60" s="636" t="e">
        <f>VLOOKUP(K60,'2. Curriculum Map 2024 (lần 1)'!$C$6:$D$82,2,0)</f>
        <v>#N/A</v>
      </c>
      <c r="M60" s="586"/>
      <c r="N60" s="586"/>
      <c r="O60" s="586"/>
      <c r="P60" s="586"/>
      <c r="Q60" s="586"/>
      <c r="R60" s="586"/>
      <c r="S60" s="586"/>
      <c r="T60" s="586"/>
      <c r="U60" s="586"/>
      <c r="V60" s="586"/>
      <c r="W60" s="586"/>
      <c r="X60" s="586"/>
      <c r="Y60" s="586"/>
    </row>
    <row r="61" spans="1:25" ht="15.75" customHeight="1">
      <c r="A61" s="615"/>
      <c r="B61" s="616"/>
      <c r="C61" s="617"/>
      <c r="D61" s="619"/>
      <c r="E61" s="635"/>
      <c r="F61" s="620"/>
      <c r="G61" s="641" t="s">
        <v>2515</v>
      </c>
      <c r="H61" s="665"/>
      <c r="I61" s="628" t="e">
        <f>VLOOKUP(G61,'2. Curriculum Map 2024 (lần 1)'!$C$6:$D$82,2,0)</f>
        <v>#N/A</v>
      </c>
      <c r="J61" s="633"/>
      <c r="K61" s="642" t="s">
        <v>2515</v>
      </c>
      <c r="L61" s="636" t="e">
        <f>VLOOKUP(K61,'2. Curriculum Map 2024 (lần 1)'!$C$6:$D$82,2,0)</f>
        <v>#N/A</v>
      </c>
      <c r="M61" s="586"/>
      <c r="N61" s="586"/>
      <c r="O61" s="586"/>
      <c r="P61" s="586"/>
      <c r="Q61" s="586"/>
      <c r="R61" s="586"/>
      <c r="S61" s="586"/>
      <c r="T61" s="586"/>
      <c r="U61" s="586"/>
      <c r="V61" s="586"/>
      <c r="W61" s="586"/>
      <c r="X61" s="586"/>
      <c r="Y61" s="586"/>
    </row>
    <row r="62" spans="1:25" ht="15.75" customHeight="1">
      <c r="A62" s="615"/>
      <c r="B62" s="616"/>
      <c r="C62" s="617"/>
      <c r="D62" s="619"/>
      <c r="E62" s="635"/>
      <c r="F62" s="620" t="s">
        <v>2611</v>
      </c>
      <c r="G62" s="623" t="s">
        <v>2612</v>
      </c>
      <c r="H62" s="624" t="s">
        <v>2613</v>
      </c>
      <c r="I62" s="628" t="e">
        <f>VLOOKUP(G62,'2. Curriculum Map 2024 (lần 1)'!$C$6:$D$82,2,0)</f>
        <v>#N/A</v>
      </c>
      <c r="J62" s="633"/>
      <c r="K62" s="630"/>
      <c r="L62" s="636"/>
      <c r="M62" s="586"/>
      <c r="N62" s="586"/>
      <c r="O62" s="586"/>
      <c r="P62" s="586"/>
      <c r="Q62" s="586"/>
      <c r="R62" s="586"/>
      <c r="S62" s="586"/>
      <c r="T62" s="586"/>
      <c r="U62" s="586"/>
      <c r="V62" s="586"/>
      <c r="W62" s="586"/>
      <c r="X62" s="586"/>
      <c r="Y62" s="586"/>
    </row>
    <row r="63" spans="1:25" ht="15.75" customHeight="1">
      <c r="A63" s="615"/>
      <c r="B63" s="616"/>
      <c r="C63" s="617"/>
      <c r="D63" s="619"/>
      <c r="E63" s="635"/>
      <c r="F63" s="620"/>
      <c r="G63" s="623" t="s">
        <v>2614</v>
      </c>
      <c r="H63" s="624" t="s">
        <v>2615</v>
      </c>
      <c r="I63" s="628" t="e">
        <f>VLOOKUP(G63,'2. Curriculum Map 2024 (lần 1)'!$C$6:$D$82,2,0)</f>
        <v>#N/A</v>
      </c>
      <c r="J63" s="633"/>
      <c r="K63" s="630"/>
      <c r="L63" s="636"/>
      <c r="M63" s="586"/>
      <c r="N63" s="586"/>
      <c r="O63" s="586"/>
      <c r="P63" s="586"/>
      <c r="Q63" s="586"/>
      <c r="R63" s="586"/>
      <c r="S63" s="586"/>
      <c r="T63" s="586"/>
      <c r="U63" s="586"/>
      <c r="V63" s="586"/>
      <c r="W63" s="586"/>
      <c r="X63" s="586"/>
      <c r="Y63" s="586"/>
    </row>
    <row r="64" spans="1:25" ht="15.75" customHeight="1">
      <c r="A64" s="615"/>
      <c r="B64" s="616"/>
      <c r="C64" s="617"/>
      <c r="D64" s="619"/>
      <c r="E64" s="635"/>
      <c r="F64" s="620"/>
      <c r="G64" s="623" t="s">
        <v>2616</v>
      </c>
      <c r="H64" s="624" t="s">
        <v>2615</v>
      </c>
      <c r="I64" s="628" t="e">
        <f>VLOOKUP(G64,'2. Curriculum Map 2024 (lần 1)'!$C$6:$D$82,2,0)</f>
        <v>#N/A</v>
      </c>
      <c r="J64" s="633"/>
      <c r="K64" s="630"/>
      <c r="L64" s="636"/>
      <c r="M64" s="586"/>
      <c r="N64" s="586"/>
      <c r="O64" s="586"/>
      <c r="P64" s="586"/>
      <c r="Q64" s="586"/>
      <c r="R64" s="586"/>
      <c r="S64" s="586"/>
      <c r="T64" s="586"/>
      <c r="U64" s="586"/>
      <c r="V64" s="586"/>
      <c r="W64" s="586"/>
      <c r="X64" s="586"/>
      <c r="Y64" s="586"/>
    </row>
    <row r="65" spans="1:25" ht="15.75" customHeight="1">
      <c r="A65" s="615"/>
      <c r="B65" s="616" t="s">
        <v>2617</v>
      </c>
      <c r="C65" s="617" t="s">
        <v>2612</v>
      </c>
      <c r="D65" s="632" t="s">
        <v>2613</v>
      </c>
      <c r="E65" s="635" t="e">
        <f>VLOOKUP(C65,'2. Curriculum Map 2024 (lần 1)'!$C$6:$D$82,2,0)</f>
        <v>#N/A</v>
      </c>
      <c r="F65" s="620" t="s">
        <v>2617</v>
      </c>
      <c r="G65" s="623" t="s">
        <v>2478</v>
      </c>
      <c r="H65" s="624" t="s">
        <v>2615</v>
      </c>
      <c r="I65" s="628" t="e">
        <f>VLOOKUP(G65,'2. Curriculum Map 2024 (lần 1)'!$C$6:$D$82,2,0)</f>
        <v>#N/A</v>
      </c>
      <c r="J65" s="633" t="s">
        <v>2617</v>
      </c>
      <c r="K65" s="630" t="s">
        <v>2618</v>
      </c>
      <c r="L65" s="636" t="e">
        <f>VLOOKUP(K65,'2. Curriculum Map 2024 (lần 1)'!$C$6:$D$82,2,0)</f>
        <v>#N/A</v>
      </c>
      <c r="M65" s="586"/>
      <c r="N65" s="586"/>
      <c r="O65" s="586"/>
      <c r="P65" s="586"/>
      <c r="Q65" s="586"/>
      <c r="R65" s="586"/>
      <c r="S65" s="586"/>
      <c r="T65" s="586"/>
      <c r="U65" s="586"/>
      <c r="V65" s="586"/>
      <c r="W65" s="586"/>
      <c r="X65" s="586"/>
      <c r="Y65" s="586"/>
    </row>
    <row r="66" spans="1:25" ht="15.75" customHeight="1">
      <c r="A66" s="615"/>
      <c r="B66" s="616"/>
      <c r="C66" s="617" t="s">
        <v>2614</v>
      </c>
      <c r="D66" s="632" t="s">
        <v>2615</v>
      </c>
      <c r="E66" s="635" t="e">
        <f>VLOOKUP(C66,'2. Curriculum Map 2024 (lần 1)'!$C$6:$D$82,2,0)</f>
        <v>#N/A</v>
      </c>
      <c r="F66" s="620"/>
      <c r="G66" s="623" t="s">
        <v>2619</v>
      </c>
      <c r="H66" s="624" t="s">
        <v>2615</v>
      </c>
      <c r="I66" s="628" t="e">
        <f>VLOOKUP(G66,'2. Curriculum Map 2024 (lần 1)'!$C$6:$D$82,2,0)</f>
        <v>#N/A</v>
      </c>
      <c r="J66" s="633"/>
      <c r="K66" s="630" t="s">
        <v>2619</v>
      </c>
      <c r="L66" s="636" t="e">
        <f>VLOOKUP(K66,'2. Curriculum Map 2024 (lần 1)'!$C$6:$D$82,2,0)</f>
        <v>#N/A</v>
      </c>
      <c r="M66" s="586"/>
      <c r="N66" s="586"/>
      <c r="O66" s="586"/>
      <c r="P66" s="586"/>
      <c r="Q66" s="586"/>
      <c r="R66" s="586"/>
      <c r="S66" s="586"/>
      <c r="T66" s="586"/>
      <c r="U66" s="586"/>
      <c r="V66" s="586"/>
      <c r="W66" s="586"/>
      <c r="X66" s="586"/>
      <c r="Y66" s="586"/>
    </row>
    <row r="67" spans="1:25" ht="15.75" customHeight="1">
      <c r="A67" s="615"/>
      <c r="B67" s="616"/>
      <c r="C67" s="617" t="s">
        <v>2616</v>
      </c>
      <c r="D67" s="670" t="s">
        <v>2615</v>
      </c>
      <c r="E67" s="635" t="e">
        <f>VLOOKUP(C67,'2. Curriculum Map 2024 (lần 1)'!$C$6:$D$82,2,0)</f>
        <v>#N/A</v>
      </c>
      <c r="F67" s="620"/>
      <c r="G67" s="623" t="s">
        <v>2621</v>
      </c>
      <c r="H67" s="650" t="s">
        <v>2615</v>
      </c>
      <c r="I67" s="628" t="e">
        <f>VLOOKUP(G67,'2. Curriculum Map 2024 (lần 1)'!$C$6:$D$82,2,0)</f>
        <v>#N/A</v>
      </c>
      <c r="J67" s="633"/>
      <c r="K67" s="630" t="s">
        <v>2621</v>
      </c>
      <c r="L67" s="636" t="e">
        <f>VLOOKUP(K67,'2. Curriculum Map 2024 (lần 1)'!$C$6:$D$82,2,0)</f>
        <v>#N/A</v>
      </c>
      <c r="M67" s="586"/>
      <c r="N67" s="586"/>
      <c r="O67" s="586"/>
      <c r="P67" s="586"/>
      <c r="Q67" s="586"/>
      <c r="R67" s="586"/>
      <c r="S67" s="586"/>
      <c r="T67" s="586"/>
      <c r="U67" s="586"/>
      <c r="V67" s="586"/>
      <c r="W67" s="586"/>
      <c r="X67" s="586"/>
      <c r="Y67" s="586"/>
    </row>
    <row r="68" spans="1:25" ht="15.75" customHeight="1">
      <c r="A68" s="615"/>
      <c r="B68" s="616" t="s">
        <v>2622</v>
      </c>
      <c r="C68" s="617" t="s">
        <v>2618</v>
      </c>
      <c r="D68" s="632" t="s">
        <v>2623</v>
      </c>
      <c r="E68" s="635" t="e">
        <f>VLOOKUP(C68,'2. Curriculum Map 2024 (lần 1)'!$C$6:$D$82,2,0)</f>
        <v>#N/A</v>
      </c>
      <c r="F68" s="620" t="s">
        <v>2622</v>
      </c>
      <c r="G68" s="623" t="s">
        <v>2484</v>
      </c>
      <c r="H68" s="650" t="s">
        <v>2625</v>
      </c>
      <c r="I68" s="628" t="e">
        <f>VLOOKUP(G68,'2. Curriculum Map 2024 (lần 1)'!$C$6:$D$82,2,0)</f>
        <v>#N/A</v>
      </c>
      <c r="J68" s="633" t="s">
        <v>2622</v>
      </c>
      <c r="K68" s="630" t="s">
        <v>2484</v>
      </c>
      <c r="L68" s="636" t="e">
        <f>VLOOKUP(K68,'2. Curriculum Map 2024 (lần 1)'!$C$6:$D$82,2,0)</f>
        <v>#N/A</v>
      </c>
      <c r="M68" s="586"/>
      <c r="N68" s="586"/>
      <c r="O68" s="586"/>
      <c r="P68" s="586"/>
      <c r="Q68" s="586"/>
      <c r="R68" s="586"/>
      <c r="S68" s="586"/>
      <c r="T68" s="586"/>
      <c r="U68" s="586"/>
      <c r="V68" s="586"/>
      <c r="W68" s="586"/>
      <c r="X68" s="586"/>
      <c r="Y68" s="586"/>
    </row>
    <row r="69" spans="1:25" ht="15.75" customHeight="1">
      <c r="A69" s="615"/>
      <c r="B69" s="616"/>
      <c r="C69" s="617" t="s">
        <v>2619</v>
      </c>
      <c r="D69" s="632" t="s">
        <v>2615</v>
      </c>
      <c r="E69" s="635" t="e">
        <f>VLOOKUP(C69,'2. Curriculum Map 2024 (lần 1)'!$C$6:$D$82,2,0)</f>
        <v>#N/A</v>
      </c>
      <c r="F69" s="620"/>
      <c r="G69" s="623" t="s">
        <v>2627</v>
      </c>
      <c r="H69" s="650" t="s">
        <v>2625</v>
      </c>
      <c r="I69" s="628" t="e">
        <f>VLOOKUP(G69,'2. Curriculum Map 2024 (lần 1)'!$C$6:$D$82,2,0)</f>
        <v>#N/A</v>
      </c>
      <c r="J69" s="633"/>
      <c r="K69" s="630" t="s">
        <v>2627</v>
      </c>
      <c r="L69" s="636" t="e">
        <f>VLOOKUP(K69,'2. Curriculum Map 2024 (lần 1)'!$C$6:$D$82,2,0)</f>
        <v>#N/A</v>
      </c>
      <c r="M69" s="586"/>
      <c r="N69" s="586"/>
      <c r="O69" s="586"/>
      <c r="P69" s="586"/>
      <c r="Q69" s="586"/>
      <c r="R69" s="586"/>
      <c r="S69" s="586"/>
      <c r="T69" s="586"/>
      <c r="U69" s="586"/>
      <c r="V69" s="586"/>
      <c r="W69" s="586"/>
      <c r="X69" s="586"/>
      <c r="Y69" s="586"/>
    </row>
    <row r="70" spans="1:25" ht="15.75" customHeight="1">
      <c r="A70" s="615"/>
      <c r="B70" s="616"/>
      <c r="C70" s="617" t="s">
        <v>2621</v>
      </c>
      <c r="D70" s="644" t="s">
        <v>2615</v>
      </c>
      <c r="E70" s="635" t="e">
        <f>VLOOKUP(C70,'2. Curriculum Map 2024 (lần 1)'!$C$6:$D$82,2,0)</f>
        <v>#N/A</v>
      </c>
      <c r="F70" s="620"/>
      <c r="G70" s="623" t="s">
        <v>2635</v>
      </c>
      <c r="H70" s="650" t="s">
        <v>2637</v>
      </c>
      <c r="I70" s="628" t="e">
        <f>VLOOKUP(G70,'2. Curriculum Map 2024 (lần 1)'!$C$6:$D$82,2,0)</f>
        <v>#N/A</v>
      </c>
      <c r="J70" s="633"/>
      <c r="K70" s="630" t="s">
        <v>2635</v>
      </c>
      <c r="L70" s="636" t="e">
        <f>VLOOKUP(K70,'2. Curriculum Map 2024 (lần 1)'!$C$6:$D$82,2,0)</f>
        <v>#N/A</v>
      </c>
      <c r="M70" s="586"/>
      <c r="N70" s="586"/>
      <c r="O70" s="586"/>
      <c r="P70" s="586"/>
      <c r="Q70" s="586"/>
      <c r="R70" s="586"/>
      <c r="S70" s="586"/>
      <c r="T70" s="586"/>
      <c r="U70" s="586"/>
      <c r="V70" s="586"/>
      <c r="W70" s="586"/>
      <c r="X70" s="586"/>
      <c r="Y70" s="586"/>
    </row>
    <row r="71" spans="1:25" ht="15.75" customHeight="1">
      <c r="A71" s="615"/>
      <c r="B71" s="616"/>
      <c r="C71" s="617"/>
      <c r="D71" s="619"/>
      <c r="E71" s="635"/>
      <c r="F71" s="620" t="s">
        <v>2639</v>
      </c>
      <c r="G71" s="623" t="s">
        <v>2640</v>
      </c>
      <c r="H71" s="661" t="s">
        <v>2641</v>
      </c>
      <c r="I71" s="628" t="e">
        <f>VLOOKUP(G71,'2. Curriculum Map 2024 (lần 1)'!$C$6:$D$82,2,0)</f>
        <v>#N/A</v>
      </c>
      <c r="J71" s="633"/>
      <c r="K71" s="630"/>
      <c r="L71" s="636"/>
      <c r="M71" s="586"/>
      <c r="N71" s="586"/>
      <c r="O71" s="586"/>
      <c r="P71" s="586"/>
      <c r="Q71" s="586"/>
      <c r="R71" s="586"/>
      <c r="S71" s="586"/>
      <c r="T71" s="586"/>
      <c r="U71" s="586"/>
      <c r="V71" s="586"/>
      <c r="W71" s="586"/>
      <c r="X71" s="586"/>
      <c r="Y71" s="586"/>
    </row>
    <row r="72" spans="1:25" ht="15.75" customHeight="1">
      <c r="A72" s="615"/>
      <c r="B72" s="616"/>
      <c r="C72" s="617"/>
      <c r="D72" s="619"/>
      <c r="E72" s="635"/>
      <c r="F72" s="620"/>
      <c r="G72" s="641" t="s">
        <v>2582</v>
      </c>
      <c r="H72" s="624"/>
      <c r="I72" s="628" t="e">
        <f>VLOOKUP(G72,'2. Curriculum Map 2024 (lần 1)'!$C$6:$D$82,2,0)</f>
        <v>#N/A</v>
      </c>
      <c r="J72" s="633"/>
      <c r="K72" s="630"/>
      <c r="L72" s="636"/>
      <c r="M72" s="586"/>
      <c r="N72" s="586"/>
      <c r="O72" s="586"/>
      <c r="P72" s="586"/>
      <c r="Q72" s="586"/>
      <c r="R72" s="586"/>
      <c r="S72" s="586"/>
      <c r="T72" s="586"/>
      <c r="U72" s="586"/>
      <c r="V72" s="586"/>
      <c r="W72" s="586"/>
      <c r="X72" s="586"/>
      <c r="Y72" s="586"/>
    </row>
    <row r="73" spans="1:25" ht="15.75" customHeight="1">
      <c r="A73" s="615"/>
      <c r="B73" s="616"/>
      <c r="C73" s="617"/>
      <c r="D73" s="684"/>
      <c r="E73" s="635"/>
      <c r="F73" s="620"/>
      <c r="G73" s="641" t="s">
        <v>2644</v>
      </c>
      <c r="H73" s="624" t="s">
        <v>2645</v>
      </c>
      <c r="I73" s="628" t="e">
        <f>VLOOKUP(G73,'2. Curriculum Map 2024 (lần 1)'!$C$6:$D$82,2,0)</f>
        <v>#N/A</v>
      </c>
      <c r="J73" s="633"/>
      <c r="K73" s="630"/>
      <c r="L73" s="636"/>
      <c r="M73" s="586"/>
      <c r="N73" s="586"/>
      <c r="O73" s="586"/>
      <c r="P73" s="586"/>
      <c r="Q73" s="586"/>
      <c r="R73" s="586"/>
      <c r="S73" s="586"/>
      <c r="T73" s="586"/>
      <c r="U73" s="586"/>
      <c r="V73" s="586"/>
      <c r="W73" s="586"/>
      <c r="X73" s="586"/>
      <c r="Y73" s="586"/>
    </row>
    <row r="74" spans="1:25" ht="15.75" customHeight="1">
      <c r="A74" s="615"/>
      <c r="B74" s="616"/>
      <c r="C74" s="617"/>
      <c r="D74" s="684"/>
      <c r="E74" s="635"/>
      <c r="F74" s="620"/>
      <c r="G74" s="641" t="s">
        <v>2646</v>
      </c>
      <c r="H74" s="624" t="s">
        <v>2645</v>
      </c>
      <c r="I74" s="628" t="e">
        <f>VLOOKUP(G74,'2. Curriculum Map 2024 (lần 1)'!$C$6:$D$82,2,0)</f>
        <v>#N/A</v>
      </c>
      <c r="J74" s="633"/>
      <c r="K74" s="630"/>
      <c r="L74" s="636"/>
      <c r="M74" s="586"/>
      <c r="N74" s="586"/>
      <c r="O74" s="586"/>
      <c r="P74" s="586"/>
      <c r="Q74" s="586"/>
      <c r="R74" s="586"/>
      <c r="S74" s="586"/>
      <c r="T74" s="586"/>
      <c r="U74" s="586"/>
      <c r="V74" s="586"/>
      <c r="W74" s="586"/>
      <c r="X74" s="586"/>
      <c r="Y74" s="586"/>
    </row>
    <row r="75" spans="1:25" ht="15.75" customHeight="1">
      <c r="A75" s="615"/>
      <c r="B75" s="616" t="s">
        <v>2649</v>
      </c>
      <c r="C75" s="617" t="s">
        <v>2640</v>
      </c>
      <c r="D75" s="684" t="s">
        <v>2641</v>
      </c>
      <c r="E75" s="635" t="e">
        <f>VLOOKUP(C75,'2. Curriculum Map 2024 (lần 1)'!$C$6:$D$82,2,0)</f>
        <v>#N/A</v>
      </c>
      <c r="F75" s="620" t="s">
        <v>2649</v>
      </c>
      <c r="G75" s="623" t="s">
        <v>2470</v>
      </c>
      <c r="H75" s="634" t="s">
        <v>2651</v>
      </c>
      <c r="I75" s="628" t="e">
        <f>VLOOKUP(G75,'2. Curriculum Map 2024 (lần 1)'!$C$6:$D$82,2,0)</f>
        <v>#N/A</v>
      </c>
      <c r="J75" s="633" t="s">
        <v>2649</v>
      </c>
      <c r="K75" s="630" t="s">
        <v>2470</v>
      </c>
      <c r="L75" s="636" t="e">
        <f>VLOOKUP(K75,'2. Curriculum Map 2024 (lần 1)'!$C$6:$D$82,2,0)</f>
        <v>#N/A</v>
      </c>
      <c r="M75" s="586"/>
      <c r="N75" s="586"/>
      <c r="O75" s="586"/>
      <c r="P75" s="586"/>
      <c r="Q75" s="586"/>
      <c r="R75" s="586"/>
      <c r="S75" s="586"/>
      <c r="T75" s="586"/>
      <c r="U75" s="586"/>
      <c r="V75" s="586"/>
      <c r="W75" s="586"/>
      <c r="X75" s="586"/>
      <c r="Y75" s="586"/>
    </row>
    <row r="76" spans="1:25" ht="15.75" customHeight="1">
      <c r="A76" s="615"/>
      <c r="B76" s="616"/>
      <c r="C76" s="686" t="s">
        <v>2582</v>
      </c>
      <c r="D76" s="632"/>
      <c r="E76" s="635" t="e">
        <f>VLOOKUP(C76,'2. Curriculum Map 2024 (lần 1)'!$C$6:$D$82,2,0)</f>
        <v>#N/A</v>
      </c>
      <c r="F76" s="620"/>
      <c r="G76" s="623" t="s">
        <v>2655</v>
      </c>
      <c r="H76" s="661" t="s">
        <v>2656</v>
      </c>
      <c r="I76" s="628" t="e">
        <f>VLOOKUP(G76,'2. Curriculum Map 2024 (lần 1)'!$C$6:$D$82,2,0)</f>
        <v>#N/A</v>
      </c>
      <c r="J76" s="633"/>
      <c r="K76" s="630" t="s">
        <v>2655</v>
      </c>
      <c r="L76" s="636" t="e">
        <f>VLOOKUP(K76,'2. Curriculum Map 2024 (lần 1)'!$C$6:$D$82,2,0)</f>
        <v>#N/A</v>
      </c>
      <c r="M76" s="586"/>
      <c r="N76" s="586"/>
      <c r="O76" s="586"/>
      <c r="P76" s="586"/>
      <c r="Q76" s="586"/>
      <c r="R76" s="586"/>
      <c r="S76" s="586"/>
      <c r="T76" s="586"/>
      <c r="U76" s="586"/>
      <c r="V76" s="586"/>
      <c r="W76" s="586"/>
      <c r="X76" s="586"/>
      <c r="Y76" s="586"/>
    </row>
    <row r="77" spans="1:25" ht="15.75" customHeight="1">
      <c r="A77" s="615"/>
      <c r="B77" s="616"/>
      <c r="C77" s="686" t="s">
        <v>2644</v>
      </c>
      <c r="D77" s="632" t="s">
        <v>2645</v>
      </c>
      <c r="E77" s="635" t="e">
        <f>VLOOKUP(C77,'2. Curriculum Map 2024 (lần 1)'!$C$6:$D$82,2,0)</f>
        <v>#N/A</v>
      </c>
      <c r="F77" s="620"/>
      <c r="G77" s="623" t="s">
        <v>2658</v>
      </c>
      <c r="H77" s="624" t="s">
        <v>2659</v>
      </c>
      <c r="I77" s="628" t="e">
        <f>VLOOKUP(G77,'2. Curriculum Map 2024 (lần 1)'!$C$6:$D$82,2,0)</f>
        <v>#N/A</v>
      </c>
      <c r="J77" s="633"/>
      <c r="K77" s="630" t="s">
        <v>2658</v>
      </c>
      <c r="L77" s="636" t="e">
        <f>VLOOKUP(K77,'2. Curriculum Map 2024 (lần 1)'!$C$6:$D$82,2,0)</f>
        <v>#N/A</v>
      </c>
      <c r="M77" s="586"/>
      <c r="N77" s="586"/>
      <c r="O77" s="586"/>
      <c r="P77" s="586"/>
      <c r="Q77" s="586"/>
      <c r="R77" s="586"/>
      <c r="S77" s="586"/>
      <c r="T77" s="586"/>
      <c r="U77" s="586"/>
      <c r="V77" s="586"/>
      <c r="W77" s="586"/>
      <c r="X77" s="586"/>
      <c r="Y77" s="586"/>
    </row>
    <row r="78" spans="1:25" ht="15.75" customHeight="1">
      <c r="A78" s="615"/>
      <c r="B78" s="616"/>
      <c r="C78" s="686" t="s">
        <v>2646</v>
      </c>
      <c r="D78" s="632" t="s">
        <v>2645</v>
      </c>
      <c r="E78" s="635" t="e">
        <f>VLOOKUP(C78,'2. Curriculum Map 2024 (lần 1)'!$C$6:$D$82,2,0)</f>
        <v>#N/A</v>
      </c>
      <c r="F78" s="620"/>
      <c r="G78" s="623"/>
      <c r="H78" s="640"/>
      <c r="I78" s="628"/>
      <c r="J78" s="633"/>
      <c r="K78" s="630"/>
      <c r="L78" s="636"/>
      <c r="M78" s="586"/>
      <c r="N78" s="586"/>
      <c r="O78" s="586"/>
      <c r="P78" s="586"/>
      <c r="Q78" s="586"/>
      <c r="R78" s="586"/>
      <c r="S78" s="586"/>
      <c r="T78" s="586"/>
      <c r="U78" s="586"/>
      <c r="V78" s="586"/>
      <c r="W78" s="586"/>
      <c r="X78" s="586"/>
      <c r="Y78" s="586"/>
    </row>
    <row r="79" spans="1:25" ht="15.75" customHeight="1">
      <c r="A79" s="615"/>
      <c r="B79" s="616" t="s">
        <v>2662</v>
      </c>
      <c r="C79" s="617" t="s">
        <v>2470</v>
      </c>
      <c r="D79" s="638" t="s">
        <v>2651</v>
      </c>
      <c r="E79" s="635" t="e">
        <f>VLOOKUP(C79,'2. Curriculum Map 2024 (lần 1)'!$C$6:$D$82,2,0)</f>
        <v>#N/A</v>
      </c>
      <c r="F79" s="620" t="s">
        <v>2662</v>
      </c>
      <c r="G79" s="623" t="s">
        <v>2663</v>
      </c>
      <c r="H79" s="640" t="s">
        <v>2656</v>
      </c>
      <c r="I79" s="628" t="e">
        <f>VLOOKUP(G79,'2. Curriculum Map 2024 (lần 1)'!$C$6:$D$82,2,0)</f>
        <v>#N/A</v>
      </c>
      <c r="J79" s="633" t="s">
        <v>2662</v>
      </c>
      <c r="K79" s="630" t="s">
        <v>2663</v>
      </c>
      <c r="L79" s="636" t="e">
        <f>VLOOKUP(K79,'2. Curriculum Map 2024 (lần 1)'!$C$6:$D$82,2,0)</f>
        <v>#N/A</v>
      </c>
      <c r="M79" s="586"/>
      <c r="N79" s="586"/>
      <c r="O79" s="586"/>
      <c r="P79" s="586"/>
      <c r="Q79" s="586"/>
      <c r="R79" s="586"/>
      <c r="S79" s="586"/>
      <c r="T79" s="586"/>
      <c r="U79" s="586"/>
      <c r="V79" s="586"/>
      <c r="W79" s="586"/>
      <c r="X79" s="586"/>
      <c r="Y79" s="586"/>
    </row>
    <row r="80" spans="1:25" ht="15.75" customHeight="1">
      <c r="A80" s="615"/>
      <c r="B80" s="616"/>
      <c r="C80" s="617" t="s">
        <v>2655</v>
      </c>
      <c r="D80" s="684" t="s">
        <v>2656</v>
      </c>
      <c r="E80" s="635" t="e">
        <f>VLOOKUP(C80,'2. Curriculum Map 2024 (lần 1)'!$C$6:$D$82,2,0)</f>
        <v>#N/A</v>
      </c>
      <c r="F80" s="620"/>
      <c r="G80" s="623" t="s">
        <v>2493</v>
      </c>
      <c r="H80" s="640" t="s">
        <v>2656</v>
      </c>
      <c r="I80" s="628" t="e">
        <f>VLOOKUP(G80,'2. Curriculum Map 2024 (lần 1)'!$C$6:$D$82,2,0)</f>
        <v>#N/A</v>
      </c>
      <c r="J80" s="633"/>
      <c r="K80" s="630" t="s">
        <v>2493</v>
      </c>
      <c r="L80" s="636" t="e">
        <f>VLOOKUP(K80,'2. Curriculum Map 2024 (lần 1)'!$C$6:$D$82,2,0)</f>
        <v>#N/A</v>
      </c>
      <c r="M80" s="586"/>
      <c r="N80" s="586"/>
      <c r="O80" s="586"/>
      <c r="P80" s="586"/>
      <c r="Q80" s="586"/>
      <c r="R80" s="586"/>
      <c r="S80" s="586"/>
      <c r="T80" s="586"/>
      <c r="U80" s="586"/>
      <c r="V80" s="586"/>
      <c r="W80" s="586"/>
      <c r="X80" s="586"/>
      <c r="Y80" s="586"/>
    </row>
    <row r="81" spans="1:25" ht="15.75" customHeight="1">
      <c r="A81" s="615"/>
      <c r="B81" s="616"/>
      <c r="C81" s="617" t="s">
        <v>2658</v>
      </c>
      <c r="D81" s="632" t="s">
        <v>2659</v>
      </c>
      <c r="E81" s="635" t="e">
        <f>VLOOKUP(C81,'2. Curriculum Map 2024 (lần 1)'!$C$6:$D$82,2,0)</f>
        <v>#N/A</v>
      </c>
      <c r="F81" s="620"/>
      <c r="G81" s="623" t="s">
        <v>2496</v>
      </c>
      <c r="H81" s="640" t="s">
        <v>2656</v>
      </c>
      <c r="I81" s="628" t="e">
        <f>VLOOKUP(G81,'2. Curriculum Map 2024 (lần 1)'!$C$6:$D$82,2,0)</f>
        <v>#N/A</v>
      </c>
      <c r="J81" s="633"/>
      <c r="K81" s="630" t="s">
        <v>2496</v>
      </c>
      <c r="L81" s="636" t="e">
        <f>VLOOKUP(K81,'2. Curriculum Map 2024 (lần 1)'!$C$6:$D$82,2,0)</f>
        <v>#N/A</v>
      </c>
      <c r="M81" s="586"/>
      <c r="N81" s="586"/>
      <c r="O81" s="586"/>
      <c r="P81" s="586"/>
      <c r="Q81" s="586"/>
      <c r="R81" s="586"/>
      <c r="S81" s="586"/>
      <c r="T81" s="586"/>
      <c r="U81" s="586"/>
      <c r="V81" s="586"/>
      <c r="W81" s="586"/>
      <c r="X81" s="586"/>
      <c r="Y81" s="586"/>
    </row>
    <row r="82" spans="1:25" ht="15.75" customHeight="1">
      <c r="A82" s="615"/>
      <c r="B82" s="616"/>
      <c r="C82" s="617"/>
      <c r="D82" s="619"/>
      <c r="E82" s="635"/>
      <c r="F82" s="620"/>
      <c r="G82" s="641" t="s">
        <v>2500</v>
      </c>
      <c r="H82" s="661"/>
      <c r="I82" s="628" t="e">
        <f>VLOOKUP(G82,'2. Curriculum Map 2024 (lần 1)'!$C$6:$D$82,2,0)</f>
        <v>#N/A</v>
      </c>
      <c r="J82" s="633"/>
      <c r="K82" s="642" t="s">
        <v>2500</v>
      </c>
      <c r="L82" s="636" t="e">
        <f>VLOOKUP(K82,'2. Curriculum Map 2024 (lần 1)'!$C$6:$D$82,2,0)</f>
        <v>#N/A</v>
      </c>
      <c r="M82" s="586"/>
      <c r="N82" s="586"/>
      <c r="O82" s="586"/>
      <c r="P82" s="586"/>
      <c r="Q82" s="586"/>
      <c r="R82" s="586"/>
      <c r="S82" s="586"/>
      <c r="T82" s="586"/>
      <c r="U82" s="586"/>
      <c r="V82" s="586"/>
      <c r="W82" s="586"/>
      <c r="X82" s="586"/>
      <c r="Y82" s="586"/>
    </row>
    <row r="83" spans="1:25" ht="15.75" customHeight="1">
      <c r="A83" s="615"/>
      <c r="B83" s="616"/>
      <c r="C83" s="617"/>
      <c r="D83" s="619"/>
      <c r="E83" s="635"/>
      <c r="F83" s="620"/>
      <c r="G83" s="641" t="s">
        <v>2505</v>
      </c>
      <c r="H83" s="665"/>
      <c r="I83" s="628" t="e">
        <f>VLOOKUP(G83,'2. Curriculum Map 2024 (lần 1)'!$C$6:$D$82,2,0)</f>
        <v>#N/A</v>
      </c>
      <c r="J83" s="633"/>
      <c r="K83" s="642" t="s">
        <v>2505</v>
      </c>
      <c r="L83" s="636" t="e">
        <f>VLOOKUP(K83,'2. Curriculum Map 2024 (lần 1)'!$C$6:$D$82,2,0)</f>
        <v>#N/A</v>
      </c>
      <c r="M83" s="586"/>
      <c r="N83" s="586"/>
      <c r="O83" s="586"/>
      <c r="P83" s="586"/>
      <c r="Q83" s="586"/>
      <c r="R83" s="586"/>
      <c r="S83" s="586"/>
      <c r="T83" s="586"/>
      <c r="U83" s="586"/>
      <c r="V83" s="586"/>
      <c r="W83" s="586"/>
      <c r="X83" s="586"/>
      <c r="Y83" s="586"/>
    </row>
    <row r="84" spans="1:25" ht="15.75" customHeight="1">
      <c r="A84" s="615"/>
      <c r="B84" s="616"/>
      <c r="C84" s="617"/>
      <c r="D84" s="619"/>
      <c r="E84" s="635"/>
      <c r="F84" s="620"/>
      <c r="G84" s="641" t="s">
        <v>2510</v>
      </c>
      <c r="H84" s="665"/>
      <c r="I84" s="628" t="e">
        <f>VLOOKUP(G84,'2. Curriculum Map 2024 (lần 1)'!$C$6:$D$82,2,0)</f>
        <v>#N/A</v>
      </c>
      <c r="J84" s="633"/>
      <c r="K84" s="642" t="s">
        <v>2510</v>
      </c>
      <c r="L84" s="636" t="e">
        <f>VLOOKUP(K84,'2. Curriculum Map 2024 (lần 1)'!$C$6:$D$82,2,0)</f>
        <v>#N/A</v>
      </c>
      <c r="M84" s="586"/>
      <c r="N84" s="586"/>
      <c r="O84" s="586"/>
      <c r="P84" s="586"/>
      <c r="Q84" s="586"/>
      <c r="R84" s="586"/>
      <c r="S84" s="586"/>
      <c r="T84" s="586"/>
      <c r="U84" s="586"/>
      <c r="V84" s="586"/>
      <c r="W84" s="586"/>
      <c r="X84" s="586"/>
      <c r="Y84" s="586"/>
    </row>
    <row r="85" spans="1:25" ht="15.75" customHeight="1">
      <c r="A85" s="615"/>
      <c r="B85" s="616"/>
      <c r="C85" s="617"/>
      <c r="D85" s="619"/>
      <c r="E85" s="635"/>
      <c r="F85" s="620"/>
      <c r="G85" s="641" t="s">
        <v>2515</v>
      </c>
      <c r="H85" s="634" t="s">
        <v>2651</v>
      </c>
      <c r="I85" s="628" t="e">
        <f>VLOOKUP(G85,'2. Curriculum Map 2024 (lần 1)'!$C$6:$D$82,2,0)</f>
        <v>#N/A</v>
      </c>
      <c r="J85" s="633"/>
      <c r="K85" s="642" t="s">
        <v>2515</v>
      </c>
      <c r="L85" s="636" t="e">
        <f>VLOOKUP(K85,'2. Curriculum Map 2024 (lần 1)'!$C$6:$D$82,2,0)</f>
        <v>#N/A</v>
      </c>
      <c r="M85" s="586"/>
      <c r="N85" s="586"/>
      <c r="O85" s="586"/>
      <c r="P85" s="586"/>
      <c r="Q85" s="586"/>
      <c r="R85" s="586"/>
      <c r="S85" s="586"/>
      <c r="T85" s="586"/>
      <c r="U85" s="586"/>
      <c r="V85" s="586"/>
      <c r="W85" s="586"/>
      <c r="X85" s="586"/>
      <c r="Y85" s="586"/>
    </row>
    <row r="86" spans="1:25" ht="15.75" customHeight="1">
      <c r="A86" s="615"/>
      <c r="B86" s="616"/>
      <c r="C86" s="617"/>
      <c r="D86" s="619"/>
      <c r="E86" s="635"/>
      <c r="F86" s="620" t="s">
        <v>2668</v>
      </c>
      <c r="G86" s="623" t="s">
        <v>197</v>
      </c>
      <c r="H86" s="661" t="s">
        <v>2669</v>
      </c>
      <c r="I86" s="628" t="str">
        <f>VLOOKUP(G86,'2. Curriculum Map 2024 (lần 1)'!$C$6:$D$82,2,0)</f>
        <v>Kỳ 2</v>
      </c>
      <c r="J86" s="633"/>
      <c r="K86" s="630"/>
      <c r="L86" s="636"/>
      <c r="M86" s="586"/>
      <c r="N86" s="586"/>
      <c r="O86" s="586"/>
      <c r="P86" s="586"/>
      <c r="Q86" s="586"/>
      <c r="R86" s="586"/>
      <c r="S86" s="586"/>
      <c r="T86" s="586"/>
      <c r="U86" s="586"/>
      <c r="V86" s="586"/>
      <c r="W86" s="586"/>
      <c r="X86" s="586"/>
      <c r="Y86" s="586"/>
    </row>
    <row r="87" spans="1:25" ht="15.75" customHeight="1">
      <c r="A87" s="615"/>
      <c r="B87" s="616"/>
      <c r="C87" s="617"/>
      <c r="D87" s="619"/>
      <c r="E87" s="635"/>
      <c r="F87" s="620"/>
      <c r="G87" s="623" t="s">
        <v>2670</v>
      </c>
      <c r="H87" s="624" t="s">
        <v>2671</v>
      </c>
      <c r="I87" s="628" t="e">
        <f>VLOOKUP(G87,'2. Curriculum Map 2024 (lần 1)'!$C$6:$D$82,2,0)</f>
        <v>#N/A</v>
      </c>
      <c r="J87" s="633"/>
      <c r="K87" s="630"/>
      <c r="L87" s="636"/>
      <c r="M87" s="586"/>
      <c r="N87" s="586"/>
      <c r="O87" s="586"/>
      <c r="P87" s="586"/>
      <c r="Q87" s="586"/>
      <c r="R87" s="586"/>
      <c r="S87" s="586"/>
      <c r="T87" s="586"/>
      <c r="U87" s="586"/>
      <c r="V87" s="586"/>
      <c r="W87" s="586"/>
      <c r="X87" s="586"/>
      <c r="Y87" s="586"/>
    </row>
    <row r="88" spans="1:25" ht="15.75" customHeight="1">
      <c r="A88" s="615"/>
      <c r="B88" s="616" t="s">
        <v>2672</v>
      </c>
      <c r="C88" s="617" t="s">
        <v>197</v>
      </c>
      <c r="D88" s="684" t="s">
        <v>2669</v>
      </c>
      <c r="E88" s="635" t="str">
        <f>VLOOKUP(C88,'2. Curriculum Map 2024 (lần 1)'!$C$6:$D$82,2,0)</f>
        <v>Kỳ 2</v>
      </c>
      <c r="F88" s="620" t="s">
        <v>2672</v>
      </c>
      <c r="G88" s="623" t="s">
        <v>2673</v>
      </c>
      <c r="H88" s="661" t="s">
        <v>2674</v>
      </c>
      <c r="I88" s="628" t="e">
        <f>VLOOKUP(G88,'2. Curriculum Map 2024 (lần 1)'!$C$6:$D$82,2,0)</f>
        <v>#N/A</v>
      </c>
      <c r="J88" s="633" t="s">
        <v>2672</v>
      </c>
      <c r="K88" s="630" t="s">
        <v>2673</v>
      </c>
      <c r="L88" s="636" t="e">
        <f>VLOOKUP(K88,'2. Curriculum Map 2024 (lần 1)'!$C$6:$D$82,2,0)</f>
        <v>#N/A</v>
      </c>
      <c r="M88" s="586"/>
      <c r="N88" s="586"/>
      <c r="O88" s="586"/>
      <c r="P88" s="586"/>
      <c r="Q88" s="586"/>
      <c r="R88" s="586"/>
      <c r="S88" s="586"/>
      <c r="T88" s="586"/>
      <c r="U88" s="586"/>
      <c r="V88" s="586"/>
      <c r="W88" s="586"/>
      <c r="X88" s="586"/>
      <c r="Y88" s="586"/>
    </row>
    <row r="89" spans="1:25" ht="15.75" customHeight="1">
      <c r="A89" s="615"/>
      <c r="B89" s="616"/>
      <c r="C89" s="617" t="s">
        <v>2670</v>
      </c>
      <c r="D89" s="632" t="s">
        <v>2671</v>
      </c>
      <c r="E89" s="635" t="e">
        <f>VLOOKUP(C89,'2. Curriculum Map 2024 (lần 1)'!$C$6:$D$82,2,0)</f>
        <v>#N/A</v>
      </c>
      <c r="F89" s="620"/>
      <c r="G89" s="623" t="s">
        <v>2475</v>
      </c>
      <c r="H89" s="624" t="s">
        <v>2675</v>
      </c>
      <c r="I89" s="628" t="e">
        <f>VLOOKUP(G89,'2. Curriculum Map 2024 (lần 1)'!$C$6:$D$82,2,0)</f>
        <v>#N/A</v>
      </c>
      <c r="J89" s="633"/>
      <c r="K89" s="630" t="s">
        <v>2475</v>
      </c>
      <c r="L89" s="636" t="e">
        <f>VLOOKUP(K89,'2. Curriculum Map 2024 (lần 1)'!$C$6:$D$82,2,0)</f>
        <v>#N/A</v>
      </c>
      <c r="M89" s="586"/>
      <c r="N89" s="586"/>
      <c r="O89" s="586"/>
      <c r="P89" s="586"/>
      <c r="Q89" s="586"/>
      <c r="R89" s="586"/>
      <c r="S89" s="586"/>
      <c r="T89" s="586"/>
      <c r="U89" s="586"/>
      <c r="V89" s="586"/>
      <c r="W89" s="586"/>
      <c r="X89" s="586"/>
      <c r="Y89" s="586"/>
    </row>
    <row r="90" spans="1:25" ht="15.75" customHeight="1">
      <c r="A90" s="615"/>
      <c r="B90" s="616"/>
      <c r="C90" s="617"/>
      <c r="D90" s="619"/>
      <c r="E90" s="635"/>
      <c r="F90" s="620"/>
      <c r="G90" s="623" t="s">
        <v>2655</v>
      </c>
      <c r="H90" s="624" t="s">
        <v>2676</v>
      </c>
      <c r="I90" s="628" t="e">
        <f>VLOOKUP(G90,'2. Curriculum Map 2024 (lần 1)'!$C$6:$D$82,2,0)</f>
        <v>#N/A</v>
      </c>
      <c r="J90" s="633"/>
      <c r="K90" s="630" t="s">
        <v>2655</v>
      </c>
      <c r="L90" s="636" t="e">
        <f>VLOOKUP(K90,'2. Curriculum Map 2024 (lần 1)'!$C$6:$D$82,2,0)</f>
        <v>#N/A</v>
      </c>
      <c r="M90" s="586"/>
      <c r="N90" s="586"/>
      <c r="O90" s="586"/>
      <c r="P90" s="586"/>
      <c r="Q90" s="586"/>
      <c r="R90" s="586"/>
      <c r="S90" s="586"/>
      <c r="T90" s="586"/>
      <c r="U90" s="586"/>
      <c r="V90" s="586"/>
      <c r="W90" s="586"/>
      <c r="X90" s="586"/>
      <c r="Y90" s="586"/>
    </row>
    <row r="91" spans="1:25" ht="15.75" customHeight="1">
      <c r="A91" s="615"/>
      <c r="B91" s="616" t="s">
        <v>2677</v>
      </c>
      <c r="C91" s="617" t="s">
        <v>2673</v>
      </c>
      <c r="D91" s="684" t="s">
        <v>2674</v>
      </c>
      <c r="E91" s="635" t="e">
        <f>VLOOKUP(C91,'2. Curriculum Map 2024 (lần 1)'!$C$6:$D$82,2,0)</f>
        <v>#N/A</v>
      </c>
      <c r="F91" s="620" t="s">
        <v>2677</v>
      </c>
      <c r="G91" s="623" t="s">
        <v>2663</v>
      </c>
      <c r="H91" s="634" t="s">
        <v>2678</v>
      </c>
      <c r="I91" s="628" t="e">
        <f>VLOOKUP(G91,'2. Curriculum Map 2024 (lần 1)'!$C$6:$D$82,2,0)</f>
        <v>#N/A</v>
      </c>
      <c r="J91" s="633" t="s">
        <v>2677</v>
      </c>
      <c r="K91" s="630" t="s">
        <v>2663</v>
      </c>
      <c r="L91" s="636" t="e">
        <f>VLOOKUP(K91,'2. Curriculum Map 2024 (lần 1)'!$C$6:$D$82,2,0)</f>
        <v>#N/A</v>
      </c>
      <c r="M91" s="586"/>
      <c r="N91" s="586"/>
      <c r="O91" s="586"/>
      <c r="P91" s="586"/>
      <c r="Q91" s="586"/>
      <c r="R91" s="586"/>
      <c r="S91" s="586"/>
      <c r="T91" s="586"/>
      <c r="U91" s="586"/>
      <c r="V91" s="586"/>
      <c r="W91" s="586"/>
      <c r="X91" s="586"/>
      <c r="Y91" s="586"/>
    </row>
    <row r="92" spans="1:25" ht="15.75" customHeight="1">
      <c r="A92" s="615"/>
      <c r="B92" s="616"/>
      <c r="C92" s="617" t="s">
        <v>2475</v>
      </c>
      <c r="D92" s="618" t="s">
        <v>2675</v>
      </c>
      <c r="E92" s="635" t="e">
        <f>VLOOKUP(C92,'2. Curriculum Map 2024 (lần 1)'!$C$6:$D$82,2,0)</f>
        <v>#N/A</v>
      </c>
      <c r="F92" s="620"/>
      <c r="G92" s="623" t="s">
        <v>2493</v>
      </c>
      <c r="H92" s="640" t="s">
        <v>2680</v>
      </c>
      <c r="I92" s="628" t="e">
        <f>VLOOKUP(G92,'2. Curriculum Map 2024 (lần 1)'!$C$6:$D$82,2,0)</f>
        <v>#N/A</v>
      </c>
      <c r="J92" s="633"/>
      <c r="K92" s="630" t="s">
        <v>2493</v>
      </c>
      <c r="L92" s="636" t="e">
        <f>VLOOKUP(K92,'2. Curriculum Map 2024 (lần 1)'!$C$6:$D$82,2,0)</f>
        <v>#N/A</v>
      </c>
      <c r="M92" s="586"/>
      <c r="N92" s="586"/>
      <c r="O92" s="586"/>
      <c r="P92" s="586"/>
      <c r="Q92" s="586"/>
      <c r="R92" s="586"/>
      <c r="S92" s="586"/>
      <c r="T92" s="586"/>
      <c r="U92" s="586"/>
      <c r="V92" s="586"/>
      <c r="W92" s="586"/>
      <c r="X92" s="586"/>
      <c r="Y92" s="586"/>
    </row>
    <row r="93" spans="1:25" ht="15.75" customHeight="1">
      <c r="A93" s="615"/>
      <c r="B93" s="616"/>
      <c r="C93" s="617" t="s">
        <v>2655</v>
      </c>
      <c r="D93" s="632" t="s">
        <v>2676</v>
      </c>
      <c r="E93" s="635" t="e">
        <f>VLOOKUP(C93,'2. Curriculum Map 2024 (lần 1)'!$C$6:$D$82,2,0)</f>
        <v>#N/A</v>
      </c>
      <c r="F93" s="620"/>
      <c r="G93" s="623" t="s">
        <v>2496</v>
      </c>
      <c r="H93" s="640" t="s">
        <v>2680</v>
      </c>
      <c r="I93" s="628" t="e">
        <f>VLOOKUP(G93,'2. Curriculum Map 2024 (lần 1)'!$C$6:$D$82,2,0)</f>
        <v>#N/A</v>
      </c>
      <c r="J93" s="633"/>
      <c r="K93" s="630" t="s">
        <v>2496</v>
      </c>
      <c r="L93" s="636" t="e">
        <f>VLOOKUP(K93,'2. Curriculum Map 2024 (lần 1)'!$C$6:$D$82,2,0)</f>
        <v>#N/A</v>
      </c>
      <c r="M93" s="586"/>
      <c r="N93" s="586"/>
      <c r="O93" s="586"/>
      <c r="P93" s="586"/>
      <c r="Q93" s="586"/>
      <c r="R93" s="586"/>
      <c r="S93" s="586"/>
      <c r="T93" s="586"/>
      <c r="U93" s="586"/>
      <c r="V93" s="586"/>
      <c r="W93" s="586"/>
      <c r="X93" s="586"/>
      <c r="Y93" s="586"/>
    </row>
    <row r="94" spans="1:25" ht="15.75" customHeight="1">
      <c r="A94" s="615"/>
      <c r="B94" s="616"/>
      <c r="C94" s="617"/>
      <c r="D94" s="619"/>
      <c r="E94" s="635"/>
      <c r="F94" s="620"/>
      <c r="G94" s="641" t="s">
        <v>2500</v>
      </c>
      <c r="H94" s="624"/>
      <c r="I94" s="628" t="e">
        <f>VLOOKUP(G94,'2. Curriculum Map 2024 (lần 1)'!$C$6:$D$82,2,0)</f>
        <v>#N/A</v>
      </c>
      <c r="J94" s="633"/>
      <c r="K94" s="642" t="s">
        <v>2500</v>
      </c>
      <c r="L94" s="636" t="e">
        <f>VLOOKUP(K94,'2. Curriculum Map 2024 (lần 1)'!$C$6:$D$82,2,0)</f>
        <v>#N/A</v>
      </c>
      <c r="M94" s="586"/>
      <c r="N94" s="586"/>
      <c r="O94" s="586"/>
      <c r="P94" s="586"/>
      <c r="Q94" s="586"/>
      <c r="R94" s="586"/>
      <c r="S94" s="586"/>
      <c r="T94" s="586"/>
      <c r="U94" s="586"/>
      <c r="V94" s="586"/>
      <c r="W94" s="586"/>
      <c r="X94" s="586"/>
      <c r="Y94" s="586"/>
    </row>
    <row r="95" spans="1:25" ht="15.75" customHeight="1">
      <c r="A95" s="615"/>
      <c r="B95" s="616"/>
      <c r="C95" s="617"/>
      <c r="D95" s="619"/>
      <c r="E95" s="619"/>
      <c r="F95" s="620"/>
      <c r="G95" s="641" t="s">
        <v>2505</v>
      </c>
      <c r="H95" s="640" t="s">
        <v>2680</v>
      </c>
      <c r="I95" s="628" t="e">
        <f>VLOOKUP(G95,'2. Curriculum Map 2024 (lần 1)'!$C$6:$D$82,2,0)</f>
        <v>#N/A</v>
      </c>
      <c r="J95" s="633"/>
      <c r="K95" s="642" t="s">
        <v>2505</v>
      </c>
      <c r="L95" s="636" t="e">
        <f>VLOOKUP(K95,'2. Curriculum Map 2024 (lần 1)'!$C$6:$D$82,2,0)</f>
        <v>#N/A</v>
      </c>
      <c r="M95" s="586"/>
      <c r="N95" s="586"/>
      <c r="O95" s="586"/>
      <c r="P95" s="586"/>
      <c r="Q95" s="586"/>
      <c r="R95" s="586"/>
      <c r="S95" s="586"/>
      <c r="T95" s="586"/>
      <c r="U95" s="586"/>
      <c r="V95" s="586"/>
      <c r="W95" s="586"/>
      <c r="X95" s="586"/>
      <c r="Y95" s="586"/>
    </row>
    <row r="96" spans="1:25" ht="15.75" customHeight="1">
      <c r="A96" s="615"/>
      <c r="B96" s="616"/>
      <c r="C96" s="617"/>
      <c r="D96" s="619"/>
      <c r="E96" s="619"/>
      <c r="F96" s="708"/>
      <c r="G96" s="641" t="s">
        <v>2510</v>
      </c>
      <c r="H96" s="709"/>
      <c r="I96" s="628" t="e">
        <f>VLOOKUP(G96,'2. Curriculum Map 2024 (lần 1)'!$C$6:$D$82,2,0)</f>
        <v>#N/A</v>
      </c>
      <c r="J96" s="633"/>
      <c r="K96" s="642" t="s">
        <v>2510</v>
      </c>
      <c r="L96" s="636" t="e">
        <f>VLOOKUP(K96,'2. Curriculum Map 2024 (lần 1)'!$C$6:$D$82,2,0)</f>
        <v>#N/A</v>
      </c>
      <c r="M96" s="586"/>
      <c r="N96" s="586"/>
      <c r="O96" s="586"/>
      <c r="P96" s="586"/>
      <c r="Q96" s="586"/>
      <c r="R96" s="586"/>
      <c r="S96" s="586"/>
      <c r="T96" s="586"/>
      <c r="U96" s="586"/>
      <c r="V96" s="586"/>
      <c r="W96" s="586"/>
      <c r="X96" s="586"/>
      <c r="Y96" s="586"/>
    </row>
    <row r="97" spans="1:25" ht="15.75" customHeight="1">
      <c r="A97" s="615"/>
      <c r="B97" s="616"/>
      <c r="C97" s="617"/>
      <c r="D97" s="619"/>
      <c r="E97" s="619"/>
      <c r="F97" s="708"/>
      <c r="G97" s="641" t="s">
        <v>2515</v>
      </c>
      <c r="H97" s="709"/>
      <c r="I97" s="628" t="e">
        <f>VLOOKUP(G97,'2. Curriculum Map 2024 (lần 1)'!$C$6:$D$82,2,0)</f>
        <v>#N/A</v>
      </c>
      <c r="J97" s="633"/>
      <c r="K97" s="642" t="s">
        <v>2515</v>
      </c>
      <c r="L97" s="636" t="e">
        <f>VLOOKUP(K97,'2. Curriculum Map 2024 (lần 1)'!$C$6:$D$82,2,0)</f>
        <v>#N/A</v>
      </c>
      <c r="M97" s="586"/>
      <c r="N97" s="586"/>
      <c r="O97" s="586"/>
      <c r="P97" s="586"/>
      <c r="Q97" s="586"/>
      <c r="R97" s="586"/>
      <c r="S97" s="586"/>
      <c r="T97" s="586"/>
      <c r="U97" s="586"/>
      <c r="V97" s="586"/>
      <c r="W97" s="586"/>
      <c r="X97" s="586"/>
      <c r="Y97" s="586"/>
    </row>
    <row r="98" spans="1:25" ht="16.5" customHeight="1">
      <c r="A98" s="582"/>
      <c r="B98" s="584"/>
      <c r="C98" s="585"/>
      <c r="D98" s="586"/>
      <c r="E98" s="585"/>
      <c r="F98" s="587"/>
      <c r="G98" s="589"/>
      <c r="H98" s="586"/>
      <c r="I98" s="585"/>
      <c r="J98" s="584"/>
      <c r="K98" s="585"/>
      <c r="L98" s="585"/>
      <c r="M98" s="585"/>
      <c r="N98" s="585"/>
      <c r="O98" s="585"/>
      <c r="P98" s="585"/>
      <c r="Q98" s="585"/>
      <c r="R98" s="585"/>
      <c r="S98" s="585"/>
      <c r="T98" s="585"/>
      <c r="U98" s="585"/>
      <c r="V98" s="585"/>
      <c r="W98" s="585"/>
      <c r="X98" s="585"/>
      <c r="Y98" s="585"/>
    </row>
    <row r="99" spans="1:25" ht="16.5" customHeight="1">
      <c r="A99" s="582"/>
      <c r="B99" s="584"/>
      <c r="C99" s="585"/>
      <c r="D99" s="586"/>
      <c r="E99" s="585"/>
      <c r="F99" s="587"/>
      <c r="G99" s="589"/>
      <c r="H99" s="586"/>
      <c r="I99" s="585"/>
      <c r="J99" s="584"/>
      <c r="K99" s="585"/>
      <c r="L99" s="585"/>
      <c r="M99" s="585"/>
      <c r="N99" s="585"/>
      <c r="O99" s="585"/>
      <c r="P99" s="585"/>
      <c r="Q99" s="585"/>
      <c r="R99" s="585"/>
      <c r="S99" s="585"/>
      <c r="T99" s="585"/>
      <c r="U99" s="585"/>
      <c r="V99" s="585"/>
      <c r="W99" s="585"/>
      <c r="X99" s="585"/>
      <c r="Y99" s="585"/>
    </row>
    <row r="100" spans="1:25" ht="16.5" customHeight="1">
      <c r="A100" s="582"/>
      <c r="B100" s="584"/>
      <c r="C100" s="585"/>
      <c r="D100" s="586"/>
      <c r="E100" s="585"/>
      <c r="F100" s="587"/>
      <c r="G100" s="589"/>
      <c r="H100" s="586"/>
      <c r="I100" s="585"/>
      <c r="J100" s="584"/>
      <c r="K100" s="585"/>
      <c r="L100" s="585"/>
      <c r="M100" s="585"/>
      <c r="N100" s="585"/>
      <c r="O100" s="585"/>
      <c r="P100" s="585"/>
      <c r="Q100" s="585"/>
      <c r="R100" s="585"/>
      <c r="S100" s="585"/>
      <c r="T100" s="585"/>
      <c r="U100" s="585"/>
      <c r="V100" s="585"/>
      <c r="W100" s="585"/>
      <c r="X100" s="585"/>
      <c r="Y100" s="585"/>
    </row>
    <row r="101" spans="1:25" ht="16.5" customHeight="1">
      <c r="A101" s="582"/>
      <c r="B101" s="584"/>
      <c r="C101" s="585"/>
      <c r="D101" s="586"/>
      <c r="E101" s="585"/>
      <c r="F101" s="587"/>
      <c r="G101" s="589"/>
      <c r="H101" s="586"/>
      <c r="I101" s="585"/>
      <c r="J101" s="584"/>
      <c r="K101" s="585"/>
      <c r="L101" s="585"/>
      <c r="M101" s="585"/>
      <c r="N101" s="585"/>
      <c r="O101" s="585"/>
      <c r="P101" s="585"/>
      <c r="Q101" s="585"/>
      <c r="R101" s="585"/>
      <c r="S101" s="585"/>
      <c r="T101" s="585"/>
      <c r="U101" s="585"/>
      <c r="V101" s="585"/>
      <c r="W101" s="585"/>
      <c r="X101" s="585"/>
      <c r="Y101" s="585"/>
    </row>
    <row r="102" spans="1:25" ht="16.5" customHeight="1">
      <c r="A102" s="582"/>
      <c r="B102" s="584"/>
      <c r="C102" s="585"/>
      <c r="D102" s="586"/>
      <c r="E102" s="585"/>
      <c r="F102" s="587"/>
      <c r="G102" s="589"/>
      <c r="H102" s="586"/>
      <c r="I102" s="585"/>
      <c r="J102" s="584"/>
      <c r="K102" s="585"/>
      <c r="L102" s="585"/>
      <c r="M102" s="585"/>
      <c r="N102" s="585"/>
      <c r="O102" s="585"/>
      <c r="P102" s="585"/>
      <c r="Q102" s="585"/>
      <c r="R102" s="585"/>
      <c r="S102" s="585"/>
      <c r="T102" s="585"/>
      <c r="U102" s="585"/>
      <c r="V102" s="585"/>
      <c r="W102" s="585"/>
      <c r="X102" s="585"/>
      <c r="Y102" s="585"/>
    </row>
    <row r="103" spans="1:25" ht="16.5" customHeight="1">
      <c r="A103" s="582"/>
      <c r="B103" s="584"/>
      <c r="C103" s="585"/>
      <c r="D103" s="586"/>
      <c r="E103" s="585"/>
      <c r="F103" s="587"/>
      <c r="G103" s="589"/>
      <c r="H103" s="586"/>
      <c r="I103" s="585"/>
      <c r="J103" s="584"/>
      <c r="K103" s="585"/>
      <c r="L103" s="585"/>
      <c r="M103" s="585"/>
      <c r="N103" s="585"/>
      <c r="O103" s="585"/>
      <c r="P103" s="585"/>
      <c r="Q103" s="585"/>
      <c r="R103" s="585"/>
      <c r="S103" s="585"/>
      <c r="T103" s="585"/>
      <c r="U103" s="585"/>
      <c r="V103" s="585"/>
      <c r="W103" s="585"/>
      <c r="X103" s="585"/>
      <c r="Y103" s="585"/>
    </row>
    <row r="104" spans="1:25" ht="16.5" customHeight="1">
      <c r="A104" s="582"/>
      <c r="B104" s="584"/>
      <c r="C104" s="585"/>
      <c r="D104" s="586"/>
      <c r="E104" s="585"/>
      <c r="F104" s="587"/>
      <c r="G104" s="589"/>
      <c r="H104" s="586"/>
      <c r="I104" s="585"/>
      <c r="J104" s="584"/>
      <c r="K104" s="585"/>
      <c r="L104" s="585"/>
      <c r="M104" s="585"/>
      <c r="N104" s="585"/>
      <c r="O104" s="585"/>
      <c r="P104" s="585"/>
      <c r="Q104" s="585"/>
      <c r="R104" s="585"/>
      <c r="S104" s="585"/>
      <c r="T104" s="585"/>
      <c r="U104" s="585"/>
      <c r="V104" s="585"/>
      <c r="W104" s="585"/>
      <c r="X104" s="585"/>
      <c r="Y104" s="585"/>
    </row>
    <row r="105" spans="1:25" ht="16.5" customHeight="1">
      <c r="A105" s="582"/>
      <c r="B105" s="584"/>
      <c r="C105" s="585"/>
      <c r="D105" s="586"/>
      <c r="E105" s="585"/>
      <c r="F105" s="587"/>
      <c r="G105" s="589"/>
      <c r="H105" s="586"/>
      <c r="I105" s="585"/>
      <c r="J105" s="584"/>
      <c r="K105" s="585"/>
      <c r="L105" s="585"/>
      <c r="M105" s="585"/>
      <c r="N105" s="585"/>
      <c r="O105" s="585"/>
      <c r="P105" s="585"/>
      <c r="Q105" s="585"/>
      <c r="R105" s="585"/>
      <c r="S105" s="585"/>
      <c r="T105" s="585"/>
      <c r="U105" s="585"/>
      <c r="V105" s="585"/>
      <c r="W105" s="585"/>
      <c r="X105" s="585"/>
      <c r="Y105" s="585"/>
    </row>
    <row r="106" spans="1:25" ht="16.5" customHeight="1">
      <c r="A106" s="582"/>
      <c r="B106" s="584"/>
      <c r="C106" s="585"/>
      <c r="D106" s="586"/>
      <c r="E106" s="585"/>
      <c r="F106" s="587"/>
      <c r="G106" s="589"/>
      <c r="H106" s="586"/>
      <c r="I106" s="585"/>
      <c r="J106" s="584"/>
      <c r="K106" s="585"/>
      <c r="L106" s="585"/>
      <c r="M106" s="585"/>
      <c r="N106" s="585"/>
      <c r="O106" s="585"/>
      <c r="P106" s="585"/>
      <c r="Q106" s="585"/>
      <c r="R106" s="585"/>
      <c r="S106" s="585"/>
      <c r="T106" s="585"/>
      <c r="U106" s="585"/>
      <c r="V106" s="585"/>
      <c r="W106" s="585"/>
      <c r="X106" s="585"/>
      <c r="Y106" s="585"/>
    </row>
    <row r="107" spans="1:25" ht="16.5" customHeight="1">
      <c r="A107" s="582"/>
      <c r="B107" s="584"/>
      <c r="C107" s="585"/>
      <c r="D107" s="586"/>
      <c r="E107" s="585"/>
      <c r="F107" s="587"/>
      <c r="G107" s="589"/>
      <c r="H107" s="586"/>
      <c r="I107" s="585"/>
      <c r="J107" s="584"/>
      <c r="K107" s="585"/>
      <c r="L107" s="585"/>
      <c r="M107" s="585"/>
      <c r="N107" s="585"/>
      <c r="O107" s="585"/>
      <c r="P107" s="585"/>
      <c r="Q107" s="585"/>
      <c r="R107" s="585"/>
      <c r="S107" s="585"/>
      <c r="T107" s="585"/>
      <c r="U107" s="585"/>
      <c r="V107" s="585"/>
      <c r="W107" s="585"/>
      <c r="X107" s="585"/>
      <c r="Y107" s="585"/>
    </row>
    <row r="108" spans="1:25" ht="16.5" customHeight="1">
      <c r="A108" s="582"/>
      <c r="B108" s="584"/>
      <c r="C108" s="585"/>
      <c r="D108" s="586"/>
      <c r="E108" s="585"/>
      <c r="F108" s="587"/>
      <c r="G108" s="589"/>
      <c r="H108" s="586"/>
      <c r="I108" s="585"/>
      <c r="J108" s="584"/>
      <c r="K108" s="585"/>
      <c r="L108" s="585"/>
      <c r="M108" s="585"/>
      <c r="N108" s="585"/>
      <c r="O108" s="585"/>
      <c r="P108" s="585"/>
      <c r="Q108" s="585"/>
      <c r="R108" s="585"/>
      <c r="S108" s="585"/>
      <c r="T108" s="585"/>
      <c r="U108" s="585"/>
      <c r="V108" s="585"/>
      <c r="W108" s="585"/>
      <c r="X108" s="585"/>
      <c r="Y108" s="585"/>
    </row>
    <row r="109" spans="1:25" ht="16.5" customHeight="1">
      <c r="A109" s="582"/>
      <c r="B109" s="584"/>
      <c r="C109" s="585"/>
      <c r="D109" s="586"/>
      <c r="E109" s="585"/>
      <c r="F109" s="587"/>
      <c r="G109" s="589"/>
      <c r="H109" s="586"/>
      <c r="I109" s="585"/>
      <c r="J109" s="584"/>
      <c r="K109" s="585"/>
      <c r="L109" s="585"/>
      <c r="M109" s="585"/>
      <c r="N109" s="585"/>
      <c r="O109" s="585"/>
      <c r="P109" s="585"/>
      <c r="Q109" s="585"/>
      <c r="R109" s="585"/>
      <c r="S109" s="585"/>
      <c r="T109" s="585"/>
      <c r="U109" s="585"/>
      <c r="V109" s="585"/>
      <c r="W109" s="585"/>
      <c r="X109" s="585"/>
      <c r="Y109" s="585"/>
    </row>
    <row r="110" spans="1:25" ht="16.5" customHeight="1">
      <c r="A110" s="582"/>
      <c r="B110" s="584"/>
      <c r="C110" s="585"/>
      <c r="D110" s="586"/>
      <c r="E110" s="585"/>
      <c r="F110" s="587"/>
      <c r="G110" s="589"/>
      <c r="H110" s="586"/>
      <c r="I110" s="585"/>
      <c r="J110" s="584"/>
      <c r="K110" s="585"/>
      <c r="L110" s="585"/>
      <c r="M110" s="585"/>
      <c r="N110" s="585"/>
      <c r="O110" s="585"/>
      <c r="P110" s="585"/>
      <c r="Q110" s="585"/>
      <c r="R110" s="585"/>
      <c r="S110" s="585"/>
      <c r="T110" s="585"/>
      <c r="U110" s="585"/>
      <c r="V110" s="585"/>
      <c r="W110" s="585"/>
      <c r="X110" s="585"/>
      <c r="Y110" s="585"/>
    </row>
    <row r="111" spans="1:25" ht="16.5" customHeight="1">
      <c r="A111" s="582"/>
      <c r="B111" s="584"/>
      <c r="C111" s="585"/>
      <c r="D111" s="586"/>
      <c r="E111" s="585"/>
      <c r="F111" s="587"/>
      <c r="G111" s="589"/>
      <c r="H111" s="586"/>
      <c r="I111" s="585"/>
      <c r="J111" s="584"/>
      <c r="K111" s="585"/>
      <c r="L111" s="585"/>
      <c r="M111" s="585"/>
      <c r="N111" s="585"/>
      <c r="O111" s="585"/>
      <c r="P111" s="585"/>
      <c r="Q111" s="585"/>
      <c r="R111" s="585"/>
      <c r="S111" s="585"/>
      <c r="T111" s="585"/>
      <c r="U111" s="585"/>
      <c r="V111" s="585"/>
      <c r="W111" s="585"/>
      <c r="X111" s="585"/>
      <c r="Y111" s="585"/>
    </row>
    <row r="112" spans="1:25" ht="16.5" customHeight="1">
      <c r="A112" s="582"/>
      <c r="B112" s="584"/>
      <c r="C112" s="585"/>
      <c r="D112" s="586"/>
      <c r="E112" s="585"/>
      <c r="F112" s="587"/>
      <c r="G112" s="589"/>
      <c r="H112" s="586"/>
      <c r="I112" s="585"/>
      <c r="J112" s="584"/>
      <c r="K112" s="585"/>
      <c r="L112" s="585"/>
      <c r="M112" s="585"/>
      <c r="N112" s="585"/>
      <c r="O112" s="585"/>
      <c r="P112" s="585"/>
      <c r="Q112" s="585"/>
      <c r="R112" s="585"/>
      <c r="S112" s="585"/>
      <c r="T112" s="585"/>
      <c r="U112" s="585"/>
      <c r="V112" s="585"/>
      <c r="W112" s="585"/>
      <c r="X112" s="585"/>
      <c r="Y112" s="585"/>
    </row>
    <row r="113" spans="1:25" ht="16.5" customHeight="1">
      <c r="A113" s="582"/>
      <c r="B113" s="584"/>
      <c r="C113" s="585"/>
      <c r="D113" s="586"/>
      <c r="E113" s="585"/>
      <c r="F113" s="587"/>
      <c r="G113" s="589"/>
      <c r="H113" s="586"/>
      <c r="I113" s="585"/>
      <c r="J113" s="584"/>
      <c r="K113" s="585"/>
      <c r="L113" s="585"/>
      <c r="M113" s="585"/>
      <c r="N113" s="585"/>
      <c r="O113" s="585"/>
      <c r="P113" s="585"/>
      <c r="Q113" s="585"/>
      <c r="R113" s="585"/>
      <c r="S113" s="585"/>
      <c r="T113" s="585"/>
      <c r="U113" s="585"/>
      <c r="V113" s="585"/>
      <c r="W113" s="585"/>
      <c r="X113" s="585"/>
      <c r="Y113" s="585"/>
    </row>
    <row r="114" spans="1:25" ht="16.5" customHeight="1">
      <c r="A114" s="582"/>
      <c r="B114" s="584"/>
      <c r="C114" s="585"/>
      <c r="D114" s="586"/>
      <c r="E114" s="585"/>
      <c r="F114" s="587"/>
      <c r="G114" s="589"/>
      <c r="H114" s="586"/>
      <c r="I114" s="585"/>
      <c r="J114" s="584"/>
      <c r="K114" s="585"/>
      <c r="L114" s="585"/>
      <c r="M114" s="585"/>
      <c r="N114" s="585"/>
      <c r="O114" s="585"/>
      <c r="P114" s="585"/>
      <c r="Q114" s="585"/>
      <c r="R114" s="585"/>
      <c r="S114" s="585"/>
      <c r="T114" s="585"/>
      <c r="U114" s="585"/>
      <c r="V114" s="585"/>
      <c r="W114" s="585"/>
      <c r="X114" s="585"/>
      <c r="Y114" s="585"/>
    </row>
    <row r="115" spans="1:25" ht="16.5" customHeight="1">
      <c r="A115" s="582"/>
      <c r="B115" s="584"/>
      <c r="C115" s="585"/>
      <c r="D115" s="586"/>
      <c r="E115" s="585"/>
      <c r="F115" s="587"/>
      <c r="G115" s="589"/>
      <c r="H115" s="586"/>
      <c r="I115" s="585"/>
      <c r="J115" s="584"/>
      <c r="K115" s="585"/>
      <c r="L115" s="585"/>
      <c r="M115" s="585"/>
      <c r="N115" s="585"/>
      <c r="O115" s="585"/>
      <c r="P115" s="585"/>
      <c r="Q115" s="585"/>
      <c r="R115" s="585"/>
      <c r="S115" s="585"/>
      <c r="T115" s="585"/>
      <c r="U115" s="585"/>
      <c r="V115" s="585"/>
      <c r="W115" s="585"/>
      <c r="X115" s="585"/>
      <c r="Y115" s="585"/>
    </row>
    <row r="116" spans="1:25" ht="16.5" customHeight="1">
      <c r="A116" s="582"/>
      <c r="B116" s="584"/>
      <c r="C116" s="585"/>
      <c r="D116" s="586"/>
      <c r="E116" s="585"/>
      <c r="F116" s="587"/>
      <c r="G116" s="589"/>
      <c r="H116" s="586"/>
      <c r="I116" s="585"/>
      <c r="J116" s="584"/>
      <c r="K116" s="585"/>
      <c r="L116" s="585"/>
      <c r="M116" s="585"/>
      <c r="N116" s="585"/>
      <c r="O116" s="585"/>
      <c r="P116" s="585"/>
      <c r="Q116" s="585"/>
      <c r="R116" s="585"/>
      <c r="S116" s="585"/>
      <c r="T116" s="585"/>
      <c r="U116" s="585"/>
      <c r="V116" s="585"/>
      <c r="W116" s="585"/>
      <c r="X116" s="585"/>
      <c r="Y116" s="585"/>
    </row>
    <row r="117" spans="1:25" ht="16.5" customHeight="1">
      <c r="A117" s="582"/>
      <c r="B117" s="584"/>
      <c r="C117" s="585"/>
      <c r="D117" s="586"/>
      <c r="E117" s="585"/>
      <c r="F117" s="587"/>
      <c r="G117" s="589"/>
      <c r="H117" s="586"/>
      <c r="I117" s="585"/>
      <c r="J117" s="584"/>
      <c r="K117" s="585"/>
      <c r="L117" s="585"/>
      <c r="M117" s="585"/>
      <c r="N117" s="585"/>
      <c r="O117" s="585"/>
      <c r="P117" s="585"/>
      <c r="Q117" s="585"/>
      <c r="R117" s="585"/>
      <c r="S117" s="585"/>
      <c r="T117" s="585"/>
      <c r="U117" s="585"/>
      <c r="V117" s="585"/>
      <c r="W117" s="585"/>
      <c r="X117" s="585"/>
      <c r="Y117" s="585"/>
    </row>
    <row r="118" spans="1:25" ht="16.5" customHeight="1">
      <c r="A118" s="582"/>
      <c r="B118" s="584"/>
      <c r="C118" s="585"/>
      <c r="D118" s="586"/>
      <c r="E118" s="585"/>
      <c r="F118" s="587"/>
      <c r="G118" s="589"/>
      <c r="H118" s="586"/>
      <c r="I118" s="585"/>
      <c r="J118" s="584"/>
      <c r="K118" s="585"/>
      <c r="L118" s="585"/>
      <c r="M118" s="585"/>
      <c r="N118" s="585"/>
      <c r="O118" s="585"/>
      <c r="P118" s="585"/>
      <c r="Q118" s="585"/>
      <c r="R118" s="585"/>
      <c r="S118" s="585"/>
      <c r="T118" s="585"/>
      <c r="U118" s="585"/>
      <c r="V118" s="585"/>
      <c r="W118" s="585"/>
      <c r="X118" s="585"/>
      <c r="Y118" s="585"/>
    </row>
    <row r="119" spans="1:25" ht="16.5" customHeight="1">
      <c r="A119" s="582"/>
      <c r="B119" s="584"/>
      <c r="C119" s="585"/>
      <c r="D119" s="586"/>
      <c r="E119" s="585"/>
      <c r="F119" s="587"/>
      <c r="G119" s="589"/>
      <c r="H119" s="586"/>
      <c r="I119" s="585"/>
      <c r="J119" s="584"/>
      <c r="K119" s="585"/>
      <c r="L119" s="585"/>
      <c r="M119" s="585"/>
      <c r="N119" s="585"/>
      <c r="O119" s="585"/>
      <c r="P119" s="585"/>
      <c r="Q119" s="585"/>
      <c r="R119" s="585"/>
      <c r="S119" s="585"/>
      <c r="T119" s="585"/>
      <c r="U119" s="585"/>
      <c r="V119" s="585"/>
      <c r="W119" s="585"/>
      <c r="X119" s="585"/>
      <c r="Y119" s="585"/>
    </row>
    <row r="120" spans="1:25" ht="16.5" customHeight="1">
      <c r="A120" s="582"/>
      <c r="B120" s="584"/>
      <c r="C120" s="585"/>
      <c r="D120" s="586"/>
      <c r="E120" s="585"/>
      <c r="F120" s="587"/>
      <c r="G120" s="589"/>
      <c r="H120" s="586"/>
      <c r="I120" s="585"/>
      <c r="J120" s="584"/>
      <c r="K120" s="585"/>
      <c r="L120" s="585"/>
      <c r="M120" s="585"/>
      <c r="N120" s="585"/>
      <c r="O120" s="585"/>
      <c r="P120" s="585"/>
      <c r="Q120" s="585"/>
      <c r="R120" s="585"/>
      <c r="S120" s="585"/>
      <c r="T120" s="585"/>
      <c r="U120" s="585"/>
      <c r="V120" s="585"/>
      <c r="W120" s="585"/>
      <c r="X120" s="585"/>
      <c r="Y120" s="585"/>
    </row>
    <row r="121" spans="1:25" ht="16.5" customHeight="1">
      <c r="A121" s="582"/>
      <c r="B121" s="584"/>
      <c r="C121" s="585"/>
      <c r="D121" s="586"/>
      <c r="E121" s="585"/>
      <c r="F121" s="587"/>
      <c r="G121" s="589"/>
      <c r="H121" s="586"/>
      <c r="I121" s="585"/>
      <c r="J121" s="584"/>
      <c r="K121" s="585"/>
      <c r="L121" s="585"/>
      <c r="M121" s="585"/>
      <c r="N121" s="585"/>
      <c r="O121" s="585"/>
      <c r="P121" s="585"/>
      <c r="Q121" s="585"/>
      <c r="R121" s="585"/>
      <c r="S121" s="585"/>
      <c r="T121" s="585"/>
      <c r="U121" s="585"/>
      <c r="V121" s="585"/>
      <c r="W121" s="585"/>
      <c r="X121" s="585"/>
      <c r="Y121" s="585"/>
    </row>
    <row r="122" spans="1:25" ht="16.5" customHeight="1">
      <c r="A122" s="582"/>
      <c r="B122" s="584"/>
      <c r="C122" s="585"/>
      <c r="D122" s="586"/>
      <c r="E122" s="585"/>
      <c r="F122" s="587"/>
      <c r="G122" s="589"/>
      <c r="H122" s="586"/>
      <c r="I122" s="585"/>
      <c r="J122" s="584"/>
      <c r="K122" s="585"/>
      <c r="L122" s="585"/>
      <c r="M122" s="585"/>
      <c r="N122" s="585"/>
      <c r="O122" s="585"/>
      <c r="P122" s="585"/>
      <c r="Q122" s="585"/>
      <c r="R122" s="585"/>
      <c r="S122" s="585"/>
      <c r="T122" s="585"/>
      <c r="U122" s="585"/>
      <c r="V122" s="585"/>
      <c r="W122" s="585"/>
      <c r="X122" s="585"/>
      <c r="Y122" s="585"/>
    </row>
    <row r="123" spans="1:25" ht="16.5" customHeight="1">
      <c r="A123" s="582"/>
      <c r="B123" s="584"/>
      <c r="C123" s="585"/>
      <c r="D123" s="586"/>
      <c r="E123" s="585"/>
      <c r="F123" s="587"/>
      <c r="G123" s="589"/>
      <c r="H123" s="586"/>
      <c r="I123" s="585"/>
      <c r="J123" s="584"/>
      <c r="K123" s="585"/>
      <c r="L123" s="585"/>
      <c r="M123" s="585"/>
      <c r="N123" s="585"/>
      <c r="O123" s="585"/>
      <c r="P123" s="585"/>
      <c r="Q123" s="585"/>
      <c r="R123" s="585"/>
      <c r="S123" s="585"/>
      <c r="T123" s="585"/>
      <c r="U123" s="585"/>
      <c r="V123" s="585"/>
      <c r="W123" s="585"/>
      <c r="X123" s="585"/>
      <c r="Y123" s="585"/>
    </row>
    <row r="124" spans="1:25" ht="16.5" customHeight="1">
      <c r="A124" s="582"/>
      <c r="B124" s="584"/>
      <c r="C124" s="585"/>
      <c r="D124" s="586"/>
      <c r="E124" s="585"/>
      <c r="F124" s="587"/>
      <c r="G124" s="589"/>
      <c r="H124" s="586"/>
      <c r="I124" s="585"/>
      <c r="J124" s="584"/>
      <c r="K124" s="585"/>
      <c r="L124" s="585"/>
      <c r="M124" s="585"/>
      <c r="N124" s="585"/>
      <c r="O124" s="585"/>
      <c r="P124" s="585"/>
      <c r="Q124" s="585"/>
      <c r="R124" s="585"/>
      <c r="S124" s="585"/>
      <c r="T124" s="585"/>
      <c r="U124" s="585"/>
      <c r="V124" s="585"/>
      <c r="W124" s="585"/>
      <c r="X124" s="585"/>
      <c r="Y124" s="585"/>
    </row>
    <row r="125" spans="1:25" ht="16.5" customHeight="1">
      <c r="A125" s="582"/>
      <c r="B125" s="584"/>
      <c r="C125" s="585"/>
      <c r="D125" s="586"/>
      <c r="E125" s="585"/>
      <c r="F125" s="587"/>
      <c r="G125" s="589"/>
      <c r="H125" s="586"/>
      <c r="I125" s="585"/>
      <c r="J125" s="584"/>
      <c r="K125" s="585"/>
      <c r="L125" s="585"/>
      <c r="M125" s="585"/>
      <c r="N125" s="585"/>
      <c r="O125" s="585"/>
      <c r="P125" s="585"/>
      <c r="Q125" s="585"/>
      <c r="R125" s="585"/>
      <c r="S125" s="585"/>
      <c r="T125" s="585"/>
      <c r="U125" s="585"/>
      <c r="V125" s="585"/>
      <c r="W125" s="585"/>
      <c r="X125" s="585"/>
      <c r="Y125" s="585"/>
    </row>
    <row r="126" spans="1:25" ht="16.5" customHeight="1">
      <c r="A126" s="582"/>
      <c r="B126" s="584"/>
      <c r="C126" s="585"/>
      <c r="D126" s="586"/>
      <c r="E126" s="585"/>
      <c r="F126" s="587"/>
      <c r="G126" s="589"/>
      <c r="H126" s="586"/>
      <c r="I126" s="585"/>
      <c r="J126" s="584"/>
      <c r="K126" s="585"/>
      <c r="L126" s="585"/>
      <c r="M126" s="585"/>
      <c r="N126" s="585"/>
      <c r="O126" s="585"/>
      <c r="P126" s="585"/>
      <c r="Q126" s="585"/>
      <c r="R126" s="585"/>
      <c r="S126" s="585"/>
      <c r="T126" s="585"/>
      <c r="U126" s="585"/>
      <c r="V126" s="585"/>
      <c r="W126" s="585"/>
      <c r="X126" s="585"/>
      <c r="Y126" s="585"/>
    </row>
    <row r="127" spans="1:25" ht="16.5" customHeight="1">
      <c r="A127" s="582"/>
      <c r="B127" s="584"/>
      <c r="C127" s="585"/>
      <c r="D127" s="586"/>
      <c r="E127" s="585"/>
      <c r="F127" s="587"/>
      <c r="G127" s="589"/>
      <c r="H127" s="586"/>
      <c r="I127" s="585"/>
      <c r="J127" s="584"/>
      <c r="K127" s="585"/>
      <c r="L127" s="585"/>
      <c r="M127" s="585"/>
      <c r="N127" s="585"/>
      <c r="O127" s="585"/>
      <c r="P127" s="585"/>
      <c r="Q127" s="585"/>
      <c r="R127" s="585"/>
      <c r="S127" s="585"/>
      <c r="T127" s="585"/>
      <c r="U127" s="585"/>
      <c r="V127" s="585"/>
      <c r="W127" s="585"/>
      <c r="X127" s="585"/>
      <c r="Y127" s="585"/>
    </row>
    <row r="128" spans="1:25" ht="16.5" customHeight="1">
      <c r="A128" s="582"/>
      <c r="B128" s="584"/>
      <c r="C128" s="585"/>
      <c r="D128" s="586"/>
      <c r="E128" s="585"/>
      <c r="F128" s="587"/>
      <c r="G128" s="589"/>
      <c r="H128" s="586"/>
      <c r="I128" s="585"/>
      <c r="J128" s="584"/>
      <c r="K128" s="585"/>
      <c r="L128" s="585"/>
      <c r="M128" s="585"/>
      <c r="N128" s="585"/>
      <c r="O128" s="585"/>
      <c r="P128" s="585"/>
      <c r="Q128" s="585"/>
      <c r="R128" s="585"/>
      <c r="S128" s="585"/>
      <c r="T128" s="585"/>
      <c r="U128" s="585"/>
      <c r="V128" s="585"/>
      <c r="W128" s="585"/>
      <c r="X128" s="585"/>
      <c r="Y128" s="585"/>
    </row>
    <row r="129" spans="1:25" ht="16.5" customHeight="1">
      <c r="A129" s="582"/>
      <c r="B129" s="584"/>
      <c r="C129" s="585"/>
      <c r="D129" s="586"/>
      <c r="E129" s="585"/>
      <c r="F129" s="587"/>
      <c r="G129" s="589"/>
      <c r="H129" s="586"/>
      <c r="I129" s="585"/>
      <c r="J129" s="584"/>
      <c r="K129" s="585"/>
      <c r="L129" s="585"/>
      <c r="M129" s="585"/>
      <c r="N129" s="585"/>
      <c r="O129" s="585"/>
      <c r="P129" s="585"/>
      <c r="Q129" s="585"/>
      <c r="R129" s="585"/>
      <c r="S129" s="585"/>
      <c r="T129" s="585"/>
      <c r="U129" s="585"/>
      <c r="V129" s="585"/>
      <c r="W129" s="585"/>
      <c r="X129" s="585"/>
      <c r="Y129" s="585"/>
    </row>
    <row r="130" spans="1:25" ht="16.5" customHeight="1">
      <c r="A130" s="582"/>
      <c r="B130" s="584"/>
      <c r="C130" s="585"/>
      <c r="D130" s="586"/>
      <c r="E130" s="585"/>
      <c r="F130" s="587"/>
      <c r="G130" s="589"/>
      <c r="H130" s="586"/>
      <c r="I130" s="585"/>
      <c r="J130" s="584"/>
      <c r="K130" s="585"/>
      <c r="L130" s="585"/>
      <c r="M130" s="585"/>
      <c r="N130" s="585"/>
      <c r="O130" s="585"/>
      <c r="P130" s="585"/>
      <c r="Q130" s="585"/>
      <c r="R130" s="585"/>
      <c r="S130" s="585"/>
      <c r="T130" s="585"/>
      <c r="U130" s="585"/>
      <c r="V130" s="585"/>
      <c r="W130" s="585"/>
      <c r="X130" s="585"/>
      <c r="Y130" s="585"/>
    </row>
    <row r="131" spans="1:25" ht="16.5" customHeight="1">
      <c r="A131" s="582"/>
      <c r="B131" s="584"/>
      <c r="C131" s="585"/>
      <c r="D131" s="586"/>
      <c r="E131" s="585"/>
      <c r="F131" s="587"/>
      <c r="G131" s="589"/>
      <c r="H131" s="586"/>
      <c r="I131" s="585"/>
      <c r="J131" s="584"/>
      <c r="K131" s="585"/>
      <c r="L131" s="585"/>
      <c r="M131" s="585"/>
      <c r="N131" s="585"/>
      <c r="O131" s="585"/>
      <c r="P131" s="585"/>
      <c r="Q131" s="585"/>
      <c r="R131" s="585"/>
      <c r="S131" s="585"/>
      <c r="T131" s="585"/>
      <c r="U131" s="585"/>
      <c r="V131" s="585"/>
      <c r="W131" s="585"/>
      <c r="X131" s="585"/>
      <c r="Y131" s="585"/>
    </row>
    <row r="132" spans="1:25" ht="16.5" customHeight="1">
      <c r="A132" s="582"/>
      <c r="B132" s="584"/>
      <c r="C132" s="585"/>
      <c r="D132" s="586"/>
      <c r="E132" s="585"/>
      <c r="F132" s="587"/>
      <c r="G132" s="589"/>
      <c r="H132" s="586"/>
      <c r="I132" s="585"/>
      <c r="J132" s="584"/>
      <c r="K132" s="585"/>
      <c r="L132" s="585"/>
      <c r="M132" s="585"/>
      <c r="N132" s="585"/>
      <c r="O132" s="585"/>
      <c r="P132" s="585"/>
      <c r="Q132" s="585"/>
      <c r="R132" s="585"/>
      <c r="S132" s="585"/>
      <c r="T132" s="585"/>
      <c r="U132" s="585"/>
      <c r="V132" s="585"/>
      <c r="W132" s="585"/>
      <c r="X132" s="585"/>
      <c r="Y132" s="585"/>
    </row>
    <row r="133" spans="1:25" ht="16.5" customHeight="1">
      <c r="A133" s="582"/>
      <c r="B133" s="584"/>
      <c r="C133" s="585"/>
      <c r="D133" s="586"/>
      <c r="E133" s="585"/>
      <c r="F133" s="587"/>
      <c r="G133" s="589"/>
      <c r="H133" s="586"/>
      <c r="I133" s="585"/>
      <c r="J133" s="584"/>
      <c r="K133" s="585"/>
      <c r="L133" s="585"/>
      <c r="M133" s="585"/>
      <c r="N133" s="585"/>
      <c r="O133" s="585"/>
      <c r="P133" s="585"/>
      <c r="Q133" s="585"/>
      <c r="R133" s="585"/>
      <c r="S133" s="585"/>
      <c r="T133" s="585"/>
      <c r="U133" s="585"/>
      <c r="V133" s="585"/>
      <c r="W133" s="585"/>
      <c r="X133" s="585"/>
      <c r="Y133" s="585"/>
    </row>
    <row r="134" spans="1:25" ht="16.5" customHeight="1">
      <c r="A134" s="582"/>
      <c r="B134" s="584"/>
      <c r="C134" s="585"/>
      <c r="D134" s="586"/>
      <c r="E134" s="585"/>
      <c r="F134" s="587"/>
      <c r="G134" s="589"/>
      <c r="H134" s="586"/>
      <c r="I134" s="585"/>
      <c r="J134" s="584"/>
      <c r="K134" s="585"/>
      <c r="L134" s="585"/>
      <c r="M134" s="585"/>
      <c r="N134" s="585"/>
      <c r="O134" s="585"/>
      <c r="P134" s="585"/>
      <c r="Q134" s="585"/>
      <c r="R134" s="585"/>
      <c r="S134" s="585"/>
      <c r="T134" s="585"/>
      <c r="U134" s="585"/>
      <c r="V134" s="585"/>
      <c r="W134" s="585"/>
      <c r="X134" s="585"/>
      <c r="Y134" s="585"/>
    </row>
    <row r="135" spans="1:25" ht="16.5" customHeight="1">
      <c r="A135" s="582"/>
      <c r="B135" s="584"/>
      <c r="C135" s="585"/>
      <c r="D135" s="586"/>
      <c r="E135" s="585"/>
      <c r="F135" s="587"/>
      <c r="G135" s="589"/>
      <c r="H135" s="586"/>
      <c r="I135" s="585"/>
      <c r="J135" s="584"/>
      <c r="K135" s="585"/>
      <c r="L135" s="585"/>
      <c r="M135" s="585"/>
      <c r="N135" s="585"/>
      <c r="O135" s="585"/>
      <c r="P135" s="585"/>
      <c r="Q135" s="585"/>
      <c r="R135" s="585"/>
      <c r="S135" s="585"/>
      <c r="T135" s="585"/>
      <c r="U135" s="585"/>
      <c r="V135" s="585"/>
      <c r="W135" s="585"/>
      <c r="X135" s="585"/>
      <c r="Y135" s="585"/>
    </row>
    <row r="136" spans="1:25" ht="16.5" customHeight="1">
      <c r="A136" s="582"/>
      <c r="B136" s="584"/>
      <c r="C136" s="585"/>
      <c r="D136" s="586"/>
      <c r="E136" s="585"/>
      <c r="F136" s="587"/>
      <c r="G136" s="589"/>
      <c r="H136" s="586"/>
      <c r="I136" s="585"/>
      <c r="J136" s="584"/>
      <c r="K136" s="585"/>
      <c r="L136" s="585"/>
      <c r="M136" s="585"/>
      <c r="N136" s="585"/>
      <c r="O136" s="585"/>
      <c r="P136" s="585"/>
      <c r="Q136" s="585"/>
      <c r="R136" s="585"/>
      <c r="S136" s="585"/>
      <c r="T136" s="585"/>
      <c r="U136" s="585"/>
      <c r="V136" s="585"/>
      <c r="W136" s="585"/>
      <c r="X136" s="585"/>
      <c r="Y136" s="585"/>
    </row>
    <row r="137" spans="1:25" ht="16.5" customHeight="1">
      <c r="A137" s="582"/>
      <c r="B137" s="584"/>
      <c r="C137" s="585"/>
      <c r="D137" s="586"/>
      <c r="E137" s="585"/>
      <c r="F137" s="587"/>
      <c r="G137" s="589"/>
      <c r="H137" s="586"/>
      <c r="I137" s="585"/>
      <c r="J137" s="584"/>
      <c r="K137" s="585"/>
      <c r="L137" s="585"/>
      <c r="M137" s="585"/>
      <c r="N137" s="585"/>
      <c r="O137" s="585"/>
      <c r="P137" s="585"/>
      <c r="Q137" s="585"/>
      <c r="R137" s="585"/>
      <c r="S137" s="585"/>
      <c r="T137" s="585"/>
      <c r="U137" s="585"/>
      <c r="V137" s="585"/>
      <c r="W137" s="585"/>
      <c r="X137" s="585"/>
      <c r="Y137" s="585"/>
    </row>
    <row r="138" spans="1:25" ht="16.5" customHeight="1">
      <c r="A138" s="582"/>
      <c r="B138" s="584"/>
      <c r="C138" s="585"/>
      <c r="D138" s="586"/>
      <c r="E138" s="585"/>
      <c r="F138" s="587"/>
      <c r="G138" s="589"/>
      <c r="H138" s="586"/>
      <c r="I138" s="585"/>
      <c r="J138" s="584"/>
      <c r="K138" s="585"/>
      <c r="L138" s="585"/>
      <c r="M138" s="585"/>
      <c r="N138" s="585"/>
      <c r="O138" s="585"/>
      <c r="P138" s="585"/>
      <c r="Q138" s="585"/>
      <c r="R138" s="585"/>
      <c r="S138" s="585"/>
      <c r="T138" s="585"/>
      <c r="U138" s="585"/>
      <c r="V138" s="585"/>
      <c r="W138" s="585"/>
      <c r="X138" s="585"/>
      <c r="Y138" s="585"/>
    </row>
    <row r="139" spans="1:25" ht="16.5" customHeight="1">
      <c r="A139" s="582"/>
      <c r="B139" s="584"/>
      <c r="C139" s="585"/>
      <c r="D139" s="586"/>
      <c r="E139" s="585"/>
      <c r="F139" s="587"/>
      <c r="G139" s="589"/>
      <c r="H139" s="586"/>
      <c r="I139" s="585"/>
      <c r="J139" s="584"/>
      <c r="K139" s="585"/>
      <c r="L139" s="585"/>
      <c r="M139" s="585"/>
      <c r="N139" s="585"/>
      <c r="O139" s="585"/>
      <c r="P139" s="585"/>
      <c r="Q139" s="585"/>
      <c r="R139" s="585"/>
      <c r="S139" s="585"/>
      <c r="T139" s="585"/>
      <c r="U139" s="585"/>
      <c r="V139" s="585"/>
      <c r="W139" s="585"/>
      <c r="X139" s="585"/>
      <c r="Y139" s="585"/>
    </row>
    <row r="140" spans="1:25" ht="16.5" customHeight="1">
      <c r="A140" s="582"/>
      <c r="B140" s="584"/>
      <c r="C140" s="585"/>
      <c r="D140" s="586"/>
      <c r="E140" s="585"/>
      <c r="F140" s="587"/>
      <c r="G140" s="589"/>
      <c r="H140" s="586"/>
      <c r="I140" s="585"/>
      <c r="J140" s="584"/>
      <c r="K140" s="585"/>
      <c r="L140" s="585"/>
      <c r="M140" s="585"/>
      <c r="N140" s="585"/>
      <c r="O140" s="585"/>
      <c r="P140" s="585"/>
      <c r="Q140" s="585"/>
      <c r="R140" s="585"/>
      <c r="S140" s="585"/>
      <c r="T140" s="585"/>
      <c r="U140" s="585"/>
      <c r="V140" s="585"/>
      <c r="W140" s="585"/>
      <c r="X140" s="585"/>
      <c r="Y140" s="585"/>
    </row>
    <row r="141" spans="1:25" ht="16.5" customHeight="1">
      <c r="A141" s="582"/>
      <c r="B141" s="584"/>
      <c r="C141" s="585"/>
      <c r="D141" s="586"/>
      <c r="E141" s="585"/>
      <c r="F141" s="587"/>
      <c r="G141" s="589"/>
      <c r="H141" s="586"/>
      <c r="I141" s="585"/>
      <c r="J141" s="584"/>
      <c r="K141" s="585"/>
      <c r="L141" s="585"/>
      <c r="M141" s="585"/>
      <c r="N141" s="585"/>
      <c r="O141" s="585"/>
      <c r="P141" s="585"/>
      <c r="Q141" s="585"/>
      <c r="R141" s="585"/>
      <c r="S141" s="585"/>
      <c r="T141" s="585"/>
      <c r="U141" s="585"/>
      <c r="V141" s="585"/>
      <c r="W141" s="585"/>
      <c r="X141" s="585"/>
      <c r="Y141" s="585"/>
    </row>
    <row r="142" spans="1:25" ht="16.5" customHeight="1">
      <c r="A142" s="582"/>
      <c r="B142" s="584"/>
      <c r="C142" s="585"/>
      <c r="D142" s="586"/>
      <c r="E142" s="585"/>
      <c r="F142" s="587"/>
      <c r="G142" s="589"/>
      <c r="H142" s="586"/>
      <c r="I142" s="585"/>
      <c r="J142" s="584"/>
      <c r="K142" s="585"/>
      <c r="L142" s="585"/>
      <c r="M142" s="585"/>
      <c r="N142" s="585"/>
      <c r="O142" s="585"/>
      <c r="P142" s="585"/>
      <c r="Q142" s="585"/>
      <c r="R142" s="585"/>
      <c r="S142" s="585"/>
      <c r="T142" s="585"/>
      <c r="U142" s="585"/>
      <c r="V142" s="585"/>
      <c r="W142" s="585"/>
      <c r="X142" s="585"/>
      <c r="Y142" s="585"/>
    </row>
    <row r="143" spans="1:25" ht="16.5" customHeight="1">
      <c r="A143" s="582"/>
      <c r="B143" s="584"/>
      <c r="C143" s="585"/>
      <c r="D143" s="586"/>
      <c r="E143" s="585"/>
      <c r="F143" s="587"/>
      <c r="G143" s="589"/>
      <c r="H143" s="586"/>
      <c r="I143" s="585"/>
      <c r="J143" s="584"/>
      <c r="K143" s="585"/>
      <c r="L143" s="585"/>
      <c r="M143" s="585"/>
      <c r="N143" s="585"/>
      <c r="O143" s="585"/>
      <c r="P143" s="585"/>
      <c r="Q143" s="585"/>
      <c r="R143" s="585"/>
      <c r="S143" s="585"/>
      <c r="T143" s="585"/>
      <c r="U143" s="585"/>
      <c r="V143" s="585"/>
      <c r="W143" s="585"/>
      <c r="X143" s="585"/>
      <c r="Y143" s="585"/>
    </row>
    <row r="144" spans="1:25" ht="16.5" customHeight="1">
      <c r="A144" s="582"/>
      <c r="B144" s="584"/>
      <c r="C144" s="585"/>
      <c r="D144" s="586"/>
      <c r="E144" s="585"/>
      <c r="F144" s="587"/>
      <c r="G144" s="589"/>
      <c r="H144" s="586"/>
      <c r="I144" s="585"/>
      <c r="J144" s="584"/>
      <c r="K144" s="585"/>
      <c r="L144" s="585"/>
      <c r="M144" s="585"/>
      <c r="N144" s="585"/>
      <c r="O144" s="585"/>
      <c r="P144" s="585"/>
      <c r="Q144" s="585"/>
      <c r="R144" s="585"/>
      <c r="S144" s="585"/>
      <c r="T144" s="585"/>
      <c r="U144" s="585"/>
      <c r="V144" s="585"/>
      <c r="W144" s="585"/>
      <c r="X144" s="585"/>
      <c r="Y144" s="585"/>
    </row>
    <row r="145" spans="1:25" ht="16.5" customHeight="1">
      <c r="A145" s="582"/>
      <c r="B145" s="584"/>
      <c r="C145" s="585"/>
      <c r="D145" s="586"/>
      <c r="E145" s="585"/>
      <c r="F145" s="587"/>
      <c r="G145" s="589"/>
      <c r="H145" s="586"/>
      <c r="I145" s="585"/>
      <c r="J145" s="584"/>
      <c r="K145" s="585"/>
      <c r="L145" s="585"/>
      <c r="M145" s="585"/>
      <c r="N145" s="585"/>
      <c r="O145" s="585"/>
      <c r="P145" s="585"/>
      <c r="Q145" s="585"/>
      <c r="R145" s="585"/>
      <c r="S145" s="585"/>
      <c r="T145" s="585"/>
      <c r="U145" s="585"/>
      <c r="V145" s="585"/>
      <c r="W145" s="585"/>
      <c r="X145" s="585"/>
      <c r="Y145" s="585"/>
    </row>
    <row r="146" spans="1:25" ht="16.5" customHeight="1">
      <c r="A146" s="582"/>
      <c r="B146" s="584"/>
      <c r="C146" s="585"/>
      <c r="D146" s="586"/>
      <c r="E146" s="585"/>
      <c r="F146" s="587"/>
      <c r="G146" s="589"/>
      <c r="H146" s="586"/>
      <c r="I146" s="585"/>
      <c r="J146" s="584"/>
      <c r="K146" s="585"/>
      <c r="L146" s="585"/>
      <c r="M146" s="585"/>
      <c r="N146" s="585"/>
      <c r="O146" s="585"/>
      <c r="P146" s="585"/>
      <c r="Q146" s="585"/>
      <c r="R146" s="585"/>
      <c r="S146" s="585"/>
      <c r="T146" s="585"/>
      <c r="U146" s="585"/>
      <c r="V146" s="585"/>
      <c r="W146" s="585"/>
      <c r="X146" s="585"/>
      <c r="Y146" s="585"/>
    </row>
    <row r="147" spans="1:25" ht="16.5" customHeight="1">
      <c r="A147" s="582"/>
      <c r="B147" s="584"/>
      <c r="C147" s="585"/>
      <c r="D147" s="586"/>
      <c r="E147" s="585"/>
      <c r="F147" s="587"/>
      <c r="G147" s="589"/>
      <c r="H147" s="586"/>
      <c r="I147" s="585"/>
      <c r="J147" s="584"/>
      <c r="K147" s="585"/>
      <c r="L147" s="585"/>
      <c r="M147" s="585"/>
      <c r="N147" s="585"/>
      <c r="O147" s="585"/>
      <c r="P147" s="585"/>
      <c r="Q147" s="585"/>
      <c r="R147" s="585"/>
      <c r="S147" s="585"/>
      <c r="T147" s="585"/>
      <c r="U147" s="585"/>
      <c r="V147" s="585"/>
      <c r="W147" s="585"/>
      <c r="X147" s="585"/>
      <c r="Y147" s="585"/>
    </row>
    <row r="148" spans="1:25" ht="16.5" customHeight="1">
      <c r="A148" s="582"/>
      <c r="B148" s="584"/>
      <c r="C148" s="585"/>
      <c r="D148" s="586"/>
      <c r="E148" s="585"/>
      <c r="F148" s="587"/>
      <c r="G148" s="589"/>
      <c r="H148" s="586"/>
      <c r="I148" s="585"/>
      <c r="J148" s="584"/>
      <c r="K148" s="585"/>
      <c r="L148" s="585"/>
      <c r="M148" s="585"/>
      <c r="N148" s="585"/>
      <c r="O148" s="585"/>
      <c r="P148" s="585"/>
      <c r="Q148" s="585"/>
      <c r="R148" s="585"/>
      <c r="S148" s="585"/>
      <c r="T148" s="585"/>
      <c r="U148" s="585"/>
      <c r="V148" s="585"/>
      <c r="W148" s="585"/>
      <c r="X148" s="585"/>
      <c r="Y148" s="585"/>
    </row>
    <row r="149" spans="1:25" ht="16.5" customHeight="1">
      <c r="A149" s="582"/>
      <c r="B149" s="584"/>
      <c r="C149" s="585"/>
      <c r="D149" s="586"/>
      <c r="E149" s="585"/>
      <c r="F149" s="587"/>
      <c r="G149" s="589"/>
      <c r="H149" s="586"/>
      <c r="I149" s="585"/>
      <c r="J149" s="584"/>
      <c r="K149" s="585"/>
      <c r="L149" s="585"/>
      <c r="M149" s="585"/>
      <c r="N149" s="585"/>
      <c r="O149" s="585"/>
      <c r="P149" s="585"/>
      <c r="Q149" s="585"/>
      <c r="R149" s="585"/>
      <c r="S149" s="585"/>
      <c r="T149" s="585"/>
      <c r="U149" s="585"/>
      <c r="V149" s="585"/>
      <c r="W149" s="585"/>
      <c r="X149" s="585"/>
      <c r="Y149" s="585"/>
    </row>
    <row r="150" spans="1:25" ht="16.5" customHeight="1">
      <c r="A150" s="582"/>
      <c r="B150" s="584"/>
      <c r="C150" s="585"/>
      <c r="D150" s="586"/>
      <c r="E150" s="585"/>
      <c r="F150" s="587"/>
      <c r="G150" s="589"/>
      <c r="H150" s="586"/>
      <c r="I150" s="585"/>
      <c r="J150" s="584"/>
      <c r="K150" s="585"/>
      <c r="L150" s="585"/>
      <c r="M150" s="585"/>
      <c r="N150" s="585"/>
      <c r="O150" s="585"/>
      <c r="P150" s="585"/>
      <c r="Q150" s="585"/>
      <c r="R150" s="585"/>
      <c r="S150" s="585"/>
      <c r="T150" s="585"/>
      <c r="U150" s="585"/>
      <c r="V150" s="585"/>
      <c r="W150" s="585"/>
      <c r="X150" s="585"/>
      <c r="Y150" s="585"/>
    </row>
    <row r="151" spans="1:25" ht="16.5" customHeight="1">
      <c r="A151" s="582"/>
      <c r="B151" s="584"/>
      <c r="C151" s="585"/>
      <c r="D151" s="586"/>
      <c r="E151" s="585"/>
      <c r="F151" s="587"/>
      <c r="G151" s="589"/>
      <c r="H151" s="586"/>
      <c r="I151" s="585"/>
      <c r="J151" s="584"/>
      <c r="K151" s="585"/>
      <c r="L151" s="585"/>
      <c r="M151" s="585"/>
      <c r="N151" s="585"/>
      <c r="O151" s="585"/>
      <c r="P151" s="585"/>
      <c r="Q151" s="585"/>
      <c r="R151" s="585"/>
      <c r="S151" s="585"/>
      <c r="T151" s="585"/>
      <c r="U151" s="585"/>
      <c r="V151" s="585"/>
      <c r="W151" s="585"/>
      <c r="X151" s="585"/>
      <c r="Y151" s="585"/>
    </row>
    <row r="152" spans="1:25" ht="16.5" customHeight="1">
      <c r="A152" s="582"/>
      <c r="B152" s="584"/>
      <c r="C152" s="585"/>
      <c r="D152" s="586"/>
      <c r="E152" s="585"/>
      <c r="F152" s="587"/>
      <c r="G152" s="589"/>
      <c r="H152" s="586"/>
      <c r="I152" s="585"/>
      <c r="J152" s="584"/>
      <c r="K152" s="585"/>
      <c r="L152" s="585"/>
      <c r="M152" s="585"/>
      <c r="N152" s="585"/>
      <c r="O152" s="585"/>
      <c r="P152" s="585"/>
      <c r="Q152" s="585"/>
      <c r="R152" s="585"/>
      <c r="S152" s="585"/>
      <c r="T152" s="585"/>
      <c r="U152" s="585"/>
      <c r="V152" s="585"/>
      <c r="W152" s="585"/>
      <c r="X152" s="585"/>
      <c r="Y152" s="585"/>
    </row>
    <row r="153" spans="1:25" ht="16.5" customHeight="1">
      <c r="A153" s="582"/>
      <c r="B153" s="584"/>
      <c r="C153" s="585"/>
      <c r="D153" s="586"/>
      <c r="E153" s="585"/>
      <c r="F153" s="587"/>
      <c r="G153" s="589"/>
      <c r="H153" s="586"/>
      <c r="I153" s="585"/>
      <c r="J153" s="584"/>
      <c r="K153" s="585"/>
      <c r="L153" s="585"/>
      <c r="M153" s="585"/>
      <c r="N153" s="585"/>
      <c r="O153" s="585"/>
      <c r="P153" s="585"/>
      <c r="Q153" s="585"/>
      <c r="R153" s="585"/>
      <c r="S153" s="585"/>
      <c r="T153" s="585"/>
      <c r="U153" s="585"/>
      <c r="V153" s="585"/>
      <c r="W153" s="585"/>
      <c r="X153" s="585"/>
      <c r="Y153" s="585"/>
    </row>
    <row r="154" spans="1:25" ht="16.5" customHeight="1">
      <c r="A154" s="582"/>
      <c r="B154" s="584"/>
      <c r="C154" s="585"/>
      <c r="D154" s="586"/>
      <c r="E154" s="585"/>
      <c r="F154" s="587"/>
      <c r="G154" s="589"/>
      <c r="H154" s="586"/>
      <c r="I154" s="585"/>
      <c r="J154" s="584"/>
      <c r="K154" s="585"/>
      <c r="L154" s="585"/>
      <c r="M154" s="585"/>
      <c r="N154" s="585"/>
      <c r="O154" s="585"/>
      <c r="P154" s="585"/>
      <c r="Q154" s="585"/>
      <c r="R154" s="585"/>
      <c r="S154" s="585"/>
      <c r="T154" s="585"/>
      <c r="U154" s="585"/>
      <c r="V154" s="585"/>
      <c r="W154" s="585"/>
      <c r="X154" s="585"/>
      <c r="Y154" s="585"/>
    </row>
    <row r="155" spans="1:25" ht="16.5" customHeight="1">
      <c r="A155" s="582"/>
      <c r="B155" s="584"/>
      <c r="C155" s="585"/>
      <c r="D155" s="586"/>
      <c r="E155" s="585"/>
      <c r="F155" s="587"/>
      <c r="G155" s="589"/>
      <c r="H155" s="586"/>
      <c r="I155" s="585"/>
      <c r="J155" s="584"/>
      <c r="K155" s="585"/>
      <c r="L155" s="585"/>
      <c r="M155" s="585"/>
      <c r="N155" s="585"/>
      <c r="O155" s="585"/>
      <c r="P155" s="585"/>
      <c r="Q155" s="585"/>
      <c r="R155" s="585"/>
      <c r="S155" s="585"/>
      <c r="T155" s="585"/>
      <c r="U155" s="585"/>
      <c r="V155" s="585"/>
      <c r="W155" s="585"/>
      <c r="X155" s="585"/>
      <c r="Y155" s="585"/>
    </row>
    <row r="156" spans="1:25" ht="16.5" customHeight="1">
      <c r="A156" s="582"/>
      <c r="B156" s="584"/>
      <c r="C156" s="585"/>
      <c r="D156" s="586"/>
      <c r="E156" s="585"/>
      <c r="F156" s="587"/>
      <c r="G156" s="589"/>
      <c r="H156" s="586"/>
      <c r="I156" s="585"/>
      <c r="J156" s="584"/>
      <c r="K156" s="585"/>
      <c r="L156" s="585"/>
      <c r="M156" s="585"/>
      <c r="N156" s="585"/>
      <c r="O156" s="585"/>
      <c r="P156" s="585"/>
      <c r="Q156" s="585"/>
      <c r="R156" s="585"/>
      <c r="S156" s="585"/>
      <c r="T156" s="585"/>
      <c r="U156" s="585"/>
      <c r="V156" s="585"/>
      <c r="W156" s="585"/>
      <c r="X156" s="585"/>
      <c r="Y156" s="585"/>
    </row>
    <row r="157" spans="1:25" ht="16.5" customHeight="1">
      <c r="A157" s="582"/>
      <c r="B157" s="584"/>
      <c r="C157" s="585"/>
      <c r="D157" s="586"/>
      <c r="E157" s="585"/>
      <c r="F157" s="587"/>
      <c r="G157" s="589"/>
      <c r="H157" s="586"/>
      <c r="I157" s="585"/>
      <c r="J157" s="584"/>
      <c r="K157" s="585"/>
      <c r="L157" s="585"/>
      <c r="M157" s="585"/>
      <c r="N157" s="585"/>
      <c r="O157" s="585"/>
      <c r="P157" s="585"/>
      <c r="Q157" s="585"/>
      <c r="R157" s="585"/>
      <c r="S157" s="585"/>
      <c r="T157" s="585"/>
      <c r="U157" s="585"/>
      <c r="V157" s="585"/>
      <c r="W157" s="585"/>
      <c r="X157" s="585"/>
      <c r="Y157" s="585"/>
    </row>
    <row r="158" spans="1:25" ht="16.5" customHeight="1">
      <c r="A158" s="582"/>
      <c r="B158" s="584"/>
      <c r="C158" s="585"/>
      <c r="D158" s="586"/>
      <c r="E158" s="585"/>
      <c r="F158" s="587"/>
      <c r="G158" s="589"/>
      <c r="H158" s="586"/>
      <c r="I158" s="585"/>
      <c r="J158" s="584"/>
      <c r="K158" s="585"/>
      <c r="L158" s="585"/>
      <c r="M158" s="585"/>
      <c r="N158" s="585"/>
      <c r="O158" s="585"/>
      <c r="P158" s="585"/>
      <c r="Q158" s="585"/>
      <c r="R158" s="585"/>
      <c r="S158" s="585"/>
      <c r="T158" s="585"/>
      <c r="U158" s="585"/>
      <c r="V158" s="585"/>
      <c r="W158" s="585"/>
      <c r="X158" s="585"/>
      <c r="Y158" s="585"/>
    </row>
    <row r="159" spans="1:25" ht="16.5" customHeight="1">
      <c r="A159" s="582"/>
      <c r="B159" s="584"/>
      <c r="C159" s="585"/>
      <c r="D159" s="586"/>
      <c r="E159" s="585"/>
      <c r="F159" s="587"/>
      <c r="G159" s="589"/>
      <c r="H159" s="586"/>
      <c r="I159" s="585"/>
      <c r="J159" s="584"/>
      <c r="K159" s="585"/>
      <c r="L159" s="585"/>
      <c r="M159" s="585"/>
      <c r="N159" s="585"/>
      <c r="O159" s="585"/>
      <c r="P159" s="585"/>
      <c r="Q159" s="585"/>
      <c r="R159" s="585"/>
      <c r="S159" s="585"/>
      <c r="T159" s="585"/>
      <c r="U159" s="585"/>
      <c r="V159" s="585"/>
      <c r="W159" s="585"/>
      <c r="X159" s="585"/>
      <c r="Y159" s="585"/>
    </row>
    <row r="160" spans="1:25" ht="16.5" customHeight="1">
      <c r="A160" s="582"/>
      <c r="B160" s="584"/>
      <c r="C160" s="585"/>
      <c r="D160" s="586"/>
      <c r="E160" s="585"/>
      <c r="F160" s="587"/>
      <c r="G160" s="589"/>
      <c r="H160" s="586"/>
      <c r="I160" s="585"/>
      <c r="J160" s="584"/>
      <c r="K160" s="585"/>
      <c r="L160" s="585"/>
      <c r="M160" s="585"/>
      <c r="N160" s="585"/>
      <c r="O160" s="585"/>
      <c r="P160" s="585"/>
      <c r="Q160" s="585"/>
      <c r="R160" s="585"/>
      <c r="S160" s="585"/>
      <c r="T160" s="585"/>
      <c r="U160" s="585"/>
      <c r="V160" s="585"/>
      <c r="W160" s="585"/>
      <c r="X160" s="585"/>
      <c r="Y160" s="585"/>
    </row>
    <row r="161" spans="1:25" ht="16.5" customHeight="1">
      <c r="A161" s="582"/>
      <c r="B161" s="584"/>
      <c r="C161" s="585"/>
      <c r="D161" s="586"/>
      <c r="E161" s="585"/>
      <c r="F161" s="587"/>
      <c r="G161" s="589"/>
      <c r="H161" s="586"/>
      <c r="I161" s="585"/>
      <c r="J161" s="584"/>
      <c r="K161" s="585"/>
      <c r="L161" s="585"/>
      <c r="M161" s="585"/>
      <c r="N161" s="585"/>
      <c r="O161" s="585"/>
      <c r="P161" s="585"/>
      <c r="Q161" s="585"/>
      <c r="R161" s="585"/>
      <c r="S161" s="585"/>
      <c r="T161" s="585"/>
      <c r="U161" s="585"/>
      <c r="V161" s="585"/>
      <c r="W161" s="585"/>
      <c r="X161" s="585"/>
      <c r="Y161" s="585"/>
    </row>
    <row r="162" spans="1:25" ht="16.5" customHeight="1">
      <c r="A162" s="582"/>
      <c r="B162" s="584"/>
      <c r="C162" s="585"/>
      <c r="D162" s="586"/>
      <c r="E162" s="585"/>
      <c r="F162" s="587"/>
      <c r="G162" s="589"/>
      <c r="H162" s="586"/>
      <c r="I162" s="585"/>
      <c r="J162" s="584"/>
      <c r="K162" s="585"/>
      <c r="L162" s="585"/>
      <c r="M162" s="585"/>
      <c r="N162" s="585"/>
      <c r="O162" s="585"/>
      <c r="P162" s="585"/>
      <c r="Q162" s="585"/>
      <c r="R162" s="585"/>
      <c r="S162" s="585"/>
      <c r="T162" s="585"/>
      <c r="U162" s="585"/>
      <c r="V162" s="585"/>
      <c r="W162" s="585"/>
      <c r="X162" s="585"/>
      <c r="Y162" s="585"/>
    </row>
    <row r="163" spans="1:25" ht="16.5" customHeight="1">
      <c r="A163" s="582"/>
      <c r="B163" s="584"/>
      <c r="C163" s="585"/>
      <c r="D163" s="586"/>
      <c r="E163" s="585"/>
      <c r="F163" s="587"/>
      <c r="G163" s="589"/>
      <c r="H163" s="586"/>
      <c r="I163" s="585"/>
      <c r="J163" s="584"/>
      <c r="K163" s="585"/>
      <c r="L163" s="585"/>
      <c r="M163" s="585"/>
      <c r="N163" s="585"/>
      <c r="O163" s="585"/>
      <c r="P163" s="585"/>
      <c r="Q163" s="585"/>
      <c r="R163" s="585"/>
      <c r="S163" s="585"/>
      <c r="T163" s="585"/>
      <c r="U163" s="585"/>
      <c r="V163" s="585"/>
      <c r="W163" s="585"/>
      <c r="X163" s="585"/>
      <c r="Y163" s="585"/>
    </row>
    <row r="164" spans="1:25" ht="16.5" customHeight="1">
      <c r="A164" s="582"/>
      <c r="B164" s="584"/>
      <c r="C164" s="585"/>
      <c r="D164" s="586"/>
      <c r="E164" s="585"/>
      <c r="F164" s="587"/>
      <c r="G164" s="589"/>
      <c r="H164" s="586"/>
      <c r="I164" s="585"/>
      <c r="J164" s="584"/>
      <c r="K164" s="585"/>
      <c r="L164" s="585"/>
      <c r="M164" s="585"/>
      <c r="N164" s="585"/>
      <c r="O164" s="585"/>
      <c r="P164" s="585"/>
      <c r="Q164" s="585"/>
      <c r="R164" s="585"/>
      <c r="S164" s="585"/>
      <c r="T164" s="585"/>
      <c r="U164" s="585"/>
      <c r="V164" s="585"/>
      <c r="W164" s="585"/>
      <c r="X164" s="585"/>
      <c r="Y164" s="585"/>
    </row>
    <row r="165" spans="1:25" ht="16.5" customHeight="1">
      <c r="A165" s="582"/>
      <c r="B165" s="584"/>
      <c r="C165" s="585"/>
      <c r="D165" s="586"/>
      <c r="E165" s="585"/>
      <c r="F165" s="587"/>
      <c r="G165" s="589"/>
      <c r="H165" s="586"/>
      <c r="I165" s="585"/>
      <c r="J165" s="584"/>
      <c r="K165" s="585"/>
      <c r="L165" s="585"/>
      <c r="M165" s="585"/>
      <c r="N165" s="585"/>
      <c r="O165" s="585"/>
      <c r="P165" s="585"/>
      <c r="Q165" s="585"/>
      <c r="R165" s="585"/>
      <c r="S165" s="585"/>
      <c r="T165" s="585"/>
      <c r="U165" s="585"/>
      <c r="V165" s="585"/>
      <c r="W165" s="585"/>
      <c r="X165" s="585"/>
      <c r="Y165" s="585"/>
    </row>
    <row r="166" spans="1:25" ht="16.5" customHeight="1">
      <c r="A166" s="582"/>
      <c r="B166" s="584"/>
      <c r="C166" s="585"/>
      <c r="D166" s="586"/>
      <c r="E166" s="585"/>
      <c r="F166" s="587"/>
      <c r="G166" s="589"/>
      <c r="H166" s="586"/>
      <c r="I166" s="585"/>
      <c r="J166" s="584"/>
      <c r="K166" s="585"/>
      <c r="L166" s="585"/>
      <c r="M166" s="585"/>
      <c r="N166" s="585"/>
      <c r="O166" s="585"/>
      <c r="P166" s="585"/>
      <c r="Q166" s="585"/>
      <c r="R166" s="585"/>
      <c r="S166" s="585"/>
      <c r="T166" s="585"/>
      <c r="U166" s="585"/>
      <c r="V166" s="585"/>
      <c r="W166" s="585"/>
      <c r="X166" s="585"/>
      <c r="Y166" s="585"/>
    </row>
    <row r="167" spans="1:25" ht="16.5" customHeight="1">
      <c r="A167" s="582"/>
      <c r="B167" s="584"/>
      <c r="C167" s="585"/>
      <c r="D167" s="586"/>
      <c r="E167" s="585"/>
      <c r="F167" s="587"/>
      <c r="G167" s="589"/>
      <c r="H167" s="586"/>
      <c r="I167" s="585"/>
      <c r="J167" s="584"/>
      <c r="K167" s="585"/>
      <c r="L167" s="585"/>
      <c r="M167" s="585"/>
      <c r="N167" s="585"/>
      <c r="O167" s="585"/>
      <c r="P167" s="585"/>
      <c r="Q167" s="585"/>
      <c r="R167" s="585"/>
      <c r="S167" s="585"/>
      <c r="T167" s="585"/>
      <c r="U167" s="585"/>
      <c r="V167" s="585"/>
      <c r="W167" s="585"/>
      <c r="X167" s="585"/>
      <c r="Y167" s="585"/>
    </row>
    <row r="168" spans="1:25" ht="16.5" customHeight="1">
      <c r="A168" s="582"/>
      <c r="B168" s="584"/>
      <c r="C168" s="585"/>
      <c r="D168" s="586"/>
      <c r="E168" s="585"/>
      <c r="F168" s="587"/>
      <c r="G168" s="589"/>
      <c r="H168" s="586"/>
      <c r="I168" s="585"/>
      <c r="J168" s="584"/>
      <c r="K168" s="585"/>
      <c r="L168" s="585"/>
      <c r="M168" s="585"/>
      <c r="N168" s="585"/>
      <c r="O168" s="585"/>
      <c r="P168" s="585"/>
      <c r="Q168" s="585"/>
      <c r="R168" s="585"/>
      <c r="S168" s="585"/>
      <c r="T168" s="585"/>
      <c r="U168" s="585"/>
      <c r="V168" s="585"/>
      <c r="W168" s="585"/>
      <c r="X168" s="585"/>
      <c r="Y168" s="585"/>
    </row>
    <row r="169" spans="1:25" ht="16.5" customHeight="1">
      <c r="A169" s="582"/>
      <c r="B169" s="584"/>
      <c r="C169" s="585"/>
      <c r="D169" s="586"/>
      <c r="E169" s="585"/>
      <c r="F169" s="587"/>
      <c r="G169" s="589"/>
      <c r="H169" s="586"/>
      <c r="I169" s="585"/>
      <c r="J169" s="584"/>
      <c r="K169" s="585"/>
      <c r="L169" s="585"/>
      <c r="M169" s="585"/>
      <c r="N169" s="585"/>
      <c r="O169" s="585"/>
      <c r="P169" s="585"/>
      <c r="Q169" s="585"/>
      <c r="R169" s="585"/>
      <c r="S169" s="585"/>
      <c r="T169" s="585"/>
      <c r="U169" s="585"/>
      <c r="V169" s="585"/>
      <c r="W169" s="585"/>
      <c r="X169" s="585"/>
      <c r="Y169" s="585"/>
    </row>
    <row r="170" spans="1:25" ht="16.5" customHeight="1">
      <c r="A170" s="582"/>
      <c r="B170" s="584"/>
      <c r="C170" s="585"/>
      <c r="D170" s="586"/>
      <c r="E170" s="585"/>
      <c r="F170" s="587"/>
      <c r="G170" s="589"/>
      <c r="H170" s="586"/>
      <c r="I170" s="585"/>
      <c r="J170" s="584"/>
      <c r="K170" s="585"/>
      <c r="L170" s="585"/>
      <c r="M170" s="585"/>
      <c r="N170" s="585"/>
      <c r="O170" s="585"/>
      <c r="P170" s="585"/>
      <c r="Q170" s="585"/>
      <c r="R170" s="585"/>
      <c r="S170" s="585"/>
      <c r="T170" s="585"/>
      <c r="U170" s="585"/>
      <c r="V170" s="585"/>
      <c r="W170" s="585"/>
      <c r="X170" s="585"/>
      <c r="Y170" s="585"/>
    </row>
    <row r="171" spans="1:25" ht="16.5" customHeight="1">
      <c r="A171" s="582"/>
      <c r="B171" s="584"/>
      <c r="C171" s="585"/>
      <c r="D171" s="586"/>
      <c r="E171" s="585"/>
      <c r="F171" s="587"/>
      <c r="G171" s="589"/>
      <c r="H171" s="586"/>
      <c r="I171" s="585"/>
      <c r="J171" s="584"/>
      <c r="K171" s="585"/>
      <c r="L171" s="585"/>
      <c r="M171" s="585"/>
      <c r="N171" s="585"/>
      <c r="O171" s="585"/>
      <c r="P171" s="585"/>
      <c r="Q171" s="585"/>
      <c r="R171" s="585"/>
      <c r="S171" s="585"/>
      <c r="T171" s="585"/>
      <c r="U171" s="585"/>
      <c r="V171" s="585"/>
      <c r="W171" s="585"/>
      <c r="X171" s="585"/>
      <c r="Y171" s="585"/>
    </row>
    <row r="172" spans="1:25" ht="16.5" customHeight="1">
      <c r="A172" s="582"/>
      <c r="B172" s="584"/>
      <c r="C172" s="585"/>
      <c r="D172" s="586"/>
      <c r="E172" s="585"/>
      <c r="F172" s="587"/>
      <c r="G172" s="589"/>
      <c r="H172" s="586"/>
      <c r="I172" s="585"/>
      <c r="J172" s="584"/>
      <c r="K172" s="585"/>
      <c r="L172" s="585"/>
      <c r="M172" s="585"/>
      <c r="N172" s="585"/>
      <c r="O172" s="585"/>
      <c r="P172" s="585"/>
      <c r="Q172" s="585"/>
      <c r="R172" s="585"/>
      <c r="S172" s="585"/>
      <c r="T172" s="585"/>
      <c r="U172" s="585"/>
      <c r="V172" s="585"/>
      <c r="W172" s="585"/>
      <c r="X172" s="585"/>
      <c r="Y172" s="585"/>
    </row>
    <row r="173" spans="1:25" ht="16.5" customHeight="1">
      <c r="A173" s="582"/>
      <c r="B173" s="584"/>
      <c r="C173" s="585"/>
      <c r="D173" s="586"/>
      <c r="E173" s="585"/>
      <c r="F173" s="587"/>
      <c r="G173" s="589"/>
      <c r="H173" s="586"/>
      <c r="I173" s="585"/>
      <c r="J173" s="584"/>
      <c r="K173" s="585"/>
      <c r="L173" s="585"/>
      <c r="M173" s="585"/>
      <c r="N173" s="585"/>
      <c r="O173" s="585"/>
      <c r="P173" s="585"/>
      <c r="Q173" s="585"/>
      <c r="R173" s="585"/>
      <c r="S173" s="585"/>
      <c r="T173" s="585"/>
      <c r="U173" s="585"/>
      <c r="V173" s="585"/>
      <c r="W173" s="585"/>
      <c r="X173" s="585"/>
      <c r="Y173" s="585"/>
    </row>
    <row r="174" spans="1:25" ht="16.5" customHeight="1">
      <c r="A174" s="582"/>
      <c r="B174" s="584"/>
      <c r="C174" s="585"/>
      <c r="D174" s="586"/>
      <c r="E174" s="585"/>
      <c r="F174" s="587"/>
      <c r="G174" s="589"/>
      <c r="H174" s="586"/>
      <c r="I174" s="585"/>
      <c r="J174" s="584"/>
      <c r="K174" s="585"/>
      <c r="L174" s="585"/>
      <c r="M174" s="585"/>
      <c r="N174" s="585"/>
      <c r="O174" s="585"/>
      <c r="P174" s="585"/>
      <c r="Q174" s="585"/>
      <c r="R174" s="585"/>
      <c r="S174" s="585"/>
      <c r="T174" s="585"/>
      <c r="U174" s="585"/>
      <c r="V174" s="585"/>
      <c r="W174" s="585"/>
      <c r="X174" s="585"/>
      <c r="Y174" s="585"/>
    </row>
    <row r="175" spans="1:25" ht="16.5" customHeight="1">
      <c r="A175" s="582"/>
      <c r="B175" s="584"/>
      <c r="C175" s="585"/>
      <c r="D175" s="586"/>
      <c r="E175" s="585"/>
      <c r="F175" s="587"/>
      <c r="G175" s="589"/>
      <c r="H175" s="586"/>
      <c r="I175" s="585"/>
      <c r="J175" s="584"/>
      <c r="K175" s="585"/>
      <c r="L175" s="585"/>
      <c r="M175" s="585"/>
      <c r="N175" s="585"/>
      <c r="O175" s="585"/>
      <c r="P175" s="585"/>
      <c r="Q175" s="585"/>
      <c r="R175" s="585"/>
      <c r="S175" s="585"/>
      <c r="T175" s="585"/>
      <c r="U175" s="585"/>
      <c r="V175" s="585"/>
      <c r="W175" s="585"/>
      <c r="X175" s="585"/>
      <c r="Y175" s="585"/>
    </row>
    <row r="176" spans="1:25" ht="16.5" customHeight="1">
      <c r="A176" s="582"/>
      <c r="B176" s="584"/>
      <c r="C176" s="585"/>
      <c r="D176" s="586"/>
      <c r="E176" s="585"/>
      <c r="F176" s="587"/>
      <c r="G176" s="589"/>
      <c r="H176" s="586"/>
      <c r="I176" s="585"/>
      <c r="J176" s="584"/>
      <c r="K176" s="585"/>
      <c r="L176" s="585"/>
      <c r="M176" s="585"/>
      <c r="N176" s="585"/>
      <c r="O176" s="585"/>
      <c r="P176" s="585"/>
      <c r="Q176" s="585"/>
      <c r="R176" s="585"/>
      <c r="S176" s="585"/>
      <c r="T176" s="585"/>
      <c r="U176" s="585"/>
      <c r="V176" s="585"/>
      <c r="W176" s="585"/>
      <c r="X176" s="585"/>
      <c r="Y176" s="585"/>
    </row>
    <row r="177" spans="1:25" ht="16.5" customHeight="1">
      <c r="A177" s="582"/>
      <c r="B177" s="584"/>
      <c r="C177" s="585"/>
      <c r="D177" s="586"/>
      <c r="E177" s="585"/>
      <c r="F177" s="587"/>
      <c r="G177" s="589"/>
      <c r="H177" s="586"/>
      <c r="I177" s="585"/>
      <c r="J177" s="584"/>
      <c r="K177" s="585"/>
      <c r="L177" s="585"/>
      <c r="M177" s="585"/>
      <c r="N177" s="585"/>
      <c r="O177" s="585"/>
      <c r="P177" s="585"/>
      <c r="Q177" s="585"/>
      <c r="R177" s="585"/>
      <c r="S177" s="585"/>
      <c r="T177" s="585"/>
      <c r="U177" s="585"/>
      <c r="V177" s="585"/>
      <c r="W177" s="585"/>
      <c r="X177" s="585"/>
      <c r="Y177" s="585"/>
    </row>
    <row r="178" spans="1:25" ht="16.5" customHeight="1">
      <c r="A178" s="582"/>
      <c r="B178" s="584"/>
      <c r="C178" s="585"/>
      <c r="D178" s="586"/>
      <c r="E178" s="585"/>
      <c r="F178" s="587"/>
      <c r="G178" s="589"/>
      <c r="H178" s="586"/>
      <c r="I178" s="585"/>
      <c r="J178" s="584"/>
      <c r="K178" s="585"/>
      <c r="L178" s="585"/>
      <c r="M178" s="585"/>
      <c r="N178" s="585"/>
      <c r="O178" s="585"/>
      <c r="P178" s="585"/>
      <c r="Q178" s="585"/>
      <c r="R178" s="585"/>
      <c r="S178" s="585"/>
      <c r="T178" s="585"/>
      <c r="U178" s="585"/>
      <c r="V178" s="585"/>
      <c r="W178" s="585"/>
      <c r="X178" s="585"/>
      <c r="Y178" s="585"/>
    </row>
    <row r="179" spans="1:25" ht="16.5" customHeight="1">
      <c r="A179" s="582"/>
      <c r="B179" s="584"/>
      <c r="C179" s="585"/>
      <c r="D179" s="586"/>
      <c r="E179" s="585"/>
      <c r="F179" s="587"/>
      <c r="G179" s="589"/>
      <c r="H179" s="586"/>
      <c r="I179" s="585"/>
      <c r="J179" s="584"/>
      <c r="K179" s="585"/>
      <c r="L179" s="585"/>
      <c r="M179" s="585"/>
      <c r="N179" s="585"/>
      <c r="O179" s="585"/>
      <c r="P179" s="585"/>
      <c r="Q179" s="585"/>
      <c r="R179" s="585"/>
      <c r="S179" s="585"/>
      <c r="T179" s="585"/>
      <c r="U179" s="585"/>
      <c r="V179" s="585"/>
      <c r="W179" s="585"/>
      <c r="X179" s="585"/>
      <c r="Y179" s="585"/>
    </row>
    <row r="180" spans="1:25" ht="16.5" customHeight="1">
      <c r="A180" s="582"/>
      <c r="B180" s="584"/>
      <c r="C180" s="585"/>
      <c r="D180" s="586"/>
      <c r="E180" s="585"/>
      <c r="F180" s="587"/>
      <c r="G180" s="589"/>
      <c r="H180" s="586"/>
      <c r="I180" s="585"/>
      <c r="J180" s="584"/>
      <c r="K180" s="585"/>
      <c r="L180" s="585"/>
      <c r="M180" s="585"/>
      <c r="N180" s="585"/>
      <c r="O180" s="585"/>
      <c r="P180" s="585"/>
      <c r="Q180" s="585"/>
      <c r="R180" s="585"/>
      <c r="S180" s="585"/>
      <c r="T180" s="585"/>
      <c r="U180" s="585"/>
      <c r="V180" s="585"/>
      <c r="W180" s="585"/>
      <c r="X180" s="585"/>
      <c r="Y180" s="585"/>
    </row>
    <row r="181" spans="1:25" ht="16.5" customHeight="1">
      <c r="A181" s="582"/>
      <c r="B181" s="584"/>
      <c r="C181" s="585"/>
      <c r="D181" s="586"/>
      <c r="E181" s="585"/>
      <c r="F181" s="587"/>
      <c r="G181" s="589"/>
      <c r="H181" s="586"/>
      <c r="I181" s="585"/>
      <c r="J181" s="584"/>
      <c r="K181" s="585"/>
      <c r="L181" s="585"/>
      <c r="M181" s="585"/>
      <c r="N181" s="585"/>
      <c r="O181" s="585"/>
      <c r="P181" s="585"/>
      <c r="Q181" s="585"/>
      <c r="R181" s="585"/>
      <c r="S181" s="585"/>
      <c r="T181" s="585"/>
      <c r="U181" s="585"/>
      <c r="V181" s="585"/>
      <c r="W181" s="585"/>
      <c r="X181" s="585"/>
      <c r="Y181" s="585"/>
    </row>
    <row r="182" spans="1:25" ht="16.5" customHeight="1">
      <c r="A182" s="582"/>
      <c r="B182" s="584"/>
      <c r="C182" s="585"/>
      <c r="D182" s="586"/>
      <c r="E182" s="585"/>
      <c r="F182" s="587"/>
      <c r="G182" s="589"/>
      <c r="H182" s="586"/>
      <c r="I182" s="585"/>
      <c r="J182" s="584"/>
      <c r="K182" s="585"/>
      <c r="L182" s="585"/>
      <c r="M182" s="585"/>
      <c r="N182" s="585"/>
      <c r="O182" s="585"/>
      <c r="P182" s="585"/>
      <c r="Q182" s="585"/>
      <c r="R182" s="585"/>
      <c r="S182" s="585"/>
      <c r="T182" s="585"/>
      <c r="U182" s="585"/>
      <c r="V182" s="585"/>
      <c r="W182" s="585"/>
      <c r="X182" s="585"/>
      <c r="Y182" s="585"/>
    </row>
    <row r="183" spans="1:25" ht="16.5" customHeight="1">
      <c r="A183" s="582"/>
      <c r="B183" s="584"/>
      <c r="C183" s="585"/>
      <c r="D183" s="586"/>
      <c r="E183" s="585"/>
      <c r="F183" s="587"/>
      <c r="G183" s="589"/>
      <c r="H183" s="586"/>
      <c r="I183" s="585"/>
      <c r="J183" s="584"/>
      <c r="K183" s="585"/>
      <c r="L183" s="585"/>
      <c r="M183" s="585"/>
      <c r="N183" s="585"/>
      <c r="O183" s="585"/>
      <c r="P183" s="585"/>
      <c r="Q183" s="585"/>
      <c r="R183" s="585"/>
      <c r="S183" s="585"/>
      <c r="T183" s="585"/>
      <c r="U183" s="585"/>
      <c r="V183" s="585"/>
      <c r="W183" s="585"/>
      <c r="X183" s="585"/>
      <c r="Y183" s="585"/>
    </row>
    <row r="184" spans="1:25" ht="16.5" customHeight="1">
      <c r="A184" s="582"/>
      <c r="B184" s="584"/>
      <c r="C184" s="585"/>
      <c r="D184" s="586"/>
      <c r="E184" s="585"/>
      <c r="F184" s="587"/>
      <c r="G184" s="589"/>
      <c r="H184" s="586"/>
      <c r="I184" s="585"/>
      <c r="J184" s="584"/>
      <c r="K184" s="585"/>
      <c r="L184" s="585"/>
      <c r="M184" s="585"/>
      <c r="N184" s="585"/>
      <c r="O184" s="585"/>
      <c r="P184" s="585"/>
      <c r="Q184" s="585"/>
      <c r="R184" s="585"/>
      <c r="S184" s="585"/>
      <c r="T184" s="585"/>
      <c r="U184" s="585"/>
      <c r="V184" s="585"/>
      <c r="W184" s="585"/>
      <c r="X184" s="585"/>
      <c r="Y184" s="585"/>
    </row>
    <row r="185" spans="1:25" ht="16.5" customHeight="1">
      <c r="A185" s="582"/>
      <c r="B185" s="584"/>
      <c r="C185" s="585"/>
      <c r="D185" s="586"/>
      <c r="E185" s="585"/>
      <c r="F185" s="587"/>
      <c r="G185" s="589"/>
      <c r="H185" s="586"/>
      <c r="I185" s="585"/>
      <c r="J185" s="584"/>
      <c r="K185" s="585"/>
      <c r="L185" s="585"/>
      <c r="M185" s="585"/>
      <c r="N185" s="585"/>
      <c r="O185" s="585"/>
      <c r="P185" s="585"/>
      <c r="Q185" s="585"/>
      <c r="R185" s="585"/>
      <c r="S185" s="585"/>
      <c r="T185" s="585"/>
      <c r="U185" s="585"/>
      <c r="V185" s="585"/>
      <c r="W185" s="585"/>
      <c r="X185" s="585"/>
      <c r="Y185" s="585"/>
    </row>
    <row r="186" spans="1:25" ht="16.5" customHeight="1">
      <c r="A186" s="582"/>
      <c r="B186" s="584"/>
      <c r="C186" s="585"/>
      <c r="D186" s="586"/>
      <c r="E186" s="585"/>
      <c r="F186" s="587"/>
      <c r="G186" s="589"/>
      <c r="H186" s="586"/>
      <c r="I186" s="585"/>
      <c r="J186" s="584"/>
      <c r="K186" s="585"/>
      <c r="L186" s="585"/>
      <c r="M186" s="585"/>
      <c r="N186" s="585"/>
      <c r="O186" s="585"/>
      <c r="P186" s="585"/>
      <c r="Q186" s="585"/>
      <c r="R186" s="585"/>
      <c r="S186" s="585"/>
      <c r="T186" s="585"/>
      <c r="U186" s="585"/>
      <c r="V186" s="585"/>
      <c r="W186" s="585"/>
      <c r="X186" s="585"/>
      <c r="Y186" s="585"/>
    </row>
    <row r="187" spans="1:25" ht="16.5" customHeight="1">
      <c r="A187" s="582"/>
      <c r="B187" s="584"/>
      <c r="C187" s="585"/>
      <c r="D187" s="586"/>
      <c r="E187" s="585"/>
      <c r="F187" s="587"/>
      <c r="G187" s="589"/>
      <c r="H187" s="586"/>
      <c r="I187" s="585"/>
      <c r="J187" s="584"/>
      <c r="K187" s="585"/>
      <c r="L187" s="585"/>
      <c r="M187" s="585"/>
      <c r="N187" s="585"/>
      <c r="O187" s="585"/>
      <c r="P187" s="585"/>
      <c r="Q187" s="585"/>
      <c r="R187" s="585"/>
      <c r="S187" s="585"/>
      <c r="T187" s="585"/>
      <c r="U187" s="585"/>
      <c r="V187" s="585"/>
      <c r="W187" s="585"/>
      <c r="X187" s="585"/>
      <c r="Y187" s="585"/>
    </row>
    <row r="188" spans="1:25" ht="16.5" customHeight="1">
      <c r="A188" s="582"/>
      <c r="B188" s="584"/>
      <c r="C188" s="585"/>
      <c r="D188" s="586"/>
      <c r="E188" s="585"/>
      <c r="F188" s="587"/>
      <c r="G188" s="589"/>
      <c r="H188" s="586"/>
      <c r="I188" s="585"/>
      <c r="J188" s="584"/>
      <c r="K188" s="585"/>
      <c r="L188" s="585"/>
      <c r="M188" s="585"/>
      <c r="N188" s="585"/>
      <c r="O188" s="585"/>
      <c r="P188" s="585"/>
      <c r="Q188" s="585"/>
      <c r="R188" s="585"/>
      <c r="S188" s="585"/>
      <c r="T188" s="585"/>
      <c r="U188" s="585"/>
      <c r="V188" s="585"/>
      <c r="W188" s="585"/>
      <c r="X188" s="585"/>
      <c r="Y188" s="585"/>
    </row>
    <row r="189" spans="1:25" ht="16.5" customHeight="1">
      <c r="A189" s="582"/>
      <c r="B189" s="584"/>
      <c r="C189" s="585"/>
      <c r="D189" s="586"/>
      <c r="E189" s="585"/>
      <c r="F189" s="587"/>
      <c r="G189" s="589"/>
      <c r="H189" s="586"/>
      <c r="I189" s="585"/>
      <c r="J189" s="584"/>
      <c r="K189" s="585"/>
      <c r="L189" s="585"/>
      <c r="M189" s="585"/>
      <c r="N189" s="585"/>
      <c r="O189" s="585"/>
      <c r="P189" s="585"/>
      <c r="Q189" s="585"/>
      <c r="R189" s="585"/>
      <c r="S189" s="585"/>
      <c r="T189" s="585"/>
      <c r="U189" s="585"/>
      <c r="V189" s="585"/>
      <c r="W189" s="585"/>
      <c r="X189" s="585"/>
      <c r="Y189" s="585"/>
    </row>
    <row r="190" spans="1:25" ht="16.5" customHeight="1">
      <c r="A190" s="582"/>
      <c r="B190" s="584"/>
      <c r="C190" s="585"/>
      <c r="D190" s="586"/>
      <c r="E190" s="585"/>
      <c r="F190" s="587"/>
      <c r="G190" s="589"/>
      <c r="H190" s="586"/>
      <c r="I190" s="585"/>
      <c r="J190" s="584"/>
      <c r="K190" s="585"/>
      <c r="L190" s="585"/>
      <c r="M190" s="585"/>
      <c r="N190" s="585"/>
      <c r="O190" s="585"/>
      <c r="P190" s="585"/>
      <c r="Q190" s="585"/>
      <c r="R190" s="585"/>
      <c r="S190" s="585"/>
      <c r="T190" s="585"/>
      <c r="U190" s="585"/>
      <c r="V190" s="585"/>
      <c r="W190" s="585"/>
      <c r="X190" s="585"/>
      <c r="Y190" s="585"/>
    </row>
    <row r="191" spans="1:25" ht="16.5" customHeight="1">
      <c r="A191" s="582"/>
      <c r="B191" s="584"/>
      <c r="C191" s="585"/>
      <c r="D191" s="586"/>
      <c r="E191" s="585"/>
      <c r="F191" s="587"/>
      <c r="G191" s="589"/>
      <c r="H191" s="586"/>
      <c r="I191" s="585"/>
      <c r="J191" s="584"/>
      <c r="K191" s="585"/>
      <c r="L191" s="585"/>
      <c r="M191" s="585"/>
      <c r="N191" s="585"/>
      <c r="O191" s="585"/>
      <c r="P191" s="585"/>
      <c r="Q191" s="585"/>
      <c r="R191" s="585"/>
      <c r="S191" s="585"/>
      <c r="T191" s="585"/>
      <c r="U191" s="585"/>
      <c r="V191" s="585"/>
      <c r="W191" s="585"/>
      <c r="X191" s="585"/>
      <c r="Y191" s="585"/>
    </row>
    <row r="192" spans="1:25" ht="16.5" customHeight="1">
      <c r="A192" s="582"/>
      <c r="B192" s="584"/>
      <c r="C192" s="585"/>
      <c r="D192" s="586"/>
      <c r="E192" s="585"/>
      <c r="F192" s="587"/>
      <c r="G192" s="589"/>
      <c r="H192" s="586"/>
      <c r="I192" s="585"/>
      <c r="J192" s="584"/>
      <c r="K192" s="585"/>
      <c r="L192" s="585"/>
      <c r="M192" s="585"/>
      <c r="N192" s="585"/>
      <c r="O192" s="585"/>
      <c r="P192" s="585"/>
      <c r="Q192" s="585"/>
      <c r="R192" s="585"/>
      <c r="S192" s="585"/>
      <c r="T192" s="585"/>
      <c r="U192" s="585"/>
      <c r="V192" s="585"/>
      <c r="W192" s="585"/>
      <c r="X192" s="585"/>
      <c r="Y192" s="585"/>
    </row>
    <row r="193" spans="1:25" ht="16.5" customHeight="1">
      <c r="A193" s="582"/>
      <c r="B193" s="584"/>
      <c r="C193" s="585"/>
      <c r="D193" s="586"/>
      <c r="E193" s="585"/>
      <c r="F193" s="587"/>
      <c r="G193" s="589"/>
      <c r="H193" s="586"/>
      <c r="I193" s="585"/>
      <c r="J193" s="584"/>
      <c r="K193" s="585"/>
      <c r="L193" s="585"/>
      <c r="M193" s="585"/>
      <c r="N193" s="585"/>
      <c r="O193" s="585"/>
      <c r="P193" s="585"/>
      <c r="Q193" s="585"/>
      <c r="R193" s="585"/>
      <c r="S193" s="585"/>
      <c r="T193" s="585"/>
      <c r="U193" s="585"/>
      <c r="V193" s="585"/>
      <c r="W193" s="585"/>
      <c r="X193" s="585"/>
      <c r="Y193" s="585"/>
    </row>
    <row r="194" spans="1:25" ht="16.5" customHeight="1">
      <c r="A194" s="582"/>
      <c r="B194" s="584"/>
      <c r="C194" s="585"/>
      <c r="D194" s="586"/>
      <c r="E194" s="585"/>
      <c r="F194" s="587"/>
      <c r="G194" s="589"/>
      <c r="H194" s="586"/>
      <c r="I194" s="585"/>
      <c r="J194" s="584"/>
      <c r="K194" s="585"/>
      <c r="L194" s="585"/>
      <c r="M194" s="585"/>
      <c r="N194" s="585"/>
      <c r="O194" s="585"/>
      <c r="P194" s="585"/>
      <c r="Q194" s="585"/>
      <c r="R194" s="585"/>
      <c r="S194" s="585"/>
      <c r="T194" s="585"/>
      <c r="U194" s="585"/>
      <c r="V194" s="585"/>
      <c r="W194" s="585"/>
      <c r="X194" s="585"/>
      <c r="Y194" s="585"/>
    </row>
    <row r="195" spans="1:25" ht="16.5" customHeight="1">
      <c r="A195" s="582"/>
      <c r="B195" s="584"/>
      <c r="C195" s="585"/>
      <c r="D195" s="586"/>
      <c r="E195" s="585"/>
      <c r="F195" s="587"/>
      <c r="G195" s="589"/>
      <c r="H195" s="586"/>
      <c r="I195" s="585"/>
      <c r="J195" s="584"/>
      <c r="K195" s="585"/>
      <c r="L195" s="585"/>
      <c r="M195" s="585"/>
      <c r="N195" s="585"/>
      <c r="O195" s="585"/>
      <c r="P195" s="585"/>
      <c r="Q195" s="585"/>
      <c r="R195" s="585"/>
      <c r="S195" s="585"/>
      <c r="T195" s="585"/>
      <c r="U195" s="585"/>
      <c r="V195" s="585"/>
      <c r="W195" s="585"/>
      <c r="X195" s="585"/>
      <c r="Y195" s="585"/>
    </row>
    <row r="196" spans="1:25" ht="16.5" customHeight="1">
      <c r="A196" s="582"/>
      <c r="B196" s="584"/>
      <c r="C196" s="585"/>
      <c r="D196" s="586"/>
      <c r="E196" s="585"/>
      <c r="F196" s="587"/>
      <c r="G196" s="589"/>
      <c r="H196" s="586"/>
      <c r="I196" s="585"/>
      <c r="J196" s="584"/>
      <c r="K196" s="585"/>
      <c r="L196" s="585"/>
      <c r="M196" s="585"/>
      <c r="N196" s="585"/>
      <c r="O196" s="585"/>
      <c r="P196" s="585"/>
      <c r="Q196" s="585"/>
      <c r="R196" s="585"/>
      <c r="S196" s="585"/>
      <c r="T196" s="585"/>
      <c r="U196" s="585"/>
      <c r="V196" s="585"/>
      <c r="W196" s="585"/>
      <c r="X196" s="585"/>
      <c r="Y196" s="585"/>
    </row>
    <row r="197" spans="1:25" ht="16.5" customHeight="1">
      <c r="A197" s="582"/>
      <c r="B197" s="584"/>
      <c r="C197" s="585"/>
      <c r="D197" s="586"/>
      <c r="E197" s="585"/>
      <c r="F197" s="587"/>
      <c r="G197" s="589"/>
      <c r="H197" s="586"/>
      <c r="I197" s="585"/>
      <c r="J197" s="584"/>
      <c r="K197" s="585"/>
      <c r="L197" s="585"/>
      <c r="M197" s="585"/>
      <c r="N197" s="585"/>
      <c r="O197" s="585"/>
      <c r="P197" s="585"/>
      <c r="Q197" s="585"/>
      <c r="R197" s="585"/>
      <c r="S197" s="585"/>
      <c r="T197" s="585"/>
      <c r="U197" s="585"/>
      <c r="V197" s="585"/>
      <c r="W197" s="585"/>
      <c r="X197" s="585"/>
      <c r="Y197" s="585"/>
    </row>
    <row r="198" spans="1:25" ht="16.5" customHeight="1">
      <c r="A198" s="582"/>
      <c r="B198" s="584"/>
      <c r="C198" s="585"/>
      <c r="D198" s="586"/>
      <c r="E198" s="585"/>
      <c r="F198" s="587"/>
      <c r="G198" s="589"/>
      <c r="H198" s="586"/>
      <c r="I198" s="585"/>
      <c r="J198" s="584"/>
      <c r="K198" s="585"/>
      <c r="L198" s="585"/>
      <c r="M198" s="585"/>
      <c r="N198" s="585"/>
      <c r="O198" s="585"/>
      <c r="P198" s="585"/>
      <c r="Q198" s="585"/>
      <c r="R198" s="585"/>
      <c r="S198" s="585"/>
      <c r="T198" s="585"/>
      <c r="U198" s="585"/>
      <c r="V198" s="585"/>
      <c r="W198" s="585"/>
      <c r="X198" s="585"/>
      <c r="Y198" s="585"/>
    </row>
    <row r="199" spans="1:25" ht="16.5" customHeight="1">
      <c r="A199" s="582"/>
      <c r="B199" s="584"/>
      <c r="C199" s="585"/>
      <c r="D199" s="586"/>
      <c r="E199" s="585"/>
      <c r="F199" s="587"/>
      <c r="G199" s="589"/>
      <c r="H199" s="586"/>
      <c r="I199" s="585"/>
      <c r="J199" s="584"/>
      <c r="K199" s="585"/>
      <c r="L199" s="585"/>
      <c r="M199" s="585"/>
      <c r="N199" s="585"/>
      <c r="O199" s="585"/>
      <c r="P199" s="585"/>
      <c r="Q199" s="585"/>
      <c r="R199" s="585"/>
      <c r="S199" s="585"/>
      <c r="T199" s="585"/>
      <c r="U199" s="585"/>
      <c r="V199" s="585"/>
      <c r="W199" s="585"/>
      <c r="X199" s="585"/>
      <c r="Y199" s="585"/>
    </row>
    <row r="200" spans="1:25" ht="16.5" customHeight="1">
      <c r="A200" s="582"/>
      <c r="B200" s="584"/>
      <c r="C200" s="585"/>
      <c r="D200" s="586"/>
      <c r="E200" s="585"/>
      <c r="F200" s="587"/>
      <c r="G200" s="589"/>
      <c r="H200" s="586"/>
      <c r="I200" s="585"/>
      <c r="J200" s="584"/>
      <c r="K200" s="585"/>
      <c r="L200" s="585"/>
      <c r="M200" s="585"/>
      <c r="N200" s="585"/>
      <c r="O200" s="585"/>
      <c r="P200" s="585"/>
      <c r="Q200" s="585"/>
      <c r="R200" s="585"/>
      <c r="S200" s="585"/>
      <c r="T200" s="585"/>
      <c r="U200" s="585"/>
      <c r="V200" s="585"/>
      <c r="W200" s="585"/>
      <c r="X200" s="585"/>
      <c r="Y200" s="585"/>
    </row>
    <row r="201" spans="1:25" ht="16.5" customHeight="1">
      <c r="A201" s="582"/>
      <c r="B201" s="584"/>
      <c r="C201" s="585"/>
      <c r="D201" s="586"/>
      <c r="E201" s="585"/>
      <c r="F201" s="587"/>
      <c r="G201" s="589"/>
      <c r="H201" s="586"/>
      <c r="I201" s="585"/>
      <c r="J201" s="584"/>
      <c r="K201" s="585"/>
      <c r="L201" s="585"/>
      <c r="M201" s="585"/>
      <c r="N201" s="585"/>
      <c r="O201" s="585"/>
      <c r="P201" s="585"/>
      <c r="Q201" s="585"/>
      <c r="R201" s="585"/>
      <c r="S201" s="585"/>
      <c r="T201" s="585"/>
      <c r="U201" s="585"/>
      <c r="V201" s="585"/>
      <c r="W201" s="585"/>
      <c r="X201" s="585"/>
      <c r="Y201" s="585"/>
    </row>
    <row r="202" spans="1:25" ht="16.5" customHeight="1">
      <c r="A202" s="582"/>
      <c r="B202" s="584"/>
      <c r="C202" s="585"/>
      <c r="D202" s="586"/>
      <c r="E202" s="585"/>
      <c r="F202" s="587"/>
      <c r="G202" s="589"/>
      <c r="H202" s="586"/>
      <c r="I202" s="585"/>
      <c r="J202" s="584"/>
      <c r="K202" s="585"/>
      <c r="L202" s="585"/>
      <c r="M202" s="585"/>
      <c r="N202" s="585"/>
      <c r="O202" s="585"/>
      <c r="P202" s="585"/>
      <c r="Q202" s="585"/>
      <c r="R202" s="585"/>
      <c r="S202" s="585"/>
      <c r="T202" s="585"/>
      <c r="U202" s="585"/>
      <c r="V202" s="585"/>
      <c r="W202" s="585"/>
      <c r="X202" s="585"/>
      <c r="Y202" s="585"/>
    </row>
    <row r="203" spans="1:25" ht="16.5" customHeight="1">
      <c r="A203" s="582"/>
      <c r="B203" s="584"/>
      <c r="C203" s="585"/>
      <c r="D203" s="586"/>
      <c r="E203" s="585"/>
      <c r="F203" s="587"/>
      <c r="G203" s="589"/>
      <c r="H203" s="586"/>
      <c r="I203" s="585"/>
      <c r="J203" s="584"/>
      <c r="K203" s="585"/>
      <c r="L203" s="585"/>
      <c r="M203" s="585"/>
      <c r="N203" s="585"/>
      <c r="O203" s="585"/>
      <c r="P203" s="585"/>
      <c r="Q203" s="585"/>
      <c r="R203" s="585"/>
      <c r="S203" s="585"/>
      <c r="T203" s="585"/>
      <c r="U203" s="585"/>
      <c r="V203" s="585"/>
      <c r="W203" s="585"/>
      <c r="X203" s="585"/>
      <c r="Y203" s="585"/>
    </row>
    <row r="204" spans="1:25" ht="16.5" customHeight="1">
      <c r="A204" s="582"/>
      <c r="B204" s="584"/>
      <c r="C204" s="585"/>
      <c r="D204" s="586"/>
      <c r="E204" s="585"/>
      <c r="F204" s="587"/>
      <c r="G204" s="589"/>
      <c r="H204" s="586"/>
      <c r="I204" s="585"/>
      <c r="J204" s="584"/>
      <c r="K204" s="585"/>
      <c r="L204" s="585"/>
      <c r="M204" s="585"/>
      <c r="N204" s="585"/>
      <c r="O204" s="585"/>
      <c r="P204" s="585"/>
      <c r="Q204" s="585"/>
      <c r="R204" s="585"/>
      <c r="S204" s="585"/>
      <c r="T204" s="585"/>
      <c r="U204" s="585"/>
      <c r="V204" s="585"/>
      <c r="W204" s="585"/>
      <c r="X204" s="585"/>
      <c r="Y204" s="585"/>
    </row>
    <row r="205" spans="1:25" ht="16.5" customHeight="1">
      <c r="A205" s="582"/>
      <c r="B205" s="584"/>
      <c r="C205" s="585"/>
      <c r="D205" s="586"/>
      <c r="E205" s="585"/>
      <c r="F205" s="587"/>
      <c r="G205" s="589"/>
      <c r="H205" s="586"/>
      <c r="I205" s="585"/>
      <c r="J205" s="584"/>
      <c r="K205" s="585"/>
      <c r="L205" s="585"/>
      <c r="M205" s="585"/>
      <c r="N205" s="585"/>
      <c r="O205" s="585"/>
      <c r="P205" s="585"/>
      <c r="Q205" s="585"/>
      <c r="R205" s="585"/>
      <c r="S205" s="585"/>
      <c r="T205" s="585"/>
      <c r="U205" s="585"/>
      <c r="V205" s="585"/>
      <c r="W205" s="585"/>
      <c r="X205" s="585"/>
      <c r="Y205" s="585"/>
    </row>
    <row r="206" spans="1:25" ht="16.5" customHeight="1">
      <c r="A206" s="582"/>
      <c r="B206" s="584"/>
      <c r="C206" s="585"/>
      <c r="D206" s="586"/>
      <c r="E206" s="585"/>
      <c r="F206" s="587"/>
      <c r="G206" s="589"/>
      <c r="H206" s="586"/>
      <c r="I206" s="585"/>
      <c r="J206" s="584"/>
      <c r="K206" s="585"/>
      <c r="L206" s="585"/>
      <c r="M206" s="585"/>
      <c r="N206" s="585"/>
      <c r="O206" s="585"/>
      <c r="P206" s="585"/>
      <c r="Q206" s="585"/>
      <c r="R206" s="585"/>
      <c r="S206" s="585"/>
      <c r="T206" s="585"/>
      <c r="U206" s="585"/>
      <c r="V206" s="585"/>
      <c r="W206" s="585"/>
      <c r="X206" s="585"/>
      <c r="Y206" s="585"/>
    </row>
    <row r="207" spans="1:25" ht="16.5" customHeight="1">
      <c r="A207" s="582"/>
      <c r="B207" s="584"/>
      <c r="C207" s="585"/>
      <c r="D207" s="586"/>
      <c r="E207" s="585"/>
      <c r="F207" s="587"/>
      <c r="G207" s="589"/>
      <c r="H207" s="586"/>
      <c r="I207" s="585"/>
      <c r="J207" s="584"/>
      <c r="K207" s="585"/>
      <c r="L207" s="585"/>
      <c r="M207" s="585"/>
      <c r="N207" s="585"/>
      <c r="O207" s="585"/>
      <c r="P207" s="585"/>
      <c r="Q207" s="585"/>
      <c r="R207" s="585"/>
      <c r="S207" s="585"/>
      <c r="T207" s="585"/>
      <c r="U207" s="585"/>
      <c r="V207" s="585"/>
      <c r="W207" s="585"/>
      <c r="X207" s="585"/>
      <c r="Y207" s="585"/>
    </row>
    <row r="208" spans="1:25" ht="16.5" customHeight="1">
      <c r="A208" s="582"/>
      <c r="B208" s="584"/>
      <c r="C208" s="585"/>
      <c r="D208" s="586"/>
      <c r="E208" s="585"/>
      <c r="F208" s="587"/>
      <c r="G208" s="589"/>
      <c r="H208" s="586"/>
      <c r="I208" s="585"/>
      <c r="J208" s="584"/>
      <c r="K208" s="585"/>
      <c r="L208" s="585"/>
      <c r="M208" s="585"/>
      <c r="N208" s="585"/>
      <c r="O208" s="585"/>
      <c r="P208" s="585"/>
      <c r="Q208" s="585"/>
      <c r="R208" s="585"/>
      <c r="S208" s="585"/>
      <c r="T208" s="585"/>
      <c r="U208" s="585"/>
      <c r="V208" s="585"/>
      <c r="W208" s="585"/>
      <c r="X208" s="585"/>
      <c r="Y208" s="585"/>
    </row>
    <row r="209" spans="1:25" ht="16.5" customHeight="1">
      <c r="A209" s="582"/>
      <c r="B209" s="584"/>
      <c r="C209" s="585"/>
      <c r="D209" s="586"/>
      <c r="E209" s="585"/>
      <c r="F209" s="587"/>
      <c r="G209" s="589"/>
      <c r="H209" s="586"/>
      <c r="I209" s="585"/>
      <c r="J209" s="584"/>
      <c r="K209" s="585"/>
      <c r="L209" s="585"/>
      <c r="M209" s="585"/>
      <c r="N209" s="585"/>
      <c r="O209" s="585"/>
      <c r="P209" s="585"/>
      <c r="Q209" s="585"/>
      <c r="R209" s="585"/>
      <c r="S209" s="585"/>
      <c r="T209" s="585"/>
      <c r="U209" s="585"/>
      <c r="V209" s="585"/>
      <c r="W209" s="585"/>
      <c r="X209" s="585"/>
      <c r="Y209" s="585"/>
    </row>
    <row r="210" spans="1:25" ht="16.5" customHeight="1">
      <c r="A210" s="582"/>
      <c r="B210" s="584"/>
      <c r="C210" s="585"/>
      <c r="D210" s="586"/>
      <c r="E210" s="585"/>
      <c r="F210" s="587"/>
      <c r="G210" s="589"/>
      <c r="H210" s="586"/>
      <c r="I210" s="585"/>
      <c r="J210" s="584"/>
      <c r="K210" s="585"/>
      <c r="L210" s="585"/>
      <c r="M210" s="585"/>
      <c r="N210" s="585"/>
      <c r="O210" s="585"/>
      <c r="P210" s="585"/>
      <c r="Q210" s="585"/>
      <c r="R210" s="585"/>
      <c r="S210" s="585"/>
      <c r="T210" s="585"/>
      <c r="U210" s="585"/>
      <c r="V210" s="585"/>
      <c r="W210" s="585"/>
      <c r="X210" s="585"/>
      <c r="Y210" s="585"/>
    </row>
    <row r="211" spans="1:25" ht="16.5" customHeight="1">
      <c r="A211" s="582"/>
      <c r="B211" s="584"/>
      <c r="C211" s="585"/>
      <c r="D211" s="586"/>
      <c r="E211" s="585"/>
      <c r="F211" s="587"/>
      <c r="G211" s="589"/>
      <c r="H211" s="586"/>
      <c r="I211" s="585"/>
      <c r="J211" s="584"/>
      <c r="K211" s="585"/>
      <c r="L211" s="585"/>
      <c r="M211" s="585"/>
      <c r="N211" s="585"/>
      <c r="O211" s="585"/>
      <c r="P211" s="585"/>
      <c r="Q211" s="585"/>
      <c r="R211" s="585"/>
      <c r="S211" s="585"/>
      <c r="T211" s="585"/>
      <c r="U211" s="585"/>
      <c r="V211" s="585"/>
      <c r="W211" s="585"/>
      <c r="X211" s="585"/>
      <c r="Y211" s="585"/>
    </row>
    <row r="212" spans="1:25" ht="16.5" customHeight="1">
      <c r="A212" s="582"/>
      <c r="B212" s="584"/>
      <c r="C212" s="585"/>
      <c r="D212" s="586"/>
      <c r="E212" s="585"/>
      <c r="F212" s="587"/>
      <c r="G212" s="589"/>
      <c r="H212" s="586"/>
      <c r="I212" s="585"/>
      <c r="J212" s="584"/>
      <c r="K212" s="585"/>
      <c r="L212" s="585"/>
      <c r="M212" s="585"/>
      <c r="N212" s="585"/>
      <c r="O212" s="585"/>
      <c r="P212" s="585"/>
      <c r="Q212" s="585"/>
      <c r="R212" s="585"/>
      <c r="S212" s="585"/>
      <c r="T212" s="585"/>
      <c r="U212" s="585"/>
      <c r="V212" s="585"/>
      <c r="W212" s="585"/>
      <c r="X212" s="585"/>
      <c r="Y212" s="585"/>
    </row>
    <row r="213" spans="1:25" ht="16.5" customHeight="1">
      <c r="A213" s="582"/>
      <c r="B213" s="584"/>
      <c r="C213" s="585"/>
      <c r="D213" s="586"/>
      <c r="E213" s="585"/>
      <c r="F213" s="587"/>
      <c r="G213" s="589"/>
      <c r="H213" s="586"/>
      <c r="I213" s="585"/>
      <c r="J213" s="584"/>
      <c r="K213" s="585"/>
      <c r="L213" s="585"/>
      <c r="M213" s="585"/>
      <c r="N213" s="585"/>
      <c r="O213" s="585"/>
      <c r="P213" s="585"/>
      <c r="Q213" s="585"/>
      <c r="R213" s="585"/>
      <c r="S213" s="585"/>
      <c r="T213" s="585"/>
      <c r="U213" s="585"/>
      <c r="V213" s="585"/>
      <c r="W213" s="585"/>
      <c r="X213" s="585"/>
      <c r="Y213" s="585"/>
    </row>
    <row r="214" spans="1:25" ht="16.5" customHeight="1">
      <c r="A214" s="582"/>
      <c r="B214" s="584"/>
      <c r="C214" s="585"/>
      <c r="D214" s="586"/>
      <c r="E214" s="585"/>
      <c r="F214" s="587"/>
      <c r="G214" s="589"/>
      <c r="H214" s="586"/>
      <c r="I214" s="585"/>
      <c r="J214" s="584"/>
      <c r="K214" s="585"/>
      <c r="L214" s="585"/>
      <c r="M214" s="585"/>
      <c r="N214" s="585"/>
      <c r="O214" s="585"/>
      <c r="P214" s="585"/>
      <c r="Q214" s="585"/>
      <c r="R214" s="585"/>
      <c r="S214" s="585"/>
      <c r="T214" s="585"/>
      <c r="U214" s="585"/>
      <c r="V214" s="585"/>
      <c r="W214" s="585"/>
      <c r="X214" s="585"/>
      <c r="Y214" s="585"/>
    </row>
    <row r="215" spans="1:25" ht="16.5" customHeight="1">
      <c r="A215" s="582"/>
      <c r="B215" s="584"/>
      <c r="C215" s="585"/>
      <c r="D215" s="586"/>
      <c r="E215" s="585"/>
      <c r="F215" s="587"/>
      <c r="G215" s="589"/>
      <c r="H215" s="586"/>
      <c r="I215" s="585"/>
      <c r="J215" s="584"/>
      <c r="K215" s="585"/>
      <c r="L215" s="585"/>
      <c r="M215" s="585"/>
      <c r="N215" s="585"/>
      <c r="O215" s="585"/>
      <c r="P215" s="585"/>
      <c r="Q215" s="585"/>
      <c r="R215" s="585"/>
      <c r="S215" s="585"/>
      <c r="T215" s="585"/>
      <c r="U215" s="585"/>
      <c r="V215" s="585"/>
      <c r="W215" s="585"/>
      <c r="X215" s="585"/>
      <c r="Y215" s="585"/>
    </row>
    <row r="216" spans="1:25" ht="16.5" customHeight="1">
      <c r="A216" s="582"/>
      <c r="B216" s="584"/>
      <c r="C216" s="585"/>
      <c r="D216" s="586"/>
      <c r="E216" s="585"/>
      <c r="F216" s="587"/>
      <c r="G216" s="589"/>
      <c r="H216" s="586"/>
      <c r="I216" s="585"/>
      <c r="J216" s="584"/>
      <c r="K216" s="585"/>
      <c r="L216" s="585"/>
      <c r="M216" s="585"/>
      <c r="N216" s="585"/>
      <c r="O216" s="585"/>
      <c r="P216" s="585"/>
      <c r="Q216" s="585"/>
      <c r="R216" s="585"/>
      <c r="S216" s="585"/>
      <c r="T216" s="585"/>
      <c r="U216" s="585"/>
      <c r="V216" s="585"/>
      <c r="W216" s="585"/>
      <c r="X216" s="585"/>
      <c r="Y216" s="585"/>
    </row>
    <row r="217" spans="1:25" ht="16.5" customHeight="1">
      <c r="A217" s="582"/>
      <c r="B217" s="584"/>
      <c r="C217" s="585"/>
      <c r="D217" s="586"/>
      <c r="E217" s="585"/>
      <c r="F217" s="587"/>
      <c r="G217" s="589"/>
      <c r="H217" s="586"/>
      <c r="I217" s="585"/>
      <c r="J217" s="584"/>
      <c r="K217" s="585"/>
      <c r="L217" s="585"/>
      <c r="M217" s="585"/>
      <c r="N217" s="585"/>
      <c r="O217" s="585"/>
      <c r="P217" s="585"/>
      <c r="Q217" s="585"/>
      <c r="R217" s="585"/>
      <c r="S217" s="585"/>
      <c r="T217" s="585"/>
      <c r="U217" s="585"/>
      <c r="V217" s="585"/>
      <c r="W217" s="585"/>
      <c r="X217" s="585"/>
      <c r="Y217" s="585"/>
    </row>
    <row r="218" spans="1:25" ht="16.5" customHeight="1">
      <c r="A218" s="582"/>
      <c r="B218" s="584"/>
      <c r="C218" s="585"/>
      <c r="D218" s="586"/>
      <c r="E218" s="585"/>
      <c r="F218" s="587"/>
      <c r="G218" s="589"/>
      <c r="H218" s="586"/>
      <c r="I218" s="585"/>
      <c r="J218" s="584"/>
      <c r="K218" s="585"/>
      <c r="L218" s="585"/>
      <c r="M218" s="585"/>
      <c r="N218" s="585"/>
      <c r="O218" s="585"/>
      <c r="P218" s="585"/>
      <c r="Q218" s="585"/>
      <c r="R218" s="585"/>
      <c r="S218" s="585"/>
      <c r="T218" s="585"/>
      <c r="U218" s="585"/>
      <c r="V218" s="585"/>
      <c r="W218" s="585"/>
      <c r="X218" s="585"/>
      <c r="Y218" s="585"/>
    </row>
    <row r="219" spans="1:25" ht="16.5" customHeight="1">
      <c r="A219" s="582"/>
      <c r="B219" s="584"/>
      <c r="C219" s="585"/>
      <c r="D219" s="586"/>
      <c r="E219" s="585"/>
      <c r="F219" s="587"/>
      <c r="G219" s="589"/>
      <c r="H219" s="586"/>
      <c r="I219" s="585"/>
      <c r="J219" s="584"/>
      <c r="K219" s="585"/>
      <c r="L219" s="585"/>
      <c r="M219" s="585"/>
      <c r="N219" s="585"/>
      <c r="O219" s="585"/>
      <c r="P219" s="585"/>
      <c r="Q219" s="585"/>
      <c r="R219" s="585"/>
      <c r="S219" s="585"/>
      <c r="T219" s="585"/>
      <c r="U219" s="585"/>
      <c r="V219" s="585"/>
      <c r="W219" s="585"/>
      <c r="X219" s="585"/>
      <c r="Y219" s="585"/>
    </row>
    <row r="220" spans="1:25" ht="16.5" customHeight="1">
      <c r="A220" s="582"/>
      <c r="B220" s="584"/>
      <c r="C220" s="585"/>
      <c r="D220" s="586"/>
      <c r="E220" s="585"/>
      <c r="F220" s="587"/>
      <c r="G220" s="589"/>
      <c r="H220" s="586"/>
      <c r="I220" s="585"/>
      <c r="J220" s="584"/>
      <c r="K220" s="585"/>
      <c r="L220" s="585"/>
      <c r="M220" s="585"/>
      <c r="N220" s="585"/>
      <c r="O220" s="585"/>
      <c r="P220" s="585"/>
      <c r="Q220" s="585"/>
      <c r="R220" s="585"/>
      <c r="S220" s="585"/>
      <c r="T220" s="585"/>
      <c r="U220" s="585"/>
      <c r="V220" s="585"/>
      <c r="W220" s="585"/>
      <c r="X220" s="585"/>
      <c r="Y220" s="585"/>
    </row>
    <row r="221" spans="1:25" ht="16.5" customHeight="1">
      <c r="A221" s="582"/>
      <c r="B221" s="584"/>
      <c r="C221" s="585"/>
      <c r="D221" s="586"/>
      <c r="E221" s="585"/>
      <c r="F221" s="587"/>
      <c r="G221" s="589"/>
      <c r="H221" s="586"/>
      <c r="I221" s="585"/>
      <c r="J221" s="584"/>
      <c r="K221" s="585"/>
      <c r="L221" s="585"/>
      <c r="M221" s="585"/>
      <c r="N221" s="585"/>
      <c r="O221" s="585"/>
      <c r="P221" s="585"/>
      <c r="Q221" s="585"/>
      <c r="R221" s="585"/>
      <c r="S221" s="585"/>
      <c r="T221" s="585"/>
      <c r="U221" s="585"/>
      <c r="V221" s="585"/>
      <c r="W221" s="585"/>
      <c r="X221" s="585"/>
      <c r="Y221" s="585"/>
    </row>
    <row r="222" spans="1:25" ht="16.5" customHeight="1">
      <c r="A222" s="582"/>
      <c r="B222" s="584"/>
      <c r="C222" s="585"/>
      <c r="D222" s="586"/>
      <c r="E222" s="585"/>
      <c r="F222" s="587"/>
      <c r="G222" s="589"/>
      <c r="H222" s="586"/>
      <c r="I222" s="585"/>
      <c r="J222" s="584"/>
      <c r="K222" s="585"/>
      <c r="L222" s="585"/>
      <c r="M222" s="585"/>
      <c r="N222" s="585"/>
      <c r="O222" s="585"/>
      <c r="P222" s="585"/>
      <c r="Q222" s="585"/>
      <c r="R222" s="585"/>
      <c r="S222" s="585"/>
      <c r="T222" s="585"/>
      <c r="U222" s="585"/>
      <c r="V222" s="585"/>
      <c r="W222" s="585"/>
      <c r="X222" s="585"/>
      <c r="Y222" s="585"/>
    </row>
    <row r="223" spans="1:25" ht="16.5" customHeight="1">
      <c r="A223" s="582"/>
      <c r="B223" s="584"/>
      <c r="C223" s="585"/>
      <c r="D223" s="586"/>
      <c r="E223" s="585"/>
      <c r="F223" s="587"/>
      <c r="G223" s="589"/>
      <c r="H223" s="586"/>
      <c r="I223" s="585"/>
      <c r="J223" s="584"/>
      <c r="K223" s="585"/>
      <c r="L223" s="585"/>
      <c r="M223" s="585"/>
      <c r="N223" s="585"/>
      <c r="O223" s="585"/>
      <c r="P223" s="585"/>
      <c r="Q223" s="585"/>
      <c r="R223" s="585"/>
      <c r="S223" s="585"/>
      <c r="T223" s="585"/>
      <c r="U223" s="585"/>
      <c r="V223" s="585"/>
      <c r="W223" s="585"/>
      <c r="X223" s="585"/>
      <c r="Y223" s="585"/>
    </row>
    <row r="224" spans="1:25" ht="16.5" customHeight="1">
      <c r="A224" s="582"/>
      <c r="B224" s="584"/>
      <c r="C224" s="585"/>
      <c r="D224" s="586"/>
      <c r="E224" s="585"/>
      <c r="F224" s="587"/>
      <c r="G224" s="589"/>
      <c r="H224" s="586"/>
      <c r="I224" s="585"/>
      <c r="J224" s="584"/>
      <c r="K224" s="585"/>
      <c r="L224" s="585"/>
      <c r="M224" s="585"/>
      <c r="N224" s="585"/>
      <c r="O224" s="585"/>
      <c r="P224" s="585"/>
      <c r="Q224" s="585"/>
      <c r="R224" s="585"/>
      <c r="S224" s="585"/>
      <c r="T224" s="585"/>
      <c r="U224" s="585"/>
      <c r="V224" s="585"/>
      <c r="W224" s="585"/>
      <c r="X224" s="585"/>
      <c r="Y224" s="585"/>
    </row>
    <row r="225" spans="1:25" ht="16.5" customHeight="1">
      <c r="A225" s="582"/>
      <c r="B225" s="584"/>
      <c r="C225" s="585"/>
      <c r="D225" s="586"/>
      <c r="E225" s="585"/>
      <c r="F225" s="587"/>
      <c r="G225" s="589"/>
      <c r="H225" s="586"/>
      <c r="I225" s="585"/>
      <c r="J225" s="584"/>
      <c r="K225" s="585"/>
      <c r="L225" s="585"/>
      <c r="M225" s="585"/>
      <c r="N225" s="585"/>
      <c r="O225" s="585"/>
      <c r="P225" s="585"/>
      <c r="Q225" s="585"/>
      <c r="R225" s="585"/>
      <c r="S225" s="585"/>
      <c r="T225" s="585"/>
      <c r="U225" s="585"/>
      <c r="V225" s="585"/>
      <c r="W225" s="585"/>
      <c r="X225" s="585"/>
      <c r="Y225" s="585"/>
    </row>
    <row r="226" spans="1:25" ht="16.5" customHeight="1">
      <c r="A226" s="582"/>
      <c r="B226" s="584"/>
      <c r="C226" s="585"/>
      <c r="D226" s="586"/>
      <c r="E226" s="585"/>
      <c r="F226" s="587"/>
      <c r="G226" s="589"/>
      <c r="H226" s="586"/>
      <c r="I226" s="585"/>
      <c r="J226" s="584"/>
      <c r="K226" s="585"/>
      <c r="L226" s="585"/>
      <c r="M226" s="585"/>
      <c r="N226" s="585"/>
      <c r="O226" s="585"/>
      <c r="P226" s="585"/>
      <c r="Q226" s="585"/>
      <c r="R226" s="585"/>
      <c r="S226" s="585"/>
      <c r="T226" s="585"/>
      <c r="U226" s="585"/>
      <c r="V226" s="585"/>
      <c r="W226" s="585"/>
      <c r="X226" s="585"/>
      <c r="Y226" s="585"/>
    </row>
    <row r="227" spans="1:25" ht="16.5" customHeight="1">
      <c r="A227" s="582"/>
      <c r="B227" s="584"/>
      <c r="C227" s="585"/>
      <c r="D227" s="586"/>
      <c r="E227" s="585"/>
      <c r="F227" s="587"/>
      <c r="G227" s="589"/>
      <c r="H227" s="586"/>
      <c r="I227" s="585"/>
      <c r="J227" s="584"/>
      <c r="K227" s="585"/>
      <c r="L227" s="585"/>
      <c r="M227" s="585"/>
      <c r="N227" s="585"/>
      <c r="O227" s="585"/>
      <c r="P227" s="585"/>
      <c r="Q227" s="585"/>
      <c r="R227" s="585"/>
      <c r="S227" s="585"/>
      <c r="T227" s="585"/>
      <c r="U227" s="585"/>
      <c r="V227" s="585"/>
      <c r="W227" s="585"/>
      <c r="X227" s="585"/>
      <c r="Y227" s="585"/>
    </row>
    <row r="228" spans="1:25" ht="16.5" customHeight="1">
      <c r="A228" s="582"/>
      <c r="B228" s="584"/>
      <c r="C228" s="585"/>
      <c r="D228" s="586"/>
      <c r="E228" s="585"/>
      <c r="F228" s="587"/>
      <c r="G228" s="589"/>
      <c r="H228" s="586"/>
      <c r="I228" s="585"/>
      <c r="J228" s="584"/>
      <c r="K228" s="585"/>
      <c r="L228" s="585"/>
      <c r="M228" s="585"/>
      <c r="N228" s="585"/>
      <c r="O228" s="585"/>
      <c r="P228" s="585"/>
      <c r="Q228" s="585"/>
      <c r="R228" s="585"/>
      <c r="S228" s="585"/>
      <c r="T228" s="585"/>
      <c r="U228" s="585"/>
      <c r="V228" s="585"/>
      <c r="W228" s="585"/>
      <c r="X228" s="585"/>
      <c r="Y228" s="585"/>
    </row>
    <row r="229" spans="1:25" ht="16.5" customHeight="1">
      <c r="A229" s="582"/>
      <c r="B229" s="584"/>
      <c r="C229" s="585"/>
      <c r="D229" s="586"/>
      <c r="E229" s="585"/>
      <c r="F229" s="587"/>
      <c r="G229" s="589"/>
      <c r="H229" s="586"/>
      <c r="I229" s="585"/>
      <c r="J229" s="584"/>
      <c r="K229" s="585"/>
      <c r="L229" s="585"/>
      <c r="M229" s="585"/>
      <c r="N229" s="585"/>
      <c r="O229" s="585"/>
      <c r="P229" s="585"/>
      <c r="Q229" s="585"/>
      <c r="R229" s="585"/>
      <c r="S229" s="585"/>
      <c r="T229" s="585"/>
      <c r="U229" s="585"/>
      <c r="V229" s="585"/>
      <c r="W229" s="585"/>
      <c r="X229" s="585"/>
      <c r="Y229" s="585"/>
    </row>
    <row r="230" spans="1:25" ht="16.5" customHeight="1">
      <c r="A230" s="582"/>
      <c r="B230" s="584"/>
      <c r="C230" s="585"/>
      <c r="D230" s="586"/>
      <c r="E230" s="585"/>
      <c r="F230" s="587"/>
      <c r="G230" s="589"/>
      <c r="H230" s="586"/>
      <c r="I230" s="585"/>
      <c r="J230" s="584"/>
      <c r="K230" s="585"/>
      <c r="L230" s="585"/>
      <c r="M230" s="585"/>
      <c r="N230" s="585"/>
      <c r="O230" s="585"/>
      <c r="P230" s="585"/>
      <c r="Q230" s="585"/>
      <c r="R230" s="585"/>
      <c r="S230" s="585"/>
      <c r="T230" s="585"/>
      <c r="U230" s="585"/>
      <c r="V230" s="585"/>
      <c r="W230" s="585"/>
      <c r="X230" s="585"/>
      <c r="Y230" s="585"/>
    </row>
    <row r="231" spans="1:25" ht="16.5" customHeight="1">
      <c r="A231" s="582"/>
      <c r="B231" s="584"/>
      <c r="C231" s="585"/>
      <c r="D231" s="586"/>
      <c r="E231" s="585"/>
      <c r="F231" s="587"/>
      <c r="G231" s="589"/>
      <c r="H231" s="586"/>
      <c r="I231" s="585"/>
      <c r="J231" s="584"/>
      <c r="K231" s="585"/>
      <c r="L231" s="585"/>
      <c r="M231" s="585"/>
      <c r="N231" s="585"/>
      <c r="O231" s="585"/>
      <c r="P231" s="585"/>
      <c r="Q231" s="585"/>
      <c r="R231" s="585"/>
      <c r="S231" s="585"/>
      <c r="T231" s="585"/>
      <c r="U231" s="585"/>
      <c r="V231" s="585"/>
      <c r="W231" s="585"/>
      <c r="X231" s="585"/>
      <c r="Y231" s="585"/>
    </row>
    <row r="232" spans="1:25" ht="16.5" customHeight="1">
      <c r="A232" s="582"/>
      <c r="B232" s="584"/>
      <c r="C232" s="585"/>
      <c r="D232" s="586"/>
      <c r="E232" s="585"/>
      <c r="F232" s="587"/>
      <c r="G232" s="589"/>
      <c r="H232" s="586"/>
      <c r="I232" s="585"/>
      <c r="J232" s="584"/>
      <c r="K232" s="585"/>
      <c r="L232" s="585"/>
      <c r="M232" s="585"/>
      <c r="N232" s="585"/>
      <c r="O232" s="585"/>
      <c r="P232" s="585"/>
      <c r="Q232" s="585"/>
      <c r="R232" s="585"/>
      <c r="S232" s="585"/>
      <c r="T232" s="585"/>
      <c r="U232" s="585"/>
      <c r="V232" s="585"/>
      <c r="W232" s="585"/>
      <c r="X232" s="585"/>
      <c r="Y232" s="585"/>
    </row>
    <row r="233" spans="1:25" ht="16.5" customHeight="1">
      <c r="A233" s="582"/>
      <c r="B233" s="584"/>
      <c r="C233" s="585"/>
      <c r="D233" s="586"/>
      <c r="E233" s="585"/>
      <c r="F233" s="587"/>
      <c r="G233" s="589"/>
      <c r="H233" s="586"/>
      <c r="I233" s="585"/>
      <c r="J233" s="584"/>
      <c r="K233" s="585"/>
      <c r="L233" s="585"/>
      <c r="M233" s="585"/>
      <c r="N233" s="585"/>
      <c r="O233" s="585"/>
      <c r="P233" s="585"/>
      <c r="Q233" s="585"/>
      <c r="R233" s="585"/>
      <c r="S233" s="585"/>
      <c r="T233" s="585"/>
      <c r="U233" s="585"/>
      <c r="V233" s="585"/>
      <c r="W233" s="585"/>
      <c r="X233" s="585"/>
      <c r="Y233" s="585"/>
    </row>
    <row r="234" spans="1:25" ht="16.5" customHeight="1">
      <c r="A234" s="582"/>
      <c r="B234" s="584"/>
      <c r="C234" s="585"/>
      <c r="D234" s="586"/>
      <c r="E234" s="585"/>
      <c r="F234" s="587"/>
      <c r="G234" s="589"/>
      <c r="H234" s="586"/>
      <c r="I234" s="585"/>
      <c r="J234" s="584"/>
      <c r="K234" s="585"/>
      <c r="L234" s="585"/>
      <c r="M234" s="585"/>
      <c r="N234" s="585"/>
      <c r="O234" s="585"/>
      <c r="P234" s="585"/>
      <c r="Q234" s="585"/>
      <c r="R234" s="585"/>
      <c r="S234" s="585"/>
      <c r="T234" s="585"/>
      <c r="U234" s="585"/>
      <c r="V234" s="585"/>
      <c r="W234" s="585"/>
      <c r="X234" s="585"/>
      <c r="Y234" s="585"/>
    </row>
    <row r="235" spans="1:25" ht="16.5" customHeight="1">
      <c r="A235" s="582"/>
      <c r="B235" s="584"/>
      <c r="C235" s="585"/>
      <c r="D235" s="586"/>
      <c r="E235" s="585"/>
      <c r="F235" s="587"/>
      <c r="G235" s="589"/>
      <c r="H235" s="586"/>
      <c r="I235" s="585"/>
      <c r="J235" s="584"/>
      <c r="K235" s="585"/>
      <c r="L235" s="585"/>
      <c r="M235" s="585"/>
      <c r="N235" s="585"/>
      <c r="O235" s="585"/>
      <c r="P235" s="585"/>
      <c r="Q235" s="585"/>
      <c r="R235" s="585"/>
      <c r="S235" s="585"/>
      <c r="T235" s="585"/>
      <c r="U235" s="585"/>
      <c r="V235" s="585"/>
      <c r="W235" s="585"/>
      <c r="X235" s="585"/>
      <c r="Y235" s="585"/>
    </row>
    <row r="236" spans="1:25" ht="16.5" customHeight="1">
      <c r="A236" s="582"/>
      <c r="B236" s="584"/>
      <c r="C236" s="585"/>
      <c r="D236" s="586"/>
      <c r="E236" s="585"/>
      <c r="F236" s="587"/>
      <c r="G236" s="589"/>
      <c r="H236" s="586"/>
      <c r="I236" s="585"/>
      <c r="J236" s="584"/>
      <c r="K236" s="585"/>
      <c r="L236" s="585"/>
      <c r="M236" s="585"/>
      <c r="N236" s="585"/>
      <c r="O236" s="585"/>
      <c r="P236" s="585"/>
      <c r="Q236" s="585"/>
      <c r="R236" s="585"/>
      <c r="S236" s="585"/>
      <c r="T236" s="585"/>
      <c r="U236" s="585"/>
      <c r="V236" s="585"/>
      <c r="W236" s="585"/>
      <c r="X236" s="585"/>
      <c r="Y236" s="585"/>
    </row>
    <row r="237" spans="1:25" ht="16.5" customHeight="1">
      <c r="A237" s="582"/>
      <c r="B237" s="584"/>
      <c r="C237" s="585"/>
      <c r="D237" s="586"/>
      <c r="E237" s="585"/>
      <c r="F237" s="587"/>
      <c r="G237" s="589"/>
      <c r="H237" s="586"/>
      <c r="I237" s="585"/>
      <c r="J237" s="584"/>
      <c r="K237" s="585"/>
      <c r="L237" s="585"/>
      <c r="M237" s="585"/>
      <c r="N237" s="585"/>
      <c r="O237" s="585"/>
      <c r="P237" s="585"/>
      <c r="Q237" s="585"/>
      <c r="R237" s="585"/>
      <c r="S237" s="585"/>
      <c r="T237" s="585"/>
      <c r="U237" s="585"/>
      <c r="V237" s="585"/>
      <c r="W237" s="585"/>
      <c r="X237" s="585"/>
      <c r="Y237" s="585"/>
    </row>
    <row r="238" spans="1:25" ht="16.5" customHeight="1">
      <c r="A238" s="582"/>
      <c r="B238" s="584"/>
      <c r="C238" s="585"/>
      <c r="D238" s="586"/>
      <c r="E238" s="585"/>
      <c r="F238" s="587"/>
      <c r="G238" s="589"/>
      <c r="H238" s="586"/>
      <c r="I238" s="585"/>
      <c r="J238" s="584"/>
      <c r="K238" s="585"/>
      <c r="L238" s="585"/>
      <c r="M238" s="585"/>
      <c r="N238" s="585"/>
      <c r="O238" s="585"/>
      <c r="P238" s="585"/>
      <c r="Q238" s="585"/>
      <c r="R238" s="585"/>
      <c r="S238" s="585"/>
      <c r="T238" s="585"/>
      <c r="U238" s="585"/>
      <c r="V238" s="585"/>
      <c r="W238" s="585"/>
      <c r="X238" s="585"/>
      <c r="Y238" s="585"/>
    </row>
    <row r="239" spans="1:25" ht="16.5" customHeight="1">
      <c r="A239" s="582"/>
      <c r="B239" s="584"/>
      <c r="C239" s="585"/>
      <c r="D239" s="586"/>
      <c r="E239" s="585"/>
      <c r="F239" s="587"/>
      <c r="G239" s="589"/>
      <c r="H239" s="586"/>
      <c r="I239" s="585"/>
      <c r="J239" s="584"/>
      <c r="K239" s="585"/>
      <c r="L239" s="585"/>
      <c r="M239" s="585"/>
      <c r="N239" s="585"/>
      <c r="O239" s="585"/>
      <c r="P239" s="585"/>
      <c r="Q239" s="585"/>
      <c r="R239" s="585"/>
      <c r="S239" s="585"/>
      <c r="T239" s="585"/>
      <c r="U239" s="585"/>
      <c r="V239" s="585"/>
      <c r="W239" s="585"/>
      <c r="X239" s="585"/>
      <c r="Y239" s="585"/>
    </row>
    <row r="240" spans="1:25" ht="16.5" customHeight="1">
      <c r="A240" s="582"/>
      <c r="B240" s="584"/>
      <c r="C240" s="585"/>
      <c r="D240" s="586"/>
      <c r="E240" s="585"/>
      <c r="F240" s="587"/>
      <c r="G240" s="589"/>
      <c r="H240" s="586"/>
      <c r="I240" s="585"/>
      <c r="J240" s="584"/>
      <c r="K240" s="585"/>
      <c r="L240" s="585"/>
      <c r="M240" s="585"/>
      <c r="N240" s="585"/>
      <c r="O240" s="585"/>
      <c r="P240" s="585"/>
      <c r="Q240" s="585"/>
      <c r="R240" s="585"/>
      <c r="S240" s="585"/>
      <c r="T240" s="585"/>
      <c r="U240" s="585"/>
      <c r="V240" s="585"/>
      <c r="W240" s="585"/>
      <c r="X240" s="585"/>
      <c r="Y240" s="585"/>
    </row>
    <row r="241" spans="1:25" ht="16.5" customHeight="1">
      <c r="A241" s="582"/>
      <c r="B241" s="584"/>
      <c r="C241" s="585"/>
      <c r="D241" s="586"/>
      <c r="E241" s="585"/>
      <c r="F241" s="587"/>
      <c r="G241" s="589"/>
      <c r="H241" s="586"/>
      <c r="I241" s="585"/>
      <c r="J241" s="584"/>
      <c r="K241" s="585"/>
      <c r="L241" s="585"/>
      <c r="M241" s="585"/>
      <c r="N241" s="585"/>
      <c r="O241" s="585"/>
      <c r="P241" s="585"/>
      <c r="Q241" s="585"/>
      <c r="R241" s="585"/>
      <c r="S241" s="585"/>
      <c r="T241" s="585"/>
      <c r="U241" s="585"/>
      <c r="V241" s="585"/>
      <c r="W241" s="585"/>
      <c r="X241" s="585"/>
      <c r="Y241" s="585"/>
    </row>
    <row r="242" spans="1:25" ht="16.5" customHeight="1">
      <c r="A242" s="582"/>
      <c r="B242" s="584"/>
      <c r="C242" s="585"/>
      <c r="D242" s="586"/>
      <c r="E242" s="585"/>
      <c r="F242" s="587"/>
      <c r="G242" s="589"/>
      <c r="H242" s="586"/>
      <c r="I242" s="585"/>
      <c r="J242" s="584"/>
      <c r="K242" s="585"/>
      <c r="L242" s="585"/>
      <c r="M242" s="585"/>
      <c r="N242" s="585"/>
      <c r="O242" s="585"/>
      <c r="P242" s="585"/>
      <c r="Q242" s="585"/>
      <c r="R242" s="585"/>
      <c r="S242" s="585"/>
      <c r="T242" s="585"/>
      <c r="U242" s="585"/>
      <c r="V242" s="585"/>
      <c r="W242" s="585"/>
      <c r="X242" s="585"/>
      <c r="Y242" s="585"/>
    </row>
    <row r="243" spans="1:25" ht="16.5" customHeight="1">
      <c r="A243" s="582"/>
      <c r="B243" s="584"/>
      <c r="C243" s="585"/>
      <c r="D243" s="586"/>
      <c r="E243" s="585"/>
      <c r="F243" s="587"/>
      <c r="G243" s="589"/>
      <c r="H243" s="586"/>
      <c r="I243" s="585"/>
      <c r="J243" s="584"/>
      <c r="K243" s="585"/>
      <c r="L243" s="585"/>
      <c r="M243" s="585"/>
      <c r="N243" s="585"/>
      <c r="O243" s="585"/>
      <c r="P243" s="585"/>
      <c r="Q243" s="585"/>
      <c r="R243" s="585"/>
      <c r="S243" s="585"/>
      <c r="T243" s="585"/>
      <c r="U243" s="585"/>
      <c r="V243" s="585"/>
      <c r="W243" s="585"/>
      <c r="X243" s="585"/>
      <c r="Y243" s="585"/>
    </row>
    <row r="244" spans="1:25" ht="16.5" customHeight="1">
      <c r="A244" s="582"/>
      <c r="B244" s="584"/>
      <c r="C244" s="585"/>
      <c r="D244" s="586"/>
      <c r="E244" s="585"/>
      <c r="F244" s="587"/>
      <c r="G244" s="589"/>
      <c r="H244" s="586"/>
      <c r="I244" s="585"/>
      <c r="J244" s="584"/>
      <c r="K244" s="585"/>
      <c r="L244" s="585"/>
      <c r="M244" s="585"/>
      <c r="N244" s="585"/>
      <c r="O244" s="585"/>
      <c r="P244" s="585"/>
      <c r="Q244" s="585"/>
      <c r="R244" s="585"/>
      <c r="S244" s="585"/>
      <c r="T244" s="585"/>
      <c r="U244" s="585"/>
      <c r="V244" s="585"/>
      <c r="W244" s="585"/>
      <c r="X244" s="585"/>
      <c r="Y244" s="585"/>
    </row>
    <row r="245" spans="1:25" ht="16.5" customHeight="1">
      <c r="A245" s="582"/>
      <c r="B245" s="584"/>
      <c r="C245" s="585"/>
      <c r="D245" s="586"/>
      <c r="E245" s="585"/>
      <c r="F245" s="587"/>
      <c r="G245" s="589"/>
      <c r="H245" s="586"/>
      <c r="I245" s="585"/>
      <c r="J245" s="584"/>
      <c r="K245" s="585"/>
      <c r="L245" s="585"/>
      <c r="M245" s="585"/>
      <c r="N245" s="585"/>
      <c r="O245" s="585"/>
      <c r="P245" s="585"/>
      <c r="Q245" s="585"/>
      <c r="R245" s="585"/>
      <c r="S245" s="585"/>
      <c r="T245" s="585"/>
      <c r="U245" s="585"/>
      <c r="V245" s="585"/>
      <c r="W245" s="585"/>
      <c r="X245" s="585"/>
      <c r="Y245" s="585"/>
    </row>
    <row r="246" spans="1:25" ht="16.5" customHeight="1">
      <c r="A246" s="582"/>
      <c r="B246" s="584"/>
      <c r="C246" s="585"/>
      <c r="D246" s="586"/>
      <c r="E246" s="585"/>
      <c r="F246" s="587"/>
      <c r="G246" s="589"/>
      <c r="H246" s="586"/>
      <c r="I246" s="585"/>
      <c r="J246" s="584"/>
      <c r="K246" s="585"/>
      <c r="L246" s="585"/>
      <c r="M246" s="585"/>
      <c r="N246" s="585"/>
      <c r="O246" s="585"/>
      <c r="P246" s="585"/>
      <c r="Q246" s="585"/>
      <c r="R246" s="585"/>
      <c r="S246" s="585"/>
      <c r="T246" s="585"/>
      <c r="U246" s="585"/>
      <c r="V246" s="585"/>
      <c r="W246" s="585"/>
      <c r="X246" s="585"/>
      <c r="Y246" s="585"/>
    </row>
    <row r="247" spans="1:25" ht="16.5" customHeight="1">
      <c r="A247" s="582"/>
      <c r="B247" s="584"/>
      <c r="C247" s="585"/>
      <c r="D247" s="586"/>
      <c r="E247" s="585"/>
      <c r="F247" s="587"/>
      <c r="G247" s="589"/>
      <c r="H247" s="586"/>
      <c r="I247" s="585"/>
      <c r="J247" s="584"/>
      <c r="K247" s="585"/>
      <c r="L247" s="585"/>
      <c r="M247" s="585"/>
      <c r="N247" s="585"/>
      <c r="O247" s="585"/>
      <c r="P247" s="585"/>
      <c r="Q247" s="585"/>
      <c r="R247" s="585"/>
      <c r="S247" s="585"/>
      <c r="T247" s="585"/>
      <c r="U247" s="585"/>
      <c r="V247" s="585"/>
      <c r="W247" s="585"/>
      <c r="X247" s="585"/>
      <c r="Y247" s="585"/>
    </row>
    <row r="248" spans="1:25" ht="16.5" customHeight="1">
      <c r="A248" s="582"/>
      <c r="B248" s="584"/>
      <c r="C248" s="585"/>
      <c r="D248" s="586"/>
      <c r="E248" s="585"/>
      <c r="F248" s="587"/>
      <c r="G248" s="589"/>
      <c r="H248" s="586"/>
      <c r="I248" s="585"/>
      <c r="J248" s="584"/>
      <c r="K248" s="585"/>
      <c r="L248" s="585"/>
      <c r="M248" s="585"/>
      <c r="N248" s="585"/>
      <c r="O248" s="585"/>
      <c r="P248" s="585"/>
      <c r="Q248" s="585"/>
      <c r="R248" s="585"/>
      <c r="S248" s="585"/>
      <c r="T248" s="585"/>
      <c r="U248" s="585"/>
      <c r="V248" s="585"/>
      <c r="W248" s="585"/>
      <c r="X248" s="585"/>
      <c r="Y248" s="585"/>
    </row>
    <row r="249" spans="1:25" ht="16.5" customHeight="1">
      <c r="A249" s="582"/>
      <c r="B249" s="584"/>
      <c r="C249" s="585"/>
      <c r="D249" s="586"/>
      <c r="E249" s="585"/>
      <c r="F249" s="587"/>
      <c r="G249" s="589"/>
      <c r="H249" s="586"/>
      <c r="I249" s="585"/>
      <c r="J249" s="584"/>
      <c r="K249" s="585"/>
      <c r="L249" s="585"/>
      <c r="M249" s="585"/>
      <c r="N249" s="585"/>
      <c r="O249" s="585"/>
      <c r="P249" s="585"/>
      <c r="Q249" s="585"/>
      <c r="R249" s="585"/>
      <c r="S249" s="585"/>
      <c r="T249" s="585"/>
      <c r="U249" s="585"/>
      <c r="V249" s="585"/>
      <c r="W249" s="585"/>
      <c r="X249" s="585"/>
      <c r="Y249" s="585"/>
    </row>
    <row r="250" spans="1:25" ht="16.5" customHeight="1">
      <c r="A250" s="582"/>
      <c r="B250" s="584"/>
      <c r="C250" s="585"/>
      <c r="D250" s="586"/>
      <c r="E250" s="585"/>
      <c r="F250" s="587"/>
      <c r="G250" s="589"/>
      <c r="H250" s="586"/>
      <c r="I250" s="585"/>
      <c r="J250" s="584"/>
      <c r="K250" s="585"/>
      <c r="L250" s="585"/>
      <c r="M250" s="585"/>
      <c r="N250" s="585"/>
      <c r="O250" s="585"/>
      <c r="P250" s="585"/>
      <c r="Q250" s="585"/>
      <c r="R250" s="585"/>
      <c r="S250" s="585"/>
      <c r="T250" s="585"/>
      <c r="U250" s="585"/>
      <c r="V250" s="585"/>
      <c r="W250" s="585"/>
      <c r="X250" s="585"/>
      <c r="Y250" s="585"/>
    </row>
    <row r="251" spans="1:25" ht="16.5" customHeight="1">
      <c r="A251" s="582"/>
      <c r="B251" s="584"/>
      <c r="C251" s="585"/>
      <c r="D251" s="586"/>
      <c r="E251" s="585"/>
      <c r="F251" s="587"/>
      <c r="G251" s="589"/>
      <c r="H251" s="586"/>
      <c r="I251" s="585"/>
      <c r="J251" s="584"/>
      <c r="K251" s="585"/>
      <c r="L251" s="585"/>
      <c r="M251" s="585"/>
      <c r="N251" s="585"/>
      <c r="O251" s="585"/>
      <c r="P251" s="585"/>
      <c r="Q251" s="585"/>
      <c r="R251" s="585"/>
      <c r="S251" s="585"/>
      <c r="T251" s="585"/>
      <c r="U251" s="585"/>
      <c r="V251" s="585"/>
      <c r="W251" s="585"/>
      <c r="X251" s="585"/>
      <c r="Y251" s="585"/>
    </row>
    <row r="252" spans="1:25" ht="16.5" customHeight="1">
      <c r="A252" s="582"/>
      <c r="B252" s="584"/>
      <c r="C252" s="585"/>
      <c r="D252" s="586"/>
      <c r="E252" s="585"/>
      <c r="F252" s="587"/>
      <c r="G252" s="589"/>
      <c r="H252" s="586"/>
      <c r="I252" s="585"/>
      <c r="J252" s="584"/>
      <c r="K252" s="585"/>
      <c r="L252" s="585"/>
      <c r="M252" s="585"/>
      <c r="N252" s="585"/>
      <c r="O252" s="585"/>
      <c r="P252" s="585"/>
      <c r="Q252" s="585"/>
      <c r="R252" s="585"/>
      <c r="S252" s="585"/>
      <c r="T252" s="585"/>
      <c r="U252" s="585"/>
      <c r="V252" s="585"/>
      <c r="W252" s="585"/>
      <c r="X252" s="585"/>
      <c r="Y252" s="585"/>
    </row>
    <row r="253" spans="1:25" ht="16.5" customHeight="1">
      <c r="A253" s="582"/>
      <c r="B253" s="584"/>
      <c r="C253" s="585"/>
      <c r="D253" s="586"/>
      <c r="E253" s="585"/>
      <c r="F253" s="587"/>
      <c r="G253" s="589"/>
      <c r="H253" s="586"/>
      <c r="I253" s="585"/>
      <c r="J253" s="584"/>
      <c r="K253" s="585"/>
      <c r="L253" s="585"/>
      <c r="M253" s="585"/>
      <c r="N253" s="585"/>
      <c r="O253" s="585"/>
      <c r="P253" s="585"/>
      <c r="Q253" s="585"/>
      <c r="R253" s="585"/>
      <c r="S253" s="585"/>
      <c r="T253" s="585"/>
      <c r="U253" s="585"/>
      <c r="V253" s="585"/>
      <c r="W253" s="585"/>
      <c r="X253" s="585"/>
      <c r="Y253" s="585"/>
    </row>
    <row r="254" spans="1:25" ht="16.5" customHeight="1">
      <c r="A254" s="582"/>
      <c r="B254" s="584"/>
      <c r="C254" s="585"/>
      <c r="D254" s="586"/>
      <c r="E254" s="585"/>
      <c r="F254" s="587"/>
      <c r="G254" s="589"/>
      <c r="H254" s="586"/>
      <c r="I254" s="585"/>
      <c r="J254" s="584"/>
      <c r="K254" s="585"/>
      <c r="L254" s="585"/>
      <c r="M254" s="585"/>
      <c r="N254" s="585"/>
      <c r="O254" s="585"/>
      <c r="P254" s="585"/>
      <c r="Q254" s="585"/>
      <c r="R254" s="585"/>
      <c r="S254" s="585"/>
      <c r="T254" s="585"/>
      <c r="U254" s="585"/>
      <c r="V254" s="585"/>
      <c r="W254" s="585"/>
      <c r="X254" s="585"/>
      <c r="Y254" s="585"/>
    </row>
    <row r="255" spans="1:25" ht="16.5" customHeight="1">
      <c r="A255" s="582"/>
      <c r="B255" s="584"/>
      <c r="C255" s="585"/>
      <c r="D255" s="586"/>
      <c r="E255" s="585"/>
      <c r="F255" s="587"/>
      <c r="G255" s="589"/>
      <c r="H255" s="586"/>
      <c r="I255" s="585"/>
      <c r="J255" s="584"/>
      <c r="K255" s="585"/>
      <c r="L255" s="585"/>
      <c r="M255" s="585"/>
      <c r="N255" s="585"/>
      <c r="O255" s="585"/>
      <c r="P255" s="585"/>
      <c r="Q255" s="585"/>
      <c r="R255" s="585"/>
      <c r="S255" s="585"/>
      <c r="T255" s="585"/>
      <c r="U255" s="585"/>
      <c r="V255" s="585"/>
      <c r="W255" s="585"/>
      <c r="X255" s="585"/>
      <c r="Y255" s="585"/>
    </row>
    <row r="256" spans="1:25" ht="15.75" customHeight="1">
      <c r="A256" s="582"/>
      <c r="B256" s="584"/>
      <c r="C256" s="585"/>
      <c r="D256" s="586"/>
      <c r="E256" s="585"/>
      <c r="F256" s="587"/>
      <c r="G256" s="589"/>
      <c r="H256" s="586"/>
      <c r="I256" s="585"/>
      <c r="J256" s="584"/>
      <c r="K256" s="585"/>
      <c r="L256" s="585"/>
      <c r="M256" s="585"/>
      <c r="N256" s="585"/>
      <c r="O256" s="585"/>
      <c r="P256" s="585"/>
      <c r="Q256" s="585"/>
      <c r="R256" s="585"/>
      <c r="S256" s="585"/>
      <c r="T256" s="585"/>
      <c r="U256" s="585"/>
      <c r="V256" s="585"/>
      <c r="W256" s="585"/>
      <c r="X256" s="585"/>
      <c r="Y256" s="585"/>
    </row>
    <row r="257" spans="1:25" ht="15.75" customHeight="1">
      <c r="A257" s="582"/>
      <c r="B257" s="584"/>
      <c r="C257" s="585"/>
      <c r="D257" s="586"/>
      <c r="E257" s="585"/>
      <c r="F257" s="587"/>
      <c r="G257" s="589"/>
      <c r="H257" s="586"/>
      <c r="I257" s="585"/>
      <c r="J257" s="584"/>
      <c r="K257" s="585"/>
      <c r="L257" s="585"/>
      <c r="M257" s="585"/>
      <c r="N257" s="585"/>
      <c r="O257" s="585"/>
      <c r="P257" s="585"/>
      <c r="Q257" s="585"/>
      <c r="R257" s="585"/>
      <c r="S257" s="585"/>
      <c r="T257" s="585"/>
      <c r="U257" s="585"/>
      <c r="V257" s="585"/>
      <c r="W257" s="585"/>
      <c r="X257" s="585"/>
      <c r="Y257" s="585"/>
    </row>
    <row r="258" spans="1:25" ht="15.75" customHeight="1">
      <c r="A258" s="582"/>
      <c r="B258" s="584"/>
      <c r="C258" s="585"/>
      <c r="D258" s="586"/>
      <c r="E258" s="585"/>
      <c r="F258" s="587"/>
      <c r="G258" s="589"/>
      <c r="H258" s="586"/>
      <c r="I258" s="585"/>
      <c r="J258" s="584"/>
      <c r="K258" s="585"/>
      <c r="L258" s="585"/>
      <c r="M258" s="585"/>
      <c r="N258" s="585"/>
      <c r="O258" s="585"/>
      <c r="P258" s="585"/>
      <c r="Q258" s="585"/>
      <c r="R258" s="585"/>
      <c r="S258" s="585"/>
      <c r="T258" s="585"/>
      <c r="U258" s="585"/>
      <c r="V258" s="585"/>
      <c r="W258" s="585"/>
      <c r="X258" s="585"/>
      <c r="Y258" s="585"/>
    </row>
    <row r="259" spans="1:25" ht="15.75" customHeight="1">
      <c r="A259" s="582"/>
      <c r="B259" s="584"/>
      <c r="C259" s="585"/>
      <c r="D259" s="586"/>
      <c r="E259" s="585"/>
      <c r="F259" s="587"/>
      <c r="G259" s="589"/>
      <c r="H259" s="586"/>
      <c r="I259" s="585"/>
      <c r="J259" s="584"/>
      <c r="K259" s="585"/>
      <c r="L259" s="585"/>
      <c r="M259" s="585"/>
      <c r="N259" s="585"/>
      <c r="O259" s="585"/>
      <c r="P259" s="585"/>
      <c r="Q259" s="585"/>
      <c r="R259" s="585"/>
      <c r="S259" s="585"/>
      <c r="T259" s="585"/>
      <c r="U259" s="585"/>
      <c r="V259" s="585"/>
      <c r="W259" s="585"/>
      <c r="X259" s="585"/>
      <c r="Y259" s="585"/>
    </row>
    <row r="260" spans="1:25" ht="15.75" customHeight="1">
      <c r="A260" s="582"/>
      <c r="B260" s="584"/>
      <c r="C260" s="585"/>
      <c r="D260" s="586"/>
      <c r="E260" s="585"/>
      <c r="F260" s="587"/>
      <c r="G260" s="589"/>
      <c r="H260" s="586"/>
      <c r="I260" s="585"/>
      <c r="J260" s="584"/>
      <c r="K260" s="585"/>
      <c r="L260" s="585"/>
      <c r="M260" s="585"/>
      <c r="N260" s="585"/>
      <c r="O260" s="585"/>
      <c r="P260" s="585"/>
      <c r="Q260" s="585"/>
      <c r="R260" s="585"/>
      <c r="S260" s="585"/>
      <c r="T260" s="585"/>
      <c r="U260" s="585"/>
      <c r="V260" s="585"/>
      <c r="W260" s="585"/>
      <c r="X260" s="585"/>
      <c r="Y260" s="585"/>
    </row>
    <row r="261" spans="1:25" ht="15.75" customHeight="1">
      <c r="A261" s="582"/>
      <c r="B261" s="584"/>
      <c r="C261" s="585"/>
      <c r="D261" s="586"/>
      <c r="E261" s="585"/>
      <c r="F261" s="587"/>
      <c r="G261" s="589"/>
      <c r="H261" s="586"/>
      <c r="I261" s="585"/>
      <c r="J261" s="584"/>
      <c r="K261" s="585"/>
      <c r="L261" s="585"/>
      <c r="M261" s="585"/>
      <c r="N261" s="585"/>
      <c r="O261" s="585"/>
      <c r="P261" s="585"/>
      <c r="Q261" s="585"/>
      <c r="R261" s="585"/>
      <c r="S261" s="585"/>
      <c r="T261" s="585"/>
      <c r="U261" s="585"/>
      <c r="V261" s="585"/>
      <c r="W261" s="585"/>
      <c r="X261" s="585"/>
      <c r="Y261" s="585"/>
    </row>
    <row r="262" spans="1:25" ht="15.75" customHeight="1">
      <c r="A262" s="582"/>
      <c r="B262" s="584"/>
      <c r="C262" s="585"/>
      <c r="D262" s="586"/>
      <c r="E262" s="585"/>
      <c r="F262" s="587"/>
      <c r="G262" s="589"/>
      <c r="H262" s="586"/>
      <c r="I262" s="585"/>
      <c r="J262" s="584"/>
      <c r="K262" s="585"/>
      <c r="L262" s="585"/>
      <c r="M262" s="585"/>
      <c r="N262" s="585"/>
      <c r="O262" s="585"/>
      <c r="P262" s="585"/>
      <c r="Q262" s="585"/>
      <c r="R262" s="585"/>
      <c r="S262" s="585"/>
      <c r="T262" s="585"/>
      <c r="U262" s="585"/>
      <c r="V262" s="585"/>
      <c r="W262" s="585"/>
      <c r="X262" s="585"/>
      <c r="Y262" s="585"/>
    </row>
    <row r="263" spans="1:25" ht="15.75" customHeight="1">
      <c r="A263" s="582"/>
      <c r="B263" s="584"/>
      <c r="C263" s="585"/>
      <c r="D263" s="586"/>
      <c r="E263" s="585"/>
      <c r="F263" s="587"/>
      <c r="G263" s="589"/>
      <c r="H263" s="586"/>
      <c r="I263" s="585"/>
      <c r="J263" s="584"/>
      <c r="K263" s="585"/>
      <c r="L263" s="585"/>
      <c r="M263" s="585"/>
      <c r="N263" s="585"/>
      <c r="O263" s="585"/>
      <c r="P263" s="585"/>
      <c r="Q263" s="585"/>
      <c r="R263" s="585"/>
      <c r="S263" s="585"/>
      <c r="T263" s="585"/>
      <c r="U263" s="585"/>
      <c r="V263" s="585"/>
      <c r="W263" s="585"/>
      <c r="X263" s="585"/>
      <c r="Y263" s="585"/>
    </row>
    <row r="264" spans="1:25" ht="15.75" customHeight="1">
      <c r="A264" s="582"/>
      <c r="B264" s="584"/>
      <c r="C264" s="585"/>
      <c r="D264" s="586"/>
      <c r="E264" s="585"/>
      <c r="F264" s="587"/>
      <c r="G264" s="589"/>
      <c r="H264" s="586"/>
      <c r="I264" s="585"/>
      <c r="J264" s="584"/>
      <c r="K264" s="585"/>
      <c r="L264" s="585"/>
      <c r="M264" s="585"/>
      <c r="N264" s="585"/>
      <c r="O264" s="585"/>
      <c r="P264" s="585"/>
      <c r="Q264" s="585"/>
      <c r="R264" s="585"/>
      <c r="S264" s="585"/>
      <c r="T264" s="585"/>
      <c r="U264" s="585"/>
      <c r="V264" s="585"/>
      <c r="W264" s="585"/>
      <c r="X264" s="585"/>
      <c r="Y264" s="585"/>
    </row>
    <row r="265" spans="1:25" ht="15.75" customHeight="1">
      <c r="A265" s="582"/>
      <c r="B265" s="584"/>
      <c r="C265" s="585"/>
      <c r="D265" s="586"/>
      <c r="E265" s="585"/>
      <c r="F265" s="587"/>
      <c r="G265" s="589"/>
      <c r="H265" s="586"/>
      <c r="I265" s="585"/>
      <c r="J265" s="584"/>
      <c r="K265" s="585"/>
      <c r="L265" s="585"/>
      <c r="M265" s="585"/>
      <c r="N265" s="585"/>
      <c r="O265" s="585"/>
      <c r="P265" s="585"/>
      <c r="Q265" s="585"/>
      <c r="R265" s="585"/>
      <c r="S265" s="585"/>
      <c r="T265" s="585"/>
      <c r="U265" s="585"/>
      <c r="V265" s="585"/>
      <c r="W265" s="585"/>
      <c r="X265" s="585"/>
      <c r="Y265" s="585"/>
    </row>
    <row r="266" spans="1:25" ht="15.75" customHeight="1">
      <c r="A266" s="582"/>
      <c r="B266" s="584"/>
      <c r="C266" s="585"/>
      <c r="D266" s="586"/>
      <c r="E266" s="585"/>
      <c r="F266" s="587"/>
      <c r="G266" s="589"/>
      <c r="H266" s="586"/>
      <c r="I266" s="585"/>
      <c r="J266" s="584"/>
      <c r="K266" s="585"/>
      <c r="L266" s="585"/>
      <c r="M266" s="585"/>
      <c r="N266" s="585"/>
      <c r="O266" s="585"/>
      <c r="P266" s="585"/>
      <c r="Q266" s="585"/>
      <c r="R266" s="585"/>
      <c r="S266" s="585"/>
      <c r="T266" s="585"/>
      <c r="U266" s="585"/>
      <c r="V266" s="585"/>
      <c r="W266" s="585"/>
      <c r="X266" s="585"/>
      <c r="Y266" s="585"/>
    </row>
    <row r="267" spans="1:25" ht="15.75" customHeight="1">
      <c r="A267" s="582"/>
      <c r="B267" s="584"/>
      <c r="C267" s="585"/>
      <c r="D267" s="586"/>
      <c r="E267" s="585"/>
      <c r="F267" s="587"/>
      <c r="G267" s="589"/>
      <c r="H267" s="586"/>
      <c r="I267" s="585"/>
      <c r="J267" s="584"/>
      <c r="K267" s="585"/>
      <c r="L267" s="585"/>
      <c r="M267" s="585"/>
      <c r="N267" s="585"/>
      <c r="O267" s="585"/>
      <c r="P267" s="585"/>
      <c r="Q267" s="585"/>
      <c r="R267" s="585"/>
      <c r="S267" s="585"/>
      <c r="T267" s="585"/>
      <c r="U267" s="585"/>
      <c r="V267" s="585"/>
      <c r="W267" s="585"/>
      <c r="X267" s="585"/>
      <c r="Y267" s="585"/>
    </row>
    <row r="268" spans="1:25" ht="15.75" customHeight="1">
      <c r="A268" s="582"/>
      <c r="B268" s="584"/>
      <c r="C268" s="585"/>
      <c r="D268" s="586"/>
      <c r="E268" s="585"/>
      <c r="F268" s="587"/>
      <c r="G268" s="589"/>
      <c r="H268" s="586"/>
      <c r="I268" s="585"/>
      <c r="J268" s="584"/>
      <c r="K268" s="585"/>
      <c r="L268" s="585"/>
      <c r="M268" s="585"/>
      <c r="N268" s="585"/>
      <c r="O268" s="585"/>
      <c r="P268" s="585"/>
      <c r="Q268" s="585"/>
      <c r="R268" s="585"/>
      <c r="S268" s="585"/>
      <c r="T268" s="585"/>
      <c r="U268" s="585"/>
      <c r="V268" s="585"/>
      <c r="W268" s="585"/>
      <c r="X268" s="585"/>
      <c r="Y268" s="585"/>
    </row>
    <row r="269" spans="1:25" ht="15.75" customHeight="1">
      <c r="A269" s="582"/>
      <c r="B269" s="584"/>
      <c r="C269" s="585"/>
      <c r="D269" s="586"/>
      <c r="E269" s="585"/>
      <c r="F269" s="587"/>
      <c r="G269" s="589"/>
      <c r="H269" s="586"/>
      <c r="I269" s="585"/>
      <c r="J269" s="584"/>
      <c r="K269" s="585"/>
      <c r="L269" s="585"/>
      <c r="M269" s="585"/>
      <c r="N269" s="585"/>
      <c r="O269" s="585"/>
      <c r="P269" s="585"/>
      <c r="Q269" s="585"/>
      <c r="R269" s="585"/>
      <c r="S269" s="585"/>
      <c r="T269" s="585"/>
      <c r="U269" s="585"/>
      <c r="V269" s="585"/>
      <c r="W269" s="585"/>
      <c r="X269" s="585"/>
      <c r="Y269" s="585"/>
    </row>
    <row r="270" spans="1:25" ht="15.75" customHeight="1">
      <c r="A270" s="582"/>
      <c r="B270" s="584"/>
      <c r="C270" s="585"/>
      <c r="D270" s="586"/>
      <c r="E270" s="585"/>
      <c r="F270" s="587"/>
      <c r="G270" s="589"/>
      <c r="H270" s="586"/>
      <c r="I270" s="585"/>
      <c r="J270" s="584"/>
      <c r="K270" s="585"/>
      <c r="L270" s="585"/>
      <c r="M270" s="585"/>
      <c r="N270" s="585"/>
      <c r="O270" s="585"/>
      <c r="P270" s="585"/>
      <c r="Q270" s="585"/>
      <c r="R270" s="585"/>
      <c r="S270" s="585"/>
      <c r="T270" s="585"/>
      <c r="U270" s="585"/>
      <c r="V270" s="585"/>
      <c r="W270" s="585"/>
      <c r="X270" s="585"/>
      <c r="Y270" s="585"/>
    </row>
    <row r="271" spans="1:25" ht="15.75" customHeight="1">
      <c r="A271" s="582"/>
      <c r="B271" s="584"/>
      <c r="C271" s="585"/>
      <c r="D271" s="586"/>
      <c r="E271" s="585"/>
      <c r="F271" s="587"/>
      <c r="G271" s="589"/>
      <c r="H271" s="586"/>
      <c r="I271" s="585"/>
      <c r="J271" s="584"/>
      <c r="K271" s="585"/>
      <c r="L271" s="585"/>
      <c r="M271" s="585"/>
      <c r="N271" s="585"/>
      <c r="O271" s="585"/>
      <c r="P271" s="585"/>
      <c r="Q271" s="585"/>
      <c r="R271" s="585"/>
      <c r="S271" s="585"/>
      <c r="T271" s="585"/>
      <c r="U271" s="585"/>
      <c r="V271" s="585"/>
      <c r="W271" s="585"/>
      <c r="X271" s="585"/>
      <c r="Y271" s="585"/>
    </row>
    <row r="272" spans="1:25" ht="15.75" customHeight="1">
      <c r="A272" s="582"/>
      <c r="B272" s="584"/>
      <c r="C272" s="585"/>
      <c r="D272" s="586"/>
      <c r="E272" s="585"/>
      <c r="F272" s="587"/>
      <c r="G272" s="589"/>
      <c r="H272" s="586"/>
      <c r="I272" s="585"/>
      <c r="J272" s="584"/>
      <c r="K272" s="585"/>
      <c r="L272" s="585"/>
      <c r="M272" s="585"/>
      <c r="N272" s="585"/>
      <c r="O272" s="585"/>
      <c r="P272" s="585"/>
      <c r="Q272" s="585"/>
      <c r="R272" s="585"/>
      <c r="S272" s="585"/>
      <c r="T272" s="585"/>
      <c r="U272" s="585"/>
      <c r="V272" s="585"/>
      <c r="W272" s="585"/>
      <c r="X272" s="585"/>
      <c r="Y272" s="585"/>
    </row>
    <row r="273" spans="1:25" ht="15.75" customHeight="1">
      <c r="A273" s="582"/>
      <c r="B273" s="584"/>
      <c r="C273" s="585"/>
      <c r="D273" s="586"/>
      <c r="E273" s="585"/>
      <c r="F273" s="587"/>
      <c r="G273" s="589"/>
      <c r="H273" s="586"/>
      <c r="I273" s="585"/>
      <c r="J273" s="584"/>
      <c r="K273" s="585"/>
      <c r="L273" s="585"/>
      <c r="M273" s="585"/>
      <c r="N273" s="585"/>
      <c r="O273" s="585"/>
      <c r="P273" s="585"/>
      <c r="Q273" s="585"/>
      <c r="R273" s="585"/>
      <c r="S273" s="585"/>
      <c r="T273" s="585"/>
      <c r="U273" s="585"/>
      <c r="V273" s="585"/>
      <c r="W273" s="585"/>
      <c r="X273" s="585"/>
      <c r="Y273" s="585"/>
    </row>
    <row r="274" spans="1:25" ht="15.75" customHeight="1">
      <c r="A274" s="582"/>
      <c r="B274" s="584"/>
      <c r="C274" s="585"/>
      <c r="D274" s="586"/>
      <c r="E274" s="585"/>
      <c r="F274" s="587"/>
      <c r="G274" s="589"/>
      <c r="H274" s="586"/>
      <c r="I274" s="585"/>
      <c r="J274" s="584"/>
      <c r="K274" s="585"/>
      <c r="L274" s="585"/>
      <c r="M274" s="585"/>
      <c r="N274" s="585"/>
      <c r="O274" s="585"/>
      <c r="P274" s="585"/>
      <c r="Q274" s="585"/>
      <c r="R274" s="585"/>
      <c r="S274" s="585"/>
      <c r="T274" s="585"/>
      <c r="U274" s="585"/>
      <c r="V274" s="585"/>
      <c r="W274" s="585"/>
      <c r="X274" s="585"/>
      <c r="Y274" s="585"/>
    </row>
    <row r="275" spans="1:25" ht="15.75" customHeight="1">
      <c r="A275" s="582"/>
      <c r="B275" s="584"/>
      <c r="C275" s="585"/>
      <c r="D275" s="586"/>
      <c r="E275" s="585"/>
      <c r="F275" s="587"/>
      <c r="G275" s="589"/>
      <c r="H275" s="586"/>
      <c r="I275" s="585"/>
      <c r="J275" s="584"/>
      <c r="K275" s="585"/>
      <c r="L275" s="585"/>
      <c r="M275" s="585"/>
      <c r="N275" s="585"/>
      <c r="O275" s="585"/>
      <c r="P275" s="585"/>
      <c r="Q275" s="585"/>
      <c r="R275" s="585"/>
      <c r="S275" s="585"/>
      <c r="T275" s="585"/>
      <c r="U275" s="585"/>
      <c r="V275" s="585"/>
      <c r="W275" s="585"/>
      <c r="X275" s="585"/>
      <c r="Y275" s="585"/>
    </row>
    <row r="276" spans="1:25" ht="15.75" customHeight="1">
      <c r="A276" s="582"/>
      <c r="B276" s="584"/>
      <c r="C276" s="585"/>
      <c r="D276" s="586"/>
      <c r="E276" s="585"/>
      <c r="F276" s="587"/>
      <c r="G276" s="589"/>
      <c r="H276" s="586"/>
      <c r="I276" s="585"/>
      <c r="J276" s="584"/>
      <c r="K276" s="585"/>
      <c r="L276" s="585"/>
      <c r="M276" s="585"/>
      <c r="N276" s="585"/>
      <c r="O276" s="585"/>
      <c r="P276" s="585"/>
      <c r="Q276" s="585"/>
      <c r="R276" s="585"/>
      <c r="S276" s="585"/>
      <c r="T276" s="585"/>
      <c r="U276" s="585"/>
      <c r="V276" s="585"/>
      <c r="W276" s="585"/>
      <c r="X276" s="585"/>
      <c r="Y276" s="585"/>
    </row>
    <row r="277" spans="1:25" ht="15.75" customHeight="1">
      <c r="A277" s="582"/>
      <c r="B277" s="584"/>
      <c r="C277" s="585"/>
      <c r="D277" s="586"/>
      <c r="E277" s="585"/>
      <c r="F277" s="587"/>
      <c r="G277" s="589"/>
      <c r="H277" s="586"/>
      <c r="I277" s="585"/>
      <c r="J277" s="584"/>
      <c r="K277" s="585"/>
      <c r="L277" s="585"/>
      <c r="M277" s="585"/>
      <c r="N277" s="585"/>
      <c r="O277" s="585"/>
      <c r="P277" s="585"/>
      <c r="Q277" s="585"/>
      <c r="R277" s="585"/>
      <c r="S277" s="585"/>
      <c r="T277" s="585"/>
      <c r="U277" s="585"/>
      <c r="V277" s="585"/>
      <c r="W277" s="585"/>
      <c r="X277" s="585"/>
      <c r="Y277" s="585"/>
    </row>
    <row r="278" spans="1:25" ht="15.75" customHeight="1">
      <c r="A278" s="582"/>
      <c r="B278" s="584"/>
      <c r="C278" s="585"/>
      <c r="D278" s="586"/>
      <c r="E278" s="585"/>
      <c r="F278" s="587"/>
      <c r="G278" s="589"/>
      <c r="H278" s="586"/>
      <c r="I278" s="585"/>
      <c r="J278" s="584"/>
      <c r="K278" s="585"/>
      <c r="L278" s="585"/>
      <c r="M278" s="585"/>
      <c r="N278" s="585"/>
      <c r="O278" s="585"/>
      <c r="P278" s="585"/>
      <c r="Q278" s="585"/>
      <c r="R278" s="585"/>
      <c r="S278" s="585"/>
      <c r="T278" s="585"/>
      <c r="U278" s="585"/>
      <c r="V278" s="585"/>
      <c r="W278" s="585"/>
      <c r="X278" s="585"/>
      <c r="Y278" s="585"/>
    </row>
    <row r="279" spans="1:25" ht="15.75" customHeight="1">
      <c r="A279" s="582"/>
      <c r="B279" s="584"/>
      <c r="C279" s="585"/>
      <c r="D279" s="586"/>
      <c r="E279" s="585"/>
      <c r="F279" s="587"/>
      <c r="G279" s="589"/>
      <c r="H279" s="586"/>
      <c r="I279" s="585"/>
      <c r="J279" s="584"/>
      <c r="K279" s="585"/>
      <c r="L279" s="585"/>
      <c r="M279" s="585"/>
      <c r="N279" s="585"/>
      <c r="O279" s="585"/>
      <c r="P279" s="585"/>
      <c r="Q279" s="585"/>
      <c r="R279" s="585"/>
      <c r="S279" s="585"/>
      <c r="T279" s="585"/>
      <c r="U279" s="585"/>
      <c r="V279" s="585"/>
      <c r="W279" s="585"/>
      <c r="X279" s="585"/>
      <c r="Y279" s="585"/>
    </row>
    <row r="280" spans="1:25" ht="15.75" customHeight="1">
      <c r="A280" s="582"/>
      <c r="B280" s="584"/>
      <c r="C280" s="585"/>
      <c r="D280" s="586"/>
      <c r="E280" s="585"/>
      <c r="F280" s="587"/>
      <c r="G280" s="589"/>
      <c r="H280" s="586"/>
      <c r="I280" s="585"/>
      <c r="J280" s="584"/>
      <c r="K280" s="585"/>
      <c r="L280" s="585"/>
      <c r="M280" s="585"/>
      <c r="N280" s="585"/>
      <c r="O280" s="585"/>
      <c r="P280" s="585"/>
      <c r="Q280" s="585"/>
      <c r="R280" s="585"/>
      <c r="S280" s="585"/>
      <c r="T280" s="585"/>
      <c r="U280" s="585"/>
      <c r="V280" s="585"/>
      <c r="W280" s="585"/>
      <c r="X280" s="585"/>
      <c r="Y280" s="585"/>
    </row>
    <row r="281" spans="1:25" ht="15.75" customHeight="1">
      <c r="A281" s="582"/>
      <c r="B281" s="584"/>
      <c r="C281" s="585"/>
      <c r="D281" s="586"/>
      <c r="E281" s="585"/>
      <c r="F281" s="587"/>
      <c r="G281" s="589"/>
      <c r="H281" s="586"/>
      <c r="I281" s="585"/>
      <c r="J281" s="584"/>
      <c r="K281" s="585"/>
      <c r="L281" s="585"/>
      <c r="M281" s="585"/>
      <c r="N281" s="585"/>
      <c r="O281" s="585"/>
      <c r="P281" s="585"/>
      <c r="Q281" s="585"/>
      <c r="R281" s="585"/>
      <c r="S281" s="585"/>
      <c r="T281" s="585"/>
      <c r="U281" s="585"/>
      <c r="V281" s="585"/>
      <c r="W281" s="585"/>
      <c r="X281" s="585"/>
      <c r="Y281" s="585"/>
    </row>
    <row r="282" spans="1:25" ht="15.75" customHeight="1">
      <c r="A282" s="582"/>
      <c r="B282" s="584"/>
      <c r="C282" s="585"/>
      <c r="D282" s="586"/>
      <c r="E282" s="585"/>
      <c r="F282" s="587"/>
      <c r="G282" s="589"/>
      <c r="H282" s="586"/>
      <c r="I282" s="585"/>
      <c r="J282" s="584"/>
      <c r="K282" s="585"/>
      <c r="L282" s="585"/>
      <c r="M282" s="585"/>
      <c r="N282" s="585"/>
      <c r="O282" s="585"/>
      <c r="P282" s="585"/>
      <c r="Q282" s="585"/>
      <c r="R282" s="585"/>
      <c r="S282" s="585"/>
      <c r="T282" s="585"/>
      <c r="U282" s="585"/>
      <c r="V282" s="585"/>
      <c r="W282" s="585"/>
      <c r="X282" s="585"/>
      <c r="Y282" s="585"/>
    </row>
    <row r="283" spans="1:25" ht="15.75" customHeight="1">
      <c r="A283" s="582"/>
      <c r="B283" s="584"/>
      <c r="C283" s="585"/>
      <c r="D283" s="586"/>
      <c r="E283" s="585"/>
      <c r="F283" s="587"/>
      <c r="G283" s="589"/>
      <c r="H283" s="586"/>
      <c r="I283" s="585"/>
      <c r="J283" s="584"/>
      <c r="K283" s="585"/>
      <c r="L283" s="585"/>
      <c r="M283" s="585"/>
      <c r="N283" s="585"/>
      <c r="O283" s="585"/>
      <c r="P283" s="585"/>
      <c r="Q283" s="585"/>
      <c r="R283" s="585"/>
      <c r="S283" s="585"/>
      <c r="T283" s="585"/>
      <c r="U283" s="585"/>
      <c r="V283" s="585"/>
      <c r="W283" s="585"/>
      <c r="X283" s="585"/>
      <c r="Y283" s="585"/>
    </row>
    <row r="284" spans="1:25" ht="15.75" customHeight="1">
      <c r="A284" s="582"/>
      <c r="B284" s="584"/>
      <c r="C284" s="585"/>
      <c r="D284" s="586"/>
      <c r="E284" s="585"/>
      <c r="F284" s="587"/>
      <c r="G284" s="589"/>
      <c r="H284" s="586"/>
      <c r="I284" s="585"/>
      <c r="J284" s="584"/>
      <c r="K284" s="585"/>
      <c r="L284" s="585"/>
      <c r="M284" s="585"/>
      <c r="N284" s="585"/>
      <c r="O284" s="585"/>
      <c r="P284" s="585"/>
      <c r="Q284" s="585"/>
      <c r="R284" s="585"/>
      <c r="S284" s="585"/>
      <c r="T284" s="585"/>
      <c r="U284" s="585"/>
      <c r="V284" s="585"/>
      <c r="W284" s="585"/>
      <c r="X284" s="585"/>
      <c r="Y284" s="585"/>
    </row>
    <row r="285" spans="1:25" ht="15.75" customHeight="1">
      <c r="A285" s="582"/>
      <c r="B285" s="584"/>
      <c r="C285" s="585"/>
      <c r="D285" s="586"/>
      <c r="E285" s="585"/>
      <c r="F285" s="587"/>
      <c r="G285" s="589"/>
      <c r="H285" s="586"/>
      <c r="I285" s="585"/>
      <c r="J285" s="584"/>
      <c r="K285" s="585"/>
      <c r="L285" s="585"/>
      <c r="M285" s="585"/>
      <c r="N285" s="585"/>
      <c r="O285" s="585"/>
      <c r="P285" s="585"/>
      <c r="Q285" s="585"/>
      <c r="R285" s="585"/>
      <c r="S285" s="585"/>
      <c r="T285" s="585"/>
      <c r="U285" s="585"/>
      <c r="V285" s="585"/>
      <c r="W285" s="585"/>
      <c r="X285" s="585"/>
      <c r="Y285" s="585"/>
    </row>
    <row r="286" spans="1:25" ht="15.75" customHeight="1">
      <c r="A286" s="582"/>
      <c r="B286" s="584"/>
      <c r="C286" s="585"/>
      <c r="D286" s="586"/>
      <c r="E286" s="585"/>
      <c r="F286" s="587"/>
      <c r="G286" s="589"/>
      <c r="H286" s="586"/>
      <c r="I286" s="585"/>
      <c r="J286" s="584"/>
      <c r="K286" s="585"/>
      <c r="L286" s="585"/>
      <c r="M286" s="585"/>
      <c r="N286" s="585"/>
      <c r="O286" s="585"/>
      <c r="P286" s="585"/>
      <c r="Q286" s="585"/>
      <c r="R286" s="585"/>
      <c r="S286" s="585"/>
      <c r="T286" s="585"/>
      <c r="U286" s="585"/>
      <c r="V286" s="585"/>
      <c r="W286" s="585"/>
      <c r="X286" s="585"/>
      <c r="Y286" s="585"/>
    </row>
    <row r="287" spans="1:25" ht="15.75" customHeight="1">
      <c r="A287" s="582"/>
      <c r="B287" s="584"/>
      <c r="C287" s="585"/>
      <c r="D287" s="586"/>
      <c r="E287" s="585"/>
      <c r="F287" s="587"/>
      <c r="G287" s="589"/>
      <c r="H287" s="586"/>
      <c r="I287" s="585"/>
      <c r="J287" s="584"/>
      <c r="K287" s="585"/>
      <c r="L287" s="585"/>
      <c r="M287" s="585"/>
      <c r="N287" s="585"/>
      <c r="O287" s="585"/>
      <c r="P287" s="585"/>
      <c r="Q287" s="585"/>
      <c r="R287" s="585"/>
      <c r="S287" s="585"/>
      <c r="T287" s="585"/>
      <c r="U287" s="585"/>
      <c r="V287" s="585"/>
      <c r="W287" s="585"/>
      <c r="X287" s="585"/>
      <c r="Y287" s="585"/>
    </row>
    <row r="288" spans="1:25" ht="15.75" customHeight="1">
      <c r="A288" s="582"/>
      <c r="B288" s="584"/>
      <c r="C288" s="585"/>
      <c r="D288" s="586"/>
      <c r="E288" s="585"/>
      <c r="F288" s="587"/>
      <c r="G288" s="589"/>
      <c r="H288" s="586"/>
      <c r="I288" s="585"/>
      <c r="J288" s="584"/>
      <c r="K288" s="585"/>
      <c r="L288" s="585"/>
      <c r="M288" s="585"/>
      <c r="N288" s="585"/>
      <c r="O288" s="585"/>
      <c r="P288" s="585"/>
      <c r="Q288" s="585"/>
      <c r="R288" s="585"/>
      <c r="S288" s="585"/>
      <c r="T288" s="585"/>
      <c r="U288" s="585"/>
      <c r="V288" s="585"/>
      <c r="W288" s="585"/>
      <c r="X288" s="585"/>
      <c r="Y288" s="585"/>
    </row>
    <row r="289" spans="1:25" ht="15.75" customHeight="1">
      <c r="A289" s="582"/>
      <c r="B289" s="584"/>
      <c r="C289" s="585"/>
      <c r="D289" s="586"/>
      <c r="E289" s="585"/>
      <c r="F289" s="587"/>
      <c r="G289" s="589"/>
      <c r="H289" s="586"/>
      <c r="I289" s="585"/>
      <c r="J289" s="584"/>
      <c r="K289" s="585"/>
      <c r="L289" s="585"/>
      <c r="M289" s="585"/>
      <c r="N289" s="585"/>
      <c r="O289" s="585"/>
      <c r="P289" s="585"/>
      <c r="Q289" s="585"/>
      <c r="R289" s="585"/>
      <c r="S289" s="585"/>
      <c r="T289" s="585"/>
      <c r="U289" s="585"/>
      <c r="V289" s="585"/>
      <c r="W289" s="585"/>
      <c r="X289" s="585"/>
      <c r="Y289" s="585"/>
    </row>
    <row r="290" spans="1:25" ht="15.75" customHeight="1">
      <c r="A290" s="582"/>
      <c r="B290" s="584"/>
      <c r="C290" s="585"/>
      <c r="D290" s="586"/>
      <c r="E290" s="585"/>
      <c r="F290" s="587"/>
      <c r="G290" s="589"/>
      <c r="H290" s="586"/>
      <c r="I290" s="585"/>
      <c r="J290" s="584"/>
      <c r="K290" s="585"/>
      <c r="L290" s="585"/>
      <c r="M290" s="585"/>
      <c r="N290" s="585"/>
      <c r="O290" s="585"/>
      <c r="P290" s="585"/>
      <c r="Q290" s="585"/>
      <c r="R290" s="585"/>
      <c r="S290" s="585"/>
      <c r="T290" s="585"/>
      <c r="U290" s="585"/>
      <c r="V290" s="585"/>
      <c r="W290" s="585"/>
      <c r="X290" s="585"/>
      <c r="Y290" s="585"/>
    </row>
    <row r="291" spans="1:25" ht="15.75" customHeight="1">
      <c r="A291" s="582"/>
      <c r="B291" s="584"/>
      <c r="C291" s="585"/>
      <c r="D291" s="586"/>
      <c r="E291" s="585"/>
      <c r="F291" s="587"/>
      <c r="G291" s="589"/>
      <c r="H291" s="586"/>
      <c r="I291" s="585"/>
      <c r="J291" s="584"/>
      <c r="K291" s="585"/>
      <c r="L291" s="585"/>
      <c r="M291" s="585"/>
      <c r="N291" s="585"/>
      <c r="O291" s="585"/>
      <c r="P291" s="585"/>
      <c r="Q291" s="585"/>
      <c r="R291" s="585"/>
      <c r="S291" s="585"/>
      <c r="T291" s="585"/>
      <c r="U291" s="585"/>
      <c r="V291" s="585"/>
      <c r="W291" s="585"/>
      <c r="X291" s="585"/>
      <c r="Y291" s="585"/>
    </row>
    <row r="292" spans="1:25" ht="15.75" customHeight="1">
      <c r="A292" s="582"/>
      <c r="B292" s="584"/>
      <c r="C292" s="585"/>
      <c r="D292" s="586"/>
      <c r="E292" s="585"/>
      <c r="F292" s="587"/>
      <c r="G292" s="589"/>
      <c r="H292" s="586"/>
      <c r="I292" s="585"/>
      <c r="J292" s="584"/>
      <c r="K292" s="585"/>
      <c r="L292" s="585"/>
      <c r="M292" s="585"/>
      <c r="N292" s="585"/>
      <c r="O292" s="585"/>
      <c r="P292" s="585"/>
      <c r="Q292" s="585"/>
      <c r="R292" s="585"/>
      <c r="S292" s="585"/>
      <c r="T292" s="585"/>
      <c r="U292" s="585"/>
      <c r="V292" s="585"/>
      <c r="W292" s="585"/>
      <c r="X292" s="585"/>
      <c r="Y292" s="585"/>
    </row>
    <row r="293" spans="1:25" ht="15.75" customHeight="1">
      <c r="A293" s="582"/>
      <c r="B293" s="584"/>
      <c r="C293" s="585"/>
      <c r="D293" s="586"/>
      <c r="E293" s="585"/>
      <c r="F293" s="587"/>
      <c r="G293" s="589"/>
      <c r="H293" s="586"/>
      <c r="I293" s="585"/>
      <c r="J293" s="584"/>
      <c r="K293" s="585"/>
      <c r="L293" s="585"/>
      <c r="M293" s="585"/>
      <c r="N293" s="585"/>
      <c r="O293" s="585"/>
      <c r="P293" s="585"/>
      <c r="Q293" s="585"/>
      <c r="R293" s="585"/>
      <c r="S293" s="585"/>
      <c r="T293" s="585"/>
      <c r="U293" s="585"/>
      <c r="V293" s="585"/>
      <c r="W293" s="585"/>
      <c r="X293" s="585"/>
      <c r="Y293" s="585"/>
    </row>
    <row r="294" spans="1:25" ht="15.75" customHeight="1">
      <c r="A294" s="582"/>
      <c r="B294" s="584"/>
      <c r="C294" s="585"/>
      <c r="D294" s="586"/>
      <c r="E294" s="585"/>
      <c r="F294" s="587"/>
      <c r="G294" s="589"/>
      <c r="H294" s="586"/>
      <c r="I294" s="585"/>
      <c r="J294" s="584"/>
      <c r="K294" s="585"/>
      <c r="L294" s="585"/>
      <c r="M294" s="585"/>
      <c r="N294" s="585"/>
      <c r="O294" s="585"/>
      <c r="P294" s="585"/>
      <c r="Q294" s="585"/>
      <c r="R294" s="585"/>
      <c r="S294" s="585"/>
      <c r="T294" s="585"/>
      <c r="U294" s="585"/>
      <c r="V294" s="585"/>
      <c r="W294" s="585"/>
      <c r="X294" s="585"/>
      <c r="Y294" s="585"/>
    </row>
    <row r="295" spans="1:25" ht="15.75" customHeight="1">
      <c r="A295" s="582"/>
      <c r="B295" s="584"/>
      <c r="C295" s="585"/>
      <c r="D295" s="586"/>
      <c r="E295" s="585"/>
      <c r="F295" s="587"/>
      <c r="G295" s="589"/>
      <c r="H295" s="586"/>
      <c r="I295" s="585"/>
      <c r="J295" s="584"/>
      <c r="K295" s="585"/>
      <c r="L295" s="585"/>
      <c r="M295" s="585"/>
      <c r="N295" s="585"/>
      <c r="O295" s="585"/>
      <c r="P295" s="585"/>
      <c r="Q295" s="585"/>
      <c r="R295" s="585"/>
      <c r="S295" s="585"/>
      <c r="T295" s="585"/>
      <c r="U295" s="585"/>
      <c r="V295" s="585"/>
      <c r="W295" s="585"/>
      <c r="X295" s="585"/>
      <c r="Y295" s="585"/>
    </row>
    <row r="296" spans="1:25" ht="15.75" customHeight="1">
      <c r="A296" s="582"/>
      <c r="B296" s="584"/>
      <c r="C296" s="585"/>
      <c r="D296" s="586"/>
      <c r="E296" s="585"/>
      <c r="F296" s="587"/>
      <c r="G296" s="589"/>
      <c r="H296" s="586"/>
      <c r="I296" s="585"/>
      <c r="J296" s="584"/>
      <c r="K296" s="585"/>
      <c r="L296" s="585"/>
      <c r="M296" s="585"/>
      <c r="N296" s="585"/>
      <c r="O296" s="585"/>
      <c r="P296" s="585"/>
      <c r="Q296" s="585"/>
      <c r="R296" s="585"/>
      <c r="S296" s="585"/>
      <c r="T296" s="585"/>
      <c r="U296" s="585"/>
      <c r="V296" s="585"/>
      <c r="W296" s="585"/>
      <c r="X296" s="585"/>
      <c r="Y296" s="585"/>
    </row>
    <row r="297" spans="1:25" ht="15.75" customHeight="1">
      <c r="A297" s="582"/>
      <c r="B297" s="584"/>
      <c r="C297" s="585"/>
      <c r="D297" s="586"/>
      <c r="E297" s="585"/>
      <c r="F297" s="587"/>
      <c r="G297" s="589"/>
      <c r="H297" s="586"/>
      <c r="I297" s="585"/>
      <c r="J297" s="584"/>
      <c r="K297" s="585"/>
      <c r="L297" s="585"/>
      <c r="M297" s="585"/>
      <c r="N297" s="585"/>
      <c r="O297" s="585"/>
      <c r="P297" s="585"/>
      <c r="Q297" s="585"/>
      <c r="R297" s="585"/>
      <c r="S297" s="585"/>
      <c r="T297" s="585"/>
      <c r="U297" s="585"/>
      <c r="V297" s="585"/>
      <c r="W297" s="585"/>
      <c r="X297" s="585"/>
      <c r="Y297" s="585"/>
    </row>
    <row r="298" spans="1:25" ht="15.75" customHeight="1"/>
    <row r="299" spans="1:25" ht="15.75" customHeight="1"/>
    <row r="300" spans="1:25" ht="15.75" customHeight="1"/>
    <row r="301" spans="1:25" ht="15.75" customHeight="1"/>
    <row r="302" spans="1:25" ht="15.75" customHeight="1"/>
    <row r="303" spans="1:25" ht="15.75" customHeight="1"/>
    <row r="304" spans="1:25"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B4:E4"/>
    <mergeCell ref="F4:I4"/>
    <mergeCell ref="J4:L4"/>
  </mergeCells>
  <dataValidations count="1">
    <dataValidation type="list" allowBlank="1" showErrorMessage="1" sqref="C6:C97 G6:G97 K6:K97" xr:uid="{00000000-0002-0000-0B00-000000000000}">
      <formula1>"Chiến lược và kế hoạch kinh doanh,Chọn 1 trong 2 học phần,Chủ nghĩa xã hội khoa học,Chuyên đề thực tập tốt nghiệp,Đầu tư nước ngoài,Đề án chuyên ngành,Dự báo kinh tế &amp; Phân tích dữ liệu,Học phần thay thế khóa luận tốt nghiệp,Kế hoạch hóa phát triển "&amp;"kinh tế -xã hội,Khóa luận tốt nghiệp,Khởi nghiệp,Kinh tế chính trị Mác - Lênin,Kinh tế công cộng,Kinh tế đầu tư 1,Kinh tế đầu tư 2,Kinh tế đô thị,Kinh tế lao động,Kinh tế lượng,Kinh tế môi trường,Kinh tế phát triển,Kinh tế quốc tế,Kinh tế và chính sách ph"&amp;"át triển vùng,Kinh tế vi mô 1,Kinh tế vĩ mô 1,Kinh tế vi mô 2,Kinh tế vĩ mô 2,Kỹ năng giao tiếp,Kỹ năng xúc tiến đầu tư,Lập dự án đầu tư,Lịch sử Đảng Cộng sản Việt Nam,Luật đầu tư,Lý thuyết xác suất và thống kê toán,Marketing căn bản,Nghiệp vụ Đấu thầ"&amp;"u,Nguyên lý kế toán,Nguyên lý thống kê kinh tế,Phân tích định lượng trong kinh tế,Phân tích kế hoạch sản xuất kinh doanh,Phân tích lợi ích chi phí,Pháp luật đại cương,Phương pháp nghiên cứu khoa học trong kinh tế,Phương pháp tối ưu trong kinh doanh,Quản l"&amp;"ý dự án đầu tư,Quản lý phát triển địa phương,Quản lý rủi ro trong đầu tư,Quản trị sản xuất và tác nghiệp,Tài chính - Tiền tệ,Tài chính doanh nghiệp,Thẩm định dự án đầu tư,Thị trường vốn đầu tư,Thực tập nhận thức,Thuế và chính sách thuế,Tiếng Anh 1,Ti"&amp;"ếng Anh 2,Tiếng Anh chuyên ngành,Tin học cơ sở (kinh tế),Toán cao cấp cho kinh tế,Toán kinh tế,Toán tài chính,Triết học Mác - Lênin,Tư tưởng Hồ Chí Minh"</formula1>
    </dataValidation>
  </dataValidation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R1000"/>
  <sheetViews>
    <sheetView workbookViewId="0"/>
  </sheetViews>
  <sheetFormatPr defaultColWidth="14.42578125" defaultRowHeight="15" customHeight="1"/>
  <cols>
    <col min="2" max="2" width="40.85546875" customWidth="1"/>
    <col min="3" max="26" width="10.140625" customWidth="1"/>
  </cols>
  <sheetData>
    <row r="1" spans="1:44" ht="43.5" customHeight="1">
      <c r="A1" s="667"/>
      <c r="B1" s="668"/>
      <c r="C1" s="668"/>
      <c r="D1" s="668"/>
      <c r="E1" s="668"/>
      <c r="F1" s="668"/>
      <c r="G1" s="668"/>
      <c r="H1" s="668"/>
      <c r="I1" s="668"/>
      <c r="J1" s="668"/>
      <c r="K1" s="668"/>
      <c r="L1" s="668"/>
      <c r="M1" s="668"/>
      <c r="N1" s="668"/>
      <c r="O1" s="668"/>
      <c r="P1" s="668"/>
      <c r="Q1" s="668"/>
      <c r="R1" s="668"/>
      <c r="S1" s="668"/>
      <c r="T1" s="668"/>
      <c r="U1" s="668"/>
      <c r="V1" s="668"/>
      <c r="W1" s="668"/>
      <c r="X1" s="668"/>
      <c r="Y1" s="668"/>
      <c r="Z1" s="668"/>
      <c r="AA1" s="669"/>
      <c r="AB1" s="669"/>
      <c r="AC1" s="669"/>
      <c r="AD1" s="669"/>
      <c r="AE1" s="669"/>
      <c r="AF1" s="669"/>
      <c r="AG1" s="669"/>
      <c r="AH1" s="669"/>
      <c r="AI1" s="669"/>
      <c r="AJ1" s="669"/>
      <c r="AK1" s="669"/>
      <c r="AL1" s="669"/>
      <c r="AM1" s="669"/>
      <c r="AN1" s="669"/>
      <c r="AO1" s="669"/>
      <c r="AP1" s="669"/>
      <c r="AQ1" s="669"/>
      <c r="AR1" s="669"/>
    </row>
    <row r="2" spans="1:44" ht="21.75">
      <c r="A2" s="667"/>
      <c r="B2" s="668"/>
      <c r="C2" s="668"/>
      <c r="D2" s="668"/>
      <c r="E2" s="668"/>
      <c r="F2" s="668"/>
      <c r="G2" s="668"/>
      <c r="H2" s="668"/>
      <c r="I2" s="668"/>
      <c r="J2" s="668"/>
      <c r="K2" s="668"/>
      <c r="L2" s="668"/>
      <c r="M2" s="668"/>
      <c r="N2" s="668"/>
      <c r="O2" s="668"/>
      <c r="P2" s="668"/>
      <c r="Q2" s="668"/>
      <c r="R2" s="668"/>
      <c r="S2" s="668"/>
      <c r="T2" s="668"/>
      <c r="U2" s="668"/>
      <c r="V2" s="668"/>
      <c r="W2" s="668"/>
      <c r="X2" s="668"/>
      <c r="Y2" s="668"/>
      <c r="Z2" s="668"/>
      <c r="AA2" s="669"/>
      <c r="AB2" s="669"/>
      <c r="AC2" s="669"/>
      <c r="AD2" s="669"/>
      <c r="AE2" s="669"/>
      <c r="AF2" s="669"/>
      <c r="AG2" s="669"/>
      <c r="AH2" s="669"/>
      <c r="AI2" s="669"/>
      <c r="AJ2" s="669"/>
      <c r="AK2" s="669"/>
      <c r="AL2" s="669"/>
      <c r="AM2" s="669"/>
      <c r="AN2" s="669"/>
      <c r="AO2" s="669"/>
      <c r="AP2" s="669"/>
      <c r="AQ2" s="669"/>
      <c r="AR2" s="669"/>
    </row>
    <row r="3" spans="1:44" ht="21.75">
      <c r="A3" s="902" t="s">
        <v>2620</v>
      </c>
      <c r="B3" s="822"/>
      <c r="C3" s="668"/>
      <c r="D3" s="668"/>
      <c r="E3" s="668"/>
      <c r="F3" s="668"/>
      <c r="G3" s="668"/>
      <c r="H3" s="668"/>
      <c r="I3" s="668"/>
      <c r="J3" s="668"/>
      <c r="K3" s="668"/>
      <c r="L3" s="668"/>
      <c r="M3" s="668"/>
      <c r="N3" s="668"/>
      <c r="O3" s="668"/>
      <c r="P3" s="668"/>
      <c r="Q3" s="668"/>
      <c r="R3" s="668"/>
      <c r="S3" s="668"/>
      <c r="T3" s="668"/>
      <c r="U3" s="668"/>
      <c r="V3" s="668"/>
      <c r="W3" s="668"/>
      <c r="X3" s="668"/>
      <c r="Y3" s="668"/>
      <c r="Z3" s="668"/>
      <c r="AA3" s="669"/>
      <c r="AB3" s="669"/>
      <c r="AC3" s="669"/>
      <c r="AD3" s="669"/>
      <c r="AE3" s="669"/>
      <c r="AF3" s="669"/>
      <c r="AG3" s="669"/>
      <c r="AH3" s="669"/>
      <c r="AI3" s="669"/>
      <c r="AJ3" s="669"/>
      <c r="AK3" s="669"/>
      <c r="AL3" s="669"/>
      <c r="AM3" s="669"/>
      <c r="AN3" s="669"/>
      <c r="AO3" s="669"/>
      <c r="AP3" s="669"/>
      <c r="AQ3" s="669"/>
      <c r="AR3" s="669"/>
    </row>
    <row r="4" spans="1:44" ht="43.5">
      <c r="A4" s="672"/>
      <c r="B4" s="673" t="s">
        <v>2624</v>
      </c>
      <c r="C4" s="904" t="s">
        <v>2626</v>
      </c>
      <c r="D4" s="809"/>
      <c r="E4" s="809"/>
      <c r="F4" s="809"/>
      <c r="G4" s="809"/>
      <c r="H4" s="809"/>
      <c r="I4" s="809"/>
      <c r="J4" s="809"/>
      <c r="K4" s="809"/>
      <c r="L4" s="809"/>
      <c r="M4" s="809"/>
      <c r="N4" s="809"/>
      <c r="O4" s="809"/>
      <c r="P4" s="809"/>
      <c r="Q4" s="809"/>
      <c r="R4" s="809"/>
      <c r="S4" s="809"/>
      <c r="T4" s="809"/>
      <c r="U4" s="809"/>
      <c r="V4" s="809"/>
      <c r="W4" s="809"/>
      <c r="X4" s="809"/>
      <c r="Y4" s="809"/>
      <c r="Z4" s="822"/>
      <c r="AA4" s="669"/>
      <c r="AB4" s="669"/>
      <c r="AC4" s="669"/>
      <c r="AD4" s="669"/>
      <c r="AE4" s="669"/>
      <c r="AF4" s="669"/>
      <c r="AG4" s="669"/>
      <c r="AH4" s="669"/>
      <c r="AI4" s="669"/>
      <c r="AJ4" s="669"/>
      <c r="AK4" s="669"/>
      <c r="AL4" s="669"/>
      <c r="AM4" s="669"/>
      <c r="AN4" s="669"/>
      <c r="AO4" s="669"/>
      <c r="AP4" s="669"/>
      <c r="AQ4" s="669"/>
      <c r="AR4" s="669"/>
    </row>
    <row r="5" spans="1:44" ht="21.75">
      <c r="A5" s="674">
        <v>3</v>
      </c>
      <c r="B5" s="675" t="s">
        <v>2628</v>
      </c>
      <c r="C5" s="902" t="s">
        <v>2629</v>
      </c>
      <c r="D5" s="809"/>
      <c r="E5" s="822"/>
      <c r="F5" s="905" t="s">
        <v>2630</v>
      </c>
      <c r="G5" s="809"/>
      <c r="H5" s="822"/>
      <c r="I5" s="902" t="s">
        <v>2631</v>
      </c>
      <c r="J5" s="809"/>
      <c r="K5" s="822"/>
      <c r="L5" s="902" t="s">
        <v>2632</v>
      </c>
      <c r="M5" s="809"/>
      <c r="N5" s="822"/>
      <c r="O5" s="902" t="s">
        <v>2633</v>
      </c>
      <c r="P5" s="809"/>
      <c r="Q5" s="822"/>
      <c r="R5" s="902" t="s">
        <v>2634</v>
      </c>
      <c r="S5" s="809"/>
      <c r="T5" s="822"/>
      <c r="U5" s="902" t="s">
        <v>2636</v>
      </c>
      <c r="V5" s="809"/>
      <c r="W5" s="822"/>
      <c r="X5" s="902" t="s">
        <v>2638</v>
      </c>
      <c r="Y5" s="809"/>
      <c r="Z5" s="822"/>
      <c r="AA5" s="584"/>
      <c r="AB5" s="584"/>
      <c r="AC5" s="584"/>
      <c r="AD5" s="584"/>
      <c r="AE5" s="584"/>
      <c r="AF5" s="584"/>
      <c r="AG5" s="584"/>
      <c r="AH5" s="584"/>
      <c r="AI5" s="584"/>
      <c r="AJ5" s="584"/>
      <c r="AK5" s="584"/>
      <c r="AL5" s="584"/>
      <c r="AM5" s="584"/>
      <c r="AN5" s="584"/>
      <c r="AO5" s="584"/>
      <c r="AP5" s="584"/>
      <c r="AQ5" s="584"/>
      <c r="AR5" s="584"/>
    </row>
    <row r="6" spans="1:44" ht="65.25">
      <c r="A6" s="677">
        <v>3.1</v>
      </c>
      <c r="B6" s="678" t="s">
        <v>2642</v>
      </c>
      <c r="C6" s="679"/>
      <c r="D6" s="679"/>
      <c r="E6" s="679"/>
      <c r="F6" s="680"/>
      <c r="G6" s="680"/>
      <c r="H6" s="680"/>
      <c r="I6" s="681"/>
      <c r="J6" s="681"/>
      <c r="K6" s="681"/>
      <c r="L6" s="682"/>
      <c r="M6" s="682"/>
      <c r="N6" s="682"/>
      <c r="O6" s="683"/>
      <c r="P6" s="683"/>
      <c r="Q6" s="683"/>
      <c r="R6" s="682"/>
      <c r="S6" s="682"/>
      <c r="T6" s="682"/>
      <c r="U6" s="681"/>
      <c r="V6" s="681"/>
      <c r="W6" s="681"/>
      <c r="X6" s="682"/>
      <c r="Y6" s="682"/>
      <c r="Z6" s="682"/>
      <c r="AA6" s="585"/>
      <c r="AB6" s="585"/>
      <c r="AC6" s="585"/>
      <c r="AD6" s="585"/>
      <c r="AE6" s="585"/>
      <c r="AF6" s="585"/>
      <c r="AG6" s="585"/>
      <c r="AH6" s="585"/>
      <c r="AI6" s="585"/>
      <c r="AJ6" s="585"/>
      <c r="AK6" s="585"/>
      <c r="AL6" s="585"/>
      <c r="AM6" s="585"/>
      <c r="AN6" s="585"/>
      <c r="AO6" s="585"/>
      <c r="AP6" s="585"/>
      <c r="AQ6" s="585"/>
      <c r="AR6" s="585"/>
    </row>
    <row r="7" spans="1:44" ht="43.5">
      <c r="A7" s="677">
        <v>3.2</v>
      </c>
      <c r="B7" s="678" t="s">
        <v>2643</v>
      </c>
      <c r="C7" s="679"/>
      <c r="D7" s="679"/>
      <c r="E7" s="679"/>
      <c r="F7" s="680"/>
      <c r="G7" s="680"/>
      <c r="H7" s="680"/>
      <c r="I7" s="681"/>
      <c r="J7" s="681"/>
      <c r="K7" s="681"/>
      <c r="L7" s="682"/>
      <c r="M7" s="682"/>
      <c r="N7" s="682"/>
      <c r="O7" s="683"/>
      <c r="P7" s="683"/>
      <c r="Q7" s="683"/>
      <c r="R7" s="682"/>
      <c r="S7" s="682"/>
      <c r="T7" s="682"/>
      <c r="U7" s="681"/>
      <c r="V7" s="681"/>
      <c r="W7" s="681"/>
      <c r="X7" s="682"/>
      <c r="Y7" s="682"/>
      <c r="Z7" s="682"/>
      <c r="AA7" s="585"/>
      <c r="AB7" s="585"/>
      <c r="AC7" s="585"/>
      <c r="AD7" s="585"/>
      <c r="AE7" s="585"/>
      <c r="AF7" s="585"/>
      <c r="AG7" s="585"/>
      <c r="AH7" s="585"/>
      <c r="AI7" s="585"/>
      <c r="AJ7" s="585"/>
      <c r="AK7" s="585"/>
      <c r="AL7" s="585"/>
      <c r="AM7" s="585"/>
      <c r="AN7" s="585"/>
      <c r="AO7" s="585"/>
      <c r="AP7" s="585"/>
      <c r="AQ7" s="585"/>
      <c r="AR7" s="585"/>
    </row>
    <row r="8" spans="1:44" ht="43.5">
      <c r="A8" s="677" t="s">
        <v>2647</v>
      </c>
      <c r="B8" s="685" t="s">
        <v>2648</v>
      </c>
      <c r="C8" s="679"/>
      <c r="D8" s="679"/>
      <c r="E8" s="679"/>
      <c r="F8" s="680"/>
      <c r="G8" s="680"/>
      <c r="H8" s="680"/>
      <c r="I8" s="681"/>
      <c r="J8" s="681"/>
      <c r="K8" s="681"/>
      <c r="L8" s="682"/>
      <c r="M8" s="682"/>
      <c r="N8" s="682"/>
      <c r="O8" s="683"/>
      <c r="P8" s="683"/>
      <c r="Q8" s="683"/>
      <c r="R8" s="682"/>
      <c r="S8" s="682"/>
      <c r="T8" s="682"/>
      <c r="U8" s="681"/>
      <c r="V8" s="681"/>
      <c r="W8" s="681"/>
      <c r="X8" s="682"/>
      <c r="Y8" s="682"/>
      <c r="Z8" s="682"/>
      <c r="AA8" s="585"/>
      <c r="AB8" s="585"/>
      <c r="AC8" s="585"/>
      <c r="AD8" s="585"/>
      <c r="AE8" s="585"/>
      <c r="AF8" s="585"/>
      <c r="AG8" s="585"/>
      <c r="AH8" s="585"/>
      <c r="AI8" s="585"/>
      <c r="AJ8" s="585"/>
      <c r="AK8" s="585"/>
      <c r="AL8" s="585"/>
      <c r="AM8" s="585"/>
      <c r="AN8" s="585"/>
      <c r="AO8" s="585"/>
      <c r="AP8" s="585"/>
      <c r="AQ8" s="585"/>
      <c r="AR8" s="585"/>
    </row>
    <row r="9" spans="1:44" ht="65.25">
      <c r="A9" s="677" t="s">
        <v>2650</v>
      </c>
      <c r="B9" s="685" t="s">
        <v>2652</v>
      </c>
      <c r="C9" s="679"/>
      <c r="D9" s="679"/>
      <c r="E9" s="679"/>
      <c r="F9" s="680"/>
      <c r="G9" s="680"/>
      <c r="H9" s="680"/>
      <c r="I9" s="681"/>
      <c r="J9" s="681"/>
      <c r="K9" s="681"/>
      <c r="L9" s="682"/>
      <c r="M9" s="682"/>
      <c r="N9" s="682"/>
      <c r="O9" s="683"/>
      <c r="P9" s="683"/>
      <c r="Q9" s="683"/>
      <c r="R9" s="682"/>
      <c r="S9" s="682"/>
      <c r="T9" s="682"/>
      <c r="U9" s="681"/>
      <c r="V9" s="681"/>
      <c r="W9" s="681"/>
      <c r="X9" s="682"/>
      <c r="Y9" s="682"/>
      <c r="Z9" s="682"/>
      <c r="AA9" s="585"/>
      <c r="AB9" s="585"/>
      <c r="AC9" s="585"/>
      <c r="AD9" s="585"/>
      <c r="AE9" s="585"/>
      <c r="AF9" s="585"/>
      <c r="AG9" s="585"/>
      <c r="AH9" s="585"/>
      <c r="AI9" s="585"/>
      <c r="AJ9" s="585"/>
      <c r="AK9" s="585"/>
      <c r="AL9" s="585"/>
      <c r="AM9" s="585"/>
      <c r="AN9" s="585"/>
      <c r="AO9" s="585"/>
      <c r="AP9" s="585"/>
      <c r="AQ9" s="585"/>
      <c r="AR9" s="585"/>
    </row>
    <row r="10" spans="1:44" ht="65.25">
      <c r="A10" s="677" t="s">
        <v>2653</v>
      </c>
      <c r="B10" s="685" t="s">
        <v>2654</v>
      </c>
      <c r="C10" s="679"/>
      <c r="D10" s="679"/>
      <c r="E10" s="679"/>
      <c r="F10" s="680"/>
      <c r="G10" s="680"/>
      <c r="H10" s="680"/>
      <c r="I10" s="681"/>
      <c r="J10" s="681"/>
      <c r="K10" s="681"/>
      <c r="L10" s="682"/>
      <c r="M10" s="682"/>
      <c r="N10" s="682"/>
      <c r="O10" s="683"/>
      <c r="P10" s="683"/>
      <c r="Q10" s="683"/>
      <c r="R10" s="682"/>
      <c r="S10" s="682"/>
      <c r="T10" s="682"/>
      <c r="U10" s="681"/>
      <c r="V10" s="681"/>
      <c r="W10" s="681"/>
      <c r="X10" s="682"/>
      <c r="Y10" s="682"/>
      <c r="Z10" s="682"/>
      <c r="AA10" s="585"/>
      <c r="AB10" s="585"/>
      <c r="AC10" s="585"/>
      <c r="AD10" s="585"/>
      <c r="AE10" s="585"/>
      <c r="AF10" s="585"/>
      <c r="AG10" s="585"/>
      <c r="AH10" s="585"/>
      <c r="AI10" s="585"/>
      <c r="AJ10" s="585"/>
      <c r="AK10" s="585"/>
      <c r="AL10" s="585"/>
      <c r="AM10" s="585"/>
      <c r="AN10" s="585"/>
      <c r="AO10" s="585"/>
      <c r="AP10" s="585"/>
      <c r="AQ10" s="585"/>
      <c r="AR10" s="585"/>
    </row>
    <row r="11" spans="1:44" ht="65.25">
      <c r="A11" s="677">
        <v>3.3</v>
      </c>
      <c r="B11" s="678" t="s">
        <v>2657</v>
      </c>
      <c r="C11" s="679"/>
      <c r="D11" s="679"/>
      <c r="E11" s="679"/>
      <c r="F11" s="680"/>
      <c r="G11" s="680"/>
      <c r="H11" s="680"/>
      <c r="I11" s="681"/>
      <c r="J11" s="681"/>
      <c r="K11" s="681"/>
      <c r="L11" s="682"/>
      <c r="M11" s="682"/>
      <c r="N11" s="682"/>
      <c r="O11" s="683"/>
      <c r="P11" s="683"/>
      <c r="Q11" s="683"/>
      <c r="R11" s="682"/>
      <c r="S11" s="682"/>
      <c r="T11" s="682"/>
      <c r="U11" s="681"/>
      <c r="V11" s="681"/>
      <c r="W11" s="681"/>
      <c r="X11" s="682"/>
      <c r="Y11" s="682"/>
      <c r="Z11" s="682"/>
      <c r="AA11" s="585"/>
      <c r="AB11" s="585"/>
      <c r="AC11" s="585"/>
      <c r="AD11" s="585"/>
      <c r="AE11" s="585"/>
      <c r="AF11" s="585"/>
      <c r="AG11" s="585"/>
      <c r="AH11" s="585"/>
      <c r="AI11" s="585"/>
      <c r="AJ11" s="585"/>
      <c r="AK11" s="585"/>
      <c r="AL11" s="585"/>
      <c r="AM11" s="585"/>
      <c r="AN11" s="585"/>
      <c r="AO11" s="585"/>
      <c r="AP11" s="585"/>
      <c r="AQ11" s="585"/>
      <c r="AR11" s="585"/>
    </row>
    <row r="12" spans="1:44" ht="87">
      <c r="A12" s="677">
        <v>3.4</v>
      </c>
      <c r="B12" s="689" t="s">
        <v>2660</v>
      </c>
      <c r="C12" s="679"/>
      <c r="D12" s="679"/>
      <c r="E12" s="679"/>
      <c r="F12" s="680"/>
      <c r="G12" s="680"/>
      <c r="H12" s="680"/>
      <c r="I12" s="681"/>
      <c r="J12" s="681"/>
      <c r="K12" s="681"/>
      <c r="L12" s="682"/>
      <c r="M12" s="682"/>
      <c r="N12" s="682"/>
      <c r="O12" s="683"/>
      <c r="P12" s="683"/>
      <c r="Q12" s="683"/>
      <c r="R12" s="682"/>
      <c r="S12" s="682"/>
      <c r="T12" s="682"/>
      <c r="U12" s="681"/>
      <c r="V12" s="681"/>
      <c r="W12" s="681"/>
      <c r="X12" s="682"/>
      <c r="Y12" s="682"/>
      <c r="Z12" s="682"/>
      <c r="AA12" s="585"/>
      <c r="AB12" s="585"/>
      <c r="AC12" s="585"/>
      <c r="AD12" s="585"/>
      <c r="AE12" s="585"/>
      <c r="AF12" s="585"/>
      <c r="AG12" s="585"/>
      <c r="AH12" s="585"/>
      <c r="AI12" s="585"/>
      <c r="AJ12" s="585"/>
      <c r="AK12" s="585"/>
      <c r="AL12" s="585"/>
      <c r="AM12" s="585"/>
      <c r="AN12" s="585"/>
      <c r="AO12" s="585"/>
      <c r="AP12" s="585"/>
      <c r="AQ12" s="585"/>
      <c r="AR12" s="585"/>
    </row>
    <row r="13" spans="1:44" ht="18.75">
      <c r="A13" s="690"/>
      <c r="B13" s="691"/>
      <c r="C13" s="903" t="s">
        <v>2661</v>
      </c>
      <c r="D13" s="809"/>
      <c r="E13" s="809"/>
      <c r="F13" s="809"/>
      <c r="G13" s="809"/>
      <c r="H13" s="809"/>
      <c r="I13" s="809"/>
      <c r="J13" s="809"/>
      <c r="K13" s="809"/>
      <c r="L13" s="809"/>
      <c r="M13" s="692"/>
      <c r="N13" s="692"/>
      <c r="O13" s="692"/>
      <c r="P13" s="692"/>
      <c r="Q13" s="692"/>
      <c r="R13" s="692"/>
      <c r="S13" s="692"/>
      <c r="T13" s="692"/>
      <c r="U13" s="692"/>
      <c r="V13" s="692"/>
      <c r="W13" s="692"/>
      <c r="X13" s="692"/>
      <c r="Y13" s="692"/>
      <c r="Z13" s="692"/>
      <c r="AA13" s="511"/>
      <c r="AB13" s="511"/>
      <c r="AC13" s="511"/>
      <c r="AD13" s="511"/>
      <c r="AE13" s="511"/>
      <c r="AF13" s="511"/>
      <c r="AG13" s="511"/>
      <c r="AH13" s="511"/>
      <c r="AI13" s="511"/>
      <c r="AJ13" s="511"/>
      <c r="AK13" s="511"/>
      <c r="AL13" s="511"/>
      <c r="AM13" s="511"/>
      <c r="AN13" s="511"/>
      <c r="AO13" s="511"/>
      <c r="AP13" s="511"/>
      <c r="AQ13" s="511"/>
      <c r="AR13" s="511"/>
    </row>
    <row r="14" spans="1:44" ht="21.75">
      <c r="A14" s="674">
        <v>4</v>
      </c>
      <c r="B14" s="693" t="s">
        <v>2664</v>
      </c>
      <c r="C14" s="679"/>
      <c r="D14" s="679"/>
      <c r="E14" s="679"/>
      <c r="F14" s="682"/>
      <c r="G14" s="682"/>
      <c r="H14" s="682"/>
      <c r="I14" s="681"/>
      <c r="J14" s="681"/>
      <c r="K14" s="681"/>
      <c r="L14" s="682"/>
      <c r="M14" s="682"/>
      <c r="N14" s="682"/>
      <c r="O14" s="683"/>
      <c r="P14" s="683"/>
      <c r="Q14" s="683"/>
      <c r="R14" s="682"/>
      <c r="S14" s="682"/>
      <c r="T14" s="682"/>
      <c r="U14" s="681"/>
      <c r="V14" s="681"/>
      <c r="W14" s="681"/>
      <c r="X14" s="682"/>
      <c r="Y14" s="682"/>
      <c r="Z14" s="682"/>
      <c r="AA14" s="585"/>
      <c r="AB14" s="585"/>
      <c r="AC14" s="585"/>
      <c r="AD14" s="585"/>
      <c r="AE14" s="585"/>
      <c r="AF14" s="585"/>
      <c r="AG14" s="585"/>
      <c r="AH14" s="585"/>
      <c r="AI14" s="585"/>
      <c r="AJ14" s="585"/>
      <c r="AK14" s="585"/>
      <c r="AL14" s="585"/>
      <c r="AM14" s="585"/>
      <c r="AN14" s="585"/>
      <c r="AO14" s="585"/>
      <c r="AP14" s="585"/>
      <c r="AQ14" s="585"/>
      <c r="AR14" s="585"/>
    </row>
    <row r="15" spans="1:44" ht="65.25">
      <c r="A15" s="694">
        <v>4.0999999999999996</v>
      </c>
      <c r="B15" s="678" t="s">
        <v>2665</v>
      </c>
      <c r="C15" s="679"/>
      <c r="D15" s="679"/>
      <c r="E15" s="679"/>
      <c r="F15" s="682"/>
      <c r="G15" s="682"/>
      <c r="H15" s="682"/>
      <c r="I15" s="681"/>
      <c r="J15" s="681"/>
      <c r="K15" s="681"/>
      <c r="L15" s="682"/>
      <c r="M15" s="682"/>
      <c r="N15" s="682"/>
      <c r="O15" s="683"/>
      <c r="P15" s="683"/>
      <c r="Q15" s="683"/>
      <c r="R15" s="682"/>
      <c r="S15" s="682"/>
      <c r="T15" s="682"/>
      <c r="U15" s="681"/>
      <c r="V15" s="681"/>
      <c r="W15" s="681"/>
      <c r="X15" s="682"/>
      <c r="Y15" s="682"/>
      <c r="Z15" s="682"/>
      <c r="AA15" s="585"/>
      <c r="AB15" s="585"/>
      <c r="AC15" s="585"/>
      <c r="AD15" s="585"/>
      <c r="AE15" s="585"/>
      <c r="AF15" s="585"/>
      <c r="AG15" s="585"/>
      <c r="AH15" s="585"/>
      <c r="AI15" s="585"/>
      <c r="AJ15" s="585"/>
      <c r="AK15" s="585"/>
      <c r="AL15" s="585"/>
      <c r="AM15" s="585"/>
      <c r="AN15" s="585"/>
      <c r="AO15" s="585"/>
      <c r="AP15" s="585"/>
      <c r="AQ15" s="585"/>
      <c r="AR15" s="585"/>
    </row>
    <row r="16" spans="1:44" ht="65.25">
      <c r="A16" s="694">
        <v>4.2</v>
      </c>
      <c r="B16" s="695" t="s">
        <v>2666</v>
      </c>
      <c r="C16" s="696"/>
      <c r="D16" s="696"/>
      <c r="E16" s="696"/>
      <c r="F16" s="697"/>
      <c r="G16" s="697"/>
      <c r="H16" s="697"/>
      <c r="I16" s="698"/>
      <c r="J16" s="698"/>
      <c r="K16" s="698"/>
      <c r="L16" s="697"/>
      <c r="M16" s="697"/>
      <c r="N16" s="697"/>
      <c r="O16" s="699"/>
      <c r="P16" s="699"/>
      <c r="Q16" s="699"/>
      <c r="R16" s="697"/>
      <c r="S16" s="697"/>
      <c r="T16" s="697"/>
      <c r="U16" s="698"/>
      <c r="V16" s="698"/>
      <c r="W16" s="698"/>
      <c r="X16" s="697"/>
      <c r="Y16" s="697"/>
      <c r="Z16" s="697"/>
      <c r="AA16" s="585"/>
      <c r="AB16" s="585"/>
      <c r="AC16" s="585"/>
      <c r="AD16" s="585"/>
      <c r="AE16" s="585"/>
      <c r="AF16" s="585"/>
      <c r="AG16" s="585"/>
      <c r="AH16" s="585"/>
      <c r="AI16" s="585"/>
      <c r="AJ16" s="585"/>
      <c r="AK16" s="585"/>
      <c r="AL16" s="585"/>
      <c r="AM16" s="585"/>
      <c r="AN16" s="585"/>
      <c r="AO16" s="585"/>
      <c r="AP16" s="585"/>
      <c r="AQ16" s="585"/>
      <c r="AR16" s="585"/>
    </row>
    <row r="17" spans="1:44" ht="87">
      <c r="A17" s="700">
        <v>4.3</v>
      </c>
      <c r="B17" s="678" t="s">
        <v>2667</v>
      </c>
      <c r="C17" s="701"/>
      <c r="D17" s="701"/>
      <c r="E17" s="701"/>
      <c r="F17" s="702"/>
      <c r="G17" s="702"/>
      <c r="H17" s="702"/>
      <c r="I17" s="703"/>
      <c r="J17" s="703"/>
      <c r="K17" s="703"/>
      <c r="L17" s="702"/>
      <c r="M17" s="702"/>
      <c r="N17" s="702"/>
      <c r="O17" s="704"/>
      <c r="P17" s="704"/>
      <c r="Q17" s="704"/>
      <c r="R17" s="702"/>
      <c r="S17" s="702"/>
      <c r="T17" s="702"/>
      <c r="U17" s="703"/>
      <c r="V17" s="703"/>
      <c r="W17" s="703"/>
      <c r="X17" s="702"/>
      <c r="Y17" s="702"/>
      <c r="Z17" s="702"/>
      <c r="AA17" s="669"/>
      <c r="AB17" s="669"/>
      <c r="AC17" s="669"/>
      <c r="AD17" s="669"/>
      <c r="AE17" s="669"/>
      <c r="AF17" s="669"/>
      <c r="AG17" s="669"/>
      <c r="AH17" s="669"/>
      <c r="AI17" s="669"/>
      <c r="AJ17" s="669"/>
      <c r="AK17" s="669"/>
      <c r="AL17" s="669"/>
      <c r="AM17" s="669"/>
      <c r="AN17" s="669"/>
      <c r="AO17" s="669"/>
      <c r="AP17" s="669"/>
      <c r="AQ17" s="669"/>
      <c r="AR17" s="669"/>
    </row>
    <row r="18" spans="1:44" ht="21.75">
      <c r="A18" s="668"/>
      <c r="B18" s="668"/>
      <c r="C18" s="668"/>
      <c r="D18" s="668"/>
      <c r="E18" s="668"/>
      <c r="F18" s="668"/>
      <c r="G18" s="668"/>
      <c r="H18" s="668"/>
      <c r="I18" s="668"/>
      <c r="J18" s="668"/>
      <c r="K18" s="668"/>
      <c r="L18" s="668"/>
      <c r="M18" s="668"/>
      <c r="N18" s="668"/>
      <c r="O18" s="668"/>
      <c r="P18" s="668"/>
      <c r="Q18" s="668"/>
      <c r="R18" s="668"/>
      <c r="S18" s="668"/>
      <c r="T18" s="668"/>
      <c r="U18" s="668"/>
      <c r="V18" s="668"/>
      <c r="W18" s="668"/>
      <c r="X18" s="668"/>
      <c r="Y18" s="668"/>
      <c r="Z18" s="668"/>
      <c r="AA18" s="669"/>
      <c r="AB18" s="669"/>
      <c r="AC18" s="669"/>
      <c r="AD18" s="669"/>
      <c r="AE18" s="669"/>
      <c r="AF18" s="669"/>
      <c r="AG18" s="669"/>
      <c r="AH18" s="669"/>
      <c r="AI18" s="669"/>
      <c r="AJ18" s="669"/>
      <c r="AK18" s="669"/>
      <c r="AL18" s="669"/>
      <c r="AM18" s="669"/>
      <c r="AN18" s="669"/>
      <c r="AO18" s="669"/>
      <c r="AP18" s="669"/>
      <c r="AQ18" s="669"/>
      <c r="AR18" s="669"/>
    </row>
    <row r="19" spans="1:44" ht="21.75">
      <c r="A19" s="668"/>
      <c r="B19" s="668"/>
      <c r="C19" s="668"/>
      <c r="D19" s="668"/>
      <c r="E19" s="668"/>
      <c r="F19" s="668"/>
      <c r="G19" s="668"/>
      <c r="H19" s="668"/>
      <c r="I19" s="668"/>
      <c r="J19" s="668"/>
      <c r="K19" s="668"/>
      <c r="L19" s="668"/>
      <c r="M19" s="668"/>
      <c r="N19" s="668"/>
      <c r="O19" s="668"/>
      <c r="P19" s="668"/>
      <c r="Q19" s="668"/>
      <c r="R19" s="668"/>
      <c r="S19" s="668"/>
      <c r="T19" s="668"/>
      <c r="U19" s="668"/>
      <c r="V19" s="668"/>
      <c r="W19" s="668"/>
      <c r="X19" s="668"/>
      <c r="Y19" s="668"/>
      <c r="Z19" s="668"/>
      <c r="AA19" s="669"/>
      <c r="AB19" s="669"/>
      <c r="AC19" s="669"/>
      <c r="AD19" s="669"/>
      <c r="AE19" s="669"/>
      <c r="AF19" s="669"/>
      <c r="AG19" s="669"/>
      <c r="AH19" s="669"/>
      <c r="AI19" s="669"/>
      <c r="AJ19" s="669"/>
      <c r="AK19" s="669"/>
      <c r="AL19" s="669"/>
      <c r="AM19" s="669"/>
      <c r="AN19" s="669"/>
      <c r="AO19" s="669"/>
      <c r="AP19" s="669"/>
      <c r="AQ19" s="669"/>
      <c r="AR19" s="669"/>
    </row>
    <row r="20" spans="1:44" ht="21.75">
      <c r="A20" s="668"/>
      <c r="B20" s="668"/>
      <c r="C20" s="668"/>
      <c r="D20" s="668"/>
      <c r="E20" s="668"/>
      <c r="F20" s="668"/>
      <c r="G20" s="668"/>
      <c r="H20" s="668"/>
      <c r="I20" s="668"/>
      <c r="J20" s="668"/>
      <c r="K20" s="668"/>
      <c r="L20" s="668"/>
      <c r="M20" s="668"/>
      <c r="N20" s="668"/>
      <c r="O20" s="668"/>
      <c r="P20" s="668"/>
      <c r="Q20" s="668"/>
      <c r="R20" s="668"/>
      <c r="S20" s="668"/>
      <c r="T20" s="668"/>
      <c r="U20" s="668"/>
      <c r="V20" s="668"/>
      <c r="W20" s="668"/>
      <c r="X20" s="668"/>
      <c r="Y20" s="668"/>
      <c r="Z20" s="668"/>
      <c r="AA20" s="669"/>
      <c r="AB20" s="669"/>
      <c r="AC20" s="669"/>
      <c r="AD20" s="669"/>
      <c r="AE20" s="669"/>
      <c r="AF20" s="669"/>
      <c r="AG20" s="669"/>
      <c r="AH20" s="669"/>
      <c r="AI20" s="669"/>
      <c r="AJ20" s="669"/>
      <c r="AK20" s="669"/>
      <c r="AL20" s="669"/>
      <c r="AM20" s="669"/>
      <c r="AN20" s="669"/>
      <c r="AO20" s="669"/>
      <c r="AP20" s="669"/>
      <c r="AQ20" s="669"/>
      <c r="AR20" s="669"/>
    </row>
    <row r="21" spans="1:44" ht="15.75" customHeight="1">
      <c r="A21" s="668"/>
      <c r="B21" s="668"/>
      <c r="C21" s="668"/>
      <c r="D21" s="668"/>
      <c r="E21" s="668"/>
      <c r="F21" s="668"/>
      <c r="G21" s="668"/>
      <c r="H21" s="668"/>
      <c r="I21" s="668"/>
      <c r="J21" s="668"/>
      <c r="K21" s="668"/>
      <c r="L21" s="668"/>
      <c r="M21" s="668"/>
      <c r="N21" s="668"/>
      <c r="O21" s="668"/>
      <c r="P21" s="668"/>
      <c r="Q21" s="668"/>
      <c r="R21" s="668"/>
      <c r="S21" s="668"/>
      <c r="T21" s="668"/>
      <c r="U21" s="668"/>
      <c r="V21" s="668"/>
      <c r="W21" s="668"/>
      <c r="X21" s="668"/>
      <c r="Y21" s="668"/>
      <c r="Z21" s="668"/>
      <c r="AA21" s="669"/>
      <c r="AB21" s="669"/>
      <c r="AC21" s="669"/>
      <c r="AD21" s="669"/>
      <c r="AE21" s="669"/>
      <c r="AF21" s="669"/>
      <c r="AG21" s="669"/>
      <c r="AH21" s="669"/>
      <c r="AI21" s="669"/>
      <c r="AJ21" s="669"/>
      <c r="AK21" s="669"/>
      <c r="AL21" s="669"/>
      <c r="AM21" s="669"/>
      <c r="AN21" s="669"/>
      <c r="AO21" s="669"/>
      <c r="AP21" s="669"/>
      <c r="AQ21" s="669"/>
      <c r="AR21" s="669"/>
    </row>
    <row r="22" spans="1:44" ht="15.75" customHeight="1">
      <c r="A22" s="668"/>
      <c r="B22" s="668"/>
      <c r="C22" s="668"/>
      <c r="D22" s="668"/>
      <c r="E22" s="668"/>
      <c r="F22" s="668"/>
      <c r="G22" s="668"/>
      <c r="H22" s="668"/>
      <c r="I22" s="668"/>
      <c r="J22" s="668"/>
      <c r="K22" s="668"/>
      <c r="L22" s="668"/>
      <c r="M22" s="668"/>
      <c r="N22" s="668"/>
      <c r="O22" s="668"/>
      <c r="P22" s="668"/>
      <c r="Q22" s="668"/>
      <c r="R22" s="668"/>
      <c r="S22" s="668"/>
      <c r="T22" s="668"/>
      <c r="U22" s="668"/>
      <c r="V22" s="668"/>
      <c r="W22" s="668"/>
      <c r="X22" s="668"/>
      <c r="Y22" s="668"/>
      <c r="Z22" s="668"/>
      <c r="AA22" s="669"/>
      <c r="AB22" s="669"/>
      <c r="AC22" s="669"/>
      <c r="AD22" s="669"/>
      <c r="AE22" s="669"/>
      <c r="AF22" s="669"/>
      <c r="AG22" s="669"/>
      <c r="AH22" s="669"/>
      <c r="AI22" s="669"/>
      <c r="AJ22" s="669"/>
      <c r="AK22" s="669"/>
      <c r="AL22" s="669"/>
      <c r="AM22" s="669"/>
      <c r="AN22" s="669"/>
      <c r="AO22" s="669"/>
      <c r="AP22" s="669"/>
      <c r="AQ22" s="669"/>
      <c r="AR22" s="669"/>
    </row>
    <row r="23" spans="1:44" ht="15.75" customHeight="1">
      <c r="A23" s="668"/>
      <c r="B23" s="668"/>
      <c r="C23" s="668"/>
      <c r="D23" s="668"/>
      <c r="E23" s="668"/>
      <c r="F23" s="668"/>
      <c r="G23" s="668"/>
      <c r="H23" s="668"/>
      <c r="I23" s="668"/>
      <c r="J23" s="668"/>
      <c r="K23" s="668"/>
      <c r="L23" s="668"/>
      <c r="M23" s="668"/>
      <c r="N23" s="668"/>
      <c r="O23" s="668"/>
      <c r="P23" s="668"/>
      <c r="Q23" s="668"/>
      <c r="R23" s="668"/>
      <c r="S23" s="668"/>
      <c r="T23" s="668"/>
      <c r="U23" s="668"/>
      <c r="V23" s="668"/>
      <c r="W23" s="668"/>
      <c r="X23" s="668"/>
      <c r="Y23" s="668"/>
      <c r="Z23" s="668"/>
      <c r="AA23" s="669"/>
      <c r="AB23" s="669"/>
      <c r="AC23" s="669"/>
      <c r="AD23" s="669"/>
      <c r="AE23" s="669"/>
      <c r="AF23" s="669"/>
      <c r="AG23" s="669"/>
      <c r="AH23" s="669"/>
      <c r="AI23" s="669"/>
      <c r="AJ23" s="669"/>
      <c r="AK23" s="669"/>
      <c r="AL23" s="669"/>
      <c r="AM23" s="669"/>
      <c r="AN23" s="669"/>
      <c r="AO23" s="669"/>
      <c r="AP23" s="669"/>
      <c r="AQ23" s="669"/>
      <c r="AR23" s="669"/>
    </row>
    <row r="24" spans="1:44" ht="15.75" customHeight="1">
      <c r="A24" s="668"/>
      <c r="B24" s="668"/>
      <c r="C24" s="668"/>
      <c r="D24" s="668"/>
      <c r="E24" s="668"/>
      <c r="F24" s="668"/>
      <c r="G24" s="668"/>
      <c r="H24" s="668"/>
      <c r="I24" s="668"/>
      <c r="J24" s="668"/>
      <c r="K24" s="668"/>
      <c r="L24" s="668"/>
      <c r="M24" s="668"/>
      <c r="N24" s="668"/>
      <c r="O24" s="668"/>
      <c r="P24" s="668"/>
      <c r="Q24" s="668"/>
      <c r="R24" s="668"/>
      <c r="S24" s="668"/>
      <c r="T24" s="668"/>
      <c r="U24" s="668"/>
      <c r="V24" s="668"/>
      <c r="W24" s="668"/>
      <c r="X24" s="668"/>
      <c r="Y24" s="668"/>
      <c r="Z24" s="668"/>
      <c r="AA24" s="669"/>
      <c r="AB24" s="669"/>
      <c r="AC24" s="669"/>
      <c r="AD24" s="669"/>
      <c r="AE24" s="669"/>
      <c r="AF24" s="669"/>
      <c r="AG24" s="669"/>
      <c r="AH24" s="669"/>
      <c r="AI24" s="669"/>
      <c r="AJ24" s="669"/>
      <c r="AK24" s="669"/>
      <c r="AL24" s="669"/>
      <c r="AM24" s="669"/>
      <c r="AN24" s="669"/>
      <c r="AO24" s="669"/>
      <c r="AP24" s="669"/>
      <c r="AQ24" s="669"/>
      <c r="AR24" s="669"/>
    </row>
    <row r="25" spans="1:44" ht="15.75" customHeight="1">
      <c r="A25" s="668"/>
      <c r="B25" s="668"/>
      <c r="C25" s="668"/>
      <c r="D25" s="668"/>
      <c r="E25" s="668"/>
      <c r="F25" s="668"/>
      <c r="G25" s="668"/>
      <c r="H25" s="668"/>
      <c r="I25" s="668"/>
      <c r="J25" s="668"/>
      <c r="K25" s="668"/>
      <c r="L25" s="668"/>
      <c r="M25" s="668"/>
      <c r="N25" s="668"/>
      <c r="O25" s="668"/>
      <c r="P25" s="668"/>
      <c r="Q25" s="668"/>
      <c r="R25" s="668"/>
      <c r="S25" s="668"/>
      <c r="T25" s="668"/>
      <c r="U25" s="668"/>
      <c r="V25" s="668"/>
      <c r="W25" s="668"/>
      <c r="X25" s="668"/>
      <c r="Y25" s="668"/>
      <c r="Z25" s="668"/>
      <c r="AA25" s="669"/>
      <c r="AB25" s="669"/>
      <c r="AC25" s="669"/>
      <c r="AD25" s="669"/>
      <c r="AE25" s="669"/>
      <c r="AF25" s="669"/>
      <c r="AG25" s="669"/>
      <c r="AH25" s="669"/>
      <c r="AI25" s="669"/>
      <c r="AJ25" s="669"/>
      <c r="AK25" s="669"/>
      <c r="AL25" s="669"/>
      <c r="AM25" s="669"/>
      <c r="AN25" s="669"/>
      <c r="AO25" s="669"/>
      <c r="AP25" s="669"/>
      <c r="AQ25" s="669"/>
      <c r="AR25" s="669"/>
    </row>
    <row r="26" spans="1:44" ht="15.75" customHeight="1">
      <c r="A26" s="668"/>
      <c r="B26" s="668"/>
      <c r="C26" s="668"/>
      <c r="D26" s="668"/>
      <c r="E26" s="668"/>
      <c r="F26" s="668"/>
      <c r="G26" s="668"/>
      <c r="H26" s="668"/>
      <c r="I26" s="668"/>
      <c r="J26" s="668"/>
      <c r="K26" s="668"/>
      <c r="L26" s="668"/>
      <c r="M26" s="668"/>
      <c r="N26" s="668"/>
      <c r="O26" s="668"/>
      <c r="P26" s="668"/>
      <c r="Q26" s="668"/>
      <c r="R26" s="668"/>
      <c r="S26" s="668"/>
      <c r="T26" s="668"/>
      <c r="U26" s="668"/>
      <c r="V26" s="668"/>
      <c r="W26" s="668"/>
      <c r="X26" s="668"/>
      <c r="Y26" s="668"/>
      <c r="Z26" s="668"/>
      <c r="AA26" s="669"/>
      <c r="AB26" s="669"/>
      <c r="AC26" s="669"/>
      <c r="AD26" s="669"/>
      <c r="AE26" s="669"/>
      <c r="AF26" s="669"/>
      <c r="AG26" s="669"/>
      <c r="AH26" s="669"/>
      <c r="AI26" s="669"/>
      <c r="AJ26" s="669"/>
      <c r="AK26" s="669"/>
      <c r="AL26" s="669"/>
      <c r="AM26" s="669"/>
      <c r="AN26" s="669"/>
      <c r="AO26" s="669"/>
      <c r="AP26" s="669"/>
      <c r="AQ26" s="669"/>
      <c r="AR26" s="669"/>
    </row>
    <row r="27" spans="1:44" ht="15.75" customHeight="1">
      <c r="A27" s="668"/>
      <c r="B27" s="668"/>
      <c r="C27" s="668"/>
      <c r="D27" s="668"/>
      <c r="E27" s="668"/>
      <c r="F27" s="668"/>
      <c r="G27" s="668"/>
      <c r="H27" s="668"/>
      <c r="I27" s="668"/>
      <c r="J27" s="668"/>
      <c r="K27" s="668"/>
      <c r="L27" s="668"/>
      <c r="M27" s="668"/>
      <c r="N27" s="668"/>
      <c r="O27" s="668"/>
      <c r="P27" s="668"/>
      <c r="Q27" s="668"/>
      <c r="R27" s="668"/>
      <c r="S27" s="668"/>
      <c r="T27" s="668"/>
      <c r="U27" s="668"/>
      <c r="V27" s="668"/>
      <c r="W27" s="668"/>
      <c r="X27" s="668"/>
      <c r="Y27" s="668"/>
      <c r="Z27" s="668"/>
      <c r="AA27" s="669"/>
      <c r="AB27" s="669"/>
      <c r="AC27" s="669"/>
      <c r="AD27" s="669"/>
      <c r="AE27" s="669"/>
      <c r="AF27" s="669"/>
      <c r="AG27" s="669"/>
      <c r="AH27" s="669"/>
      <c r="AI27" s="669"/>
      <c r="AJ27" s="669"/>
      <c r="AK27" s="669"/>
      <c r="AL27" s="669"/>
      <c r="AM27" s="669"/>
      <c r="AN27" s="669"/>
      <c r="AO27" s="669"/>
      <c r="AP27" s="669"/>
      <c r="AQ27" s="669"/>
      <c r="AR27" s="669"/>
    </row>
    <row r="28" spans="1:44" ht="15.75" customHeight="1">
      <c r="A28" s="668"/>
      <c r="B28" s="668"/>
      <c r="C28" s="668"/>
      <c r="D28" s="668"/>
      <c r="E28" s="668"/>
      <c r="F28" s="668"/>
      <c r="G28" s="668"/>
      <c r="H28" s="668"/>
      <c r="I28" s="668"/>
      <c r="J28" s="668"/>
      <c r="K28" s="668"/>
      <c r="L28" s="668"/>
      <c r="M28" s="668"/>
      <c r="N28" s="668"/>
      <c r="O28" s="668"/>
      <c r="P28" s="668"/>
      <c r="Q28" s="668"/>
      <c r="R28" s="668"/>
      <c r="S28" s="668"/>
      <c r="T28" s="668"/>
      <c r="U28" s="668"/>
      <c r="V28" s="668"/>
      <c r="W28" s="668"/>
      <c r="X28" s="668"/>
      <c r="Y28" s="668"/>
      <c r="Z28" s="668"/>
      <c r="AA28" s="669"/>
      <c r="AB28" s="669"/>
      <c r="AC28" s="669"/>
      <c r="AD28" s="669"/>
      <c r="AE28" s="669"/>
      <c r="AF28" s="669"/>
      <c r="AG28" s="669"/>
      <c r="AH28" s="669"/>
      <c r="AI28" s="669"/>
      <c r="AJ28" s="669"/>
      <c r="AK28" s="669"/>
      <c r="AL28" s="669"/>
      <c r="AM28" s="669"/>
      <c r="AN28" s="669"/>
      <c r="AO28" s="669"/>
      <c r="AP28" s="669"/>
      <c r="AQ28" s="669"/>
      <c r="AR28" s="669"/>
    </row>
    <row r="29" spans="1:44" ht="15.75" customHeight="1">
      <c r="A29" s="668"/>
      <c r="B29" s="668"/>
      <c r="C29" s="668"/>
      <c r="D29" s="668"/>
      <c r="E29" s="668"/>
      <c r="F29" s="668"/>
      <c r="G29" s="668"/>
      <c r="H29" s="668"/>
      <c r="I29" s="668"/>
      <c r="J29" s="668"/>
      <c r="K29" s="668"/>
      <c r="L29" s="668"/>
      <c r="M29" s="668"/>
      <c r="N29" s="668"/>
      <c r="O29" s="668"/>
      <c r="P29" s="668"/>
      <c r="Q29" s="668"/>
      <c r="R29" s="668"/>
      <c r="S29" s="668"/>
      <c r="T29" s="668"/>
      <c r="U29" s="668"/>
      <c r="V29" s="668"/>
      <c r="W29" s="668"/>
      <c r="X29" s="668"/>
      <c r="Y29" s="668"/>
      <c r="Z29" s="668"/>
      <c r="AA29" s="669"/>
      <c r="AB29" s="669"/>
      <c r="AC29" s="669"/>
      <c r="AD29" s="669"/>
      <c r="AE29" s="669"/>
      <c r="AF29" s="669"/>
      <c r="AG29" s="669"/>
      <c r="AH29" s="669"/>
      <c r="AI29" s="669"/>
      <c r="AJ29" s="669"/>
      <c r="AK29" s="669"/>
      <c r="AL29" s="669"/>
      <c r="AM29" s="669"/>
      <c r="AN29" s="669"/>
      <c r="AO29" s="669"/>
      <c r="AP29" s="669"/>
      <c r="AQ29" s="669"/>
      <c r="AR29" s="669"/>
    </row>
    <row r="30" spans="1:44" ht="15.75" customHeight="1">
      <c r="A30" s="668"/>
      <c r="B30" s="668"/>
      <c r="C30" s="668"/>
      <c r="D30" s="668"/>
      <c r="E30" s="668"/>
      <c r="F30" s="668"/>
      <c r="G30" s="668"/>
      <c r="H30" s="668"/>
      <c r="I30" s="668"/>
      <c r="J30" s="668"/>
      <c r="K30" s="668"/>
      <c r="L30" s="668"/>
      <c r="M30" s="668"/>
      <c r="N30" s="668"/>
      <c r="O30" s="668"/>
      <c r="P30" s="668"/>
      <c r="Q30" s="668"/>
      <c r="R30" s="668"/>
      <c r="S30" s="668"/>
      <c r="T30" s="668"/>
      <c r="U30" s="668"/>
      <c r="V30" s="668"/>
      <c r="W30" s="668"/>
      <c r="X30" s="668"/>
      <c r="Y30" s="668"/>
      <c r="Z30" s="668"/>
      <c r="AA30" s="669"/>
      <c r="AB30" s="669"/>
      <c r="AC30" s="669"/>
      <c r="AD30" s="669"/>
      <c r="AE30" s="669"/>
      <c r="AF30" s="669"/>
      <c r="AG30" s="669"/>
      <c r="AH30" s="669"/>
      <c r="AI30" s="669"/>
      <c r="AJ30" s="669"/>
      <c r="AK30" s="669"/>
      <c r="AL30" s="669"/>
      <c r="AM30" s="669"/>
      <c r="AN30" s="669"/>
      <c r="AO30" s="669"/>
      <c r="AP30" s="669"/>
      <c r="AQ30" s="669"/>
      <c r="AR30" s="669"/>
    </row>
    <row r="31" spans="1:44" ht="15.75" customHeight="1">
      <c r="A31" s="668"/>
      <c r="B31" s="668"/>
      <c r="C31" s="668"/>
      <c r="D31" s="668"/>
      <c r="E31" s="668"/>
      <c r="F31" s="668"/>
      <c r="G31" s="668"/>
      <c r="H31" s="668"/>
      <c r="I31" s="668"/>
      <c r="J31" s="668"/>
      <c r="K31" s="668"/>
      <c r="L31" s="668"/>
      <c r="M31" s="668"/>
      <c r="N31" s="668"/>
      <c r="O31" s="668"/>
      <c r="P31" s="668"/>
      <c r="Q31" s="668"/>
      <c r="R31" s="668"/>
      <c r="S31" s="668"/>
      <c r="T31" s="668"/>
      <c r="U31" s="668"/>
      <c r="V31" s="668"/>
      <c r="W31" s="668"/>
      <c r="X31" s="668"/>
      <c r="Y31" s="668"/>
      <c r="Z31" s="668"/>
      <c r="AA31" s="669"/>
      <c r="AB31" s="669"/>
      <c r="AC31" s="669"/>
      <c r="AD31" s="669"/>
      <c r="AE31" s="669"/>
      <c r="AF31" s="669"/>
      <c r="AG31" s="669"/>
      <c r="AH31" s="669"/>
      <c r="AI31" s="669"/>
      <c r="AJ31" s="669"/>
      <c r="AK31" s="669"/>
      <c r="AL31" s="669"/>
      <c r="AM31" s="669"/>
      <c r="AN31" s="669"/>
      <c r="AO31" s="669"/>
      <c r="AP31" s="669"/>
      <c r="AQ31" s="669"/>
      <c r="AR31" s="669"/>
    </row>
    <row r="32" spans="1:44" ht="15.75" customHeight="1">
      <c r="A32" s="668"/>
      <c r="B32" s="668"/>
      <c r="C32" s="668"/>
      <c r="D32" s="668"/>
      <c r="E32" s="668"/>
      <c r="F32" s="668"/>
      <c r="G32" s="668"/>
      <c r="H32" s="668"/>
      <c r="I32" s="668"/>
      <c r="J32" s="668"/>
      <c r="K32" s="668"/>
      <c r="L32" s="668"/>
      <c r="M32" s="668"/>
      <c r="N32" s="668"/>
      <c r="O32" s="668"/>
      <c r="P32" s="668"/>
      <c r="Q32" s="668"/>
      <c r="R32" s="668"/>
      <c r="S32" s="668"/>
      <c r="T32" s="668"/>
      <c r="U32" s="668"/>
      <c r="V32" s="668"/>
      <c r="W32" s="668"/>
      <c r="X32" s="668"/>
      <c r="Y32" s="668"/>
      <c r="Z32" s="668"/>
      <c r="AA32" s="669"/>
      <c r="AB32" s="669"/>
      <c r="AC32" s="669"/>
      <c r="AD32" s="669"/>
      <c r="AE32" s="669"/>
      <c r="AF32" s="669"/>
      <c r="AG32" s="669"/>
      <c r="AH32" s="669"/>
      <c r="AI32" s="669"/>
      <c r="AJ32" s="669"/>
      <c r="AK32" s="669"/>
      <c r="AL32" s="669"/>
      <c r="AM32" s="669"/>
      <c r="AN32" s="669"/>
      <c r="AO32" s="669"/>
      <c r="AP32" s="669"/>
      <c r="AQ32" s="669"/>
      <c r="AR32" s="669"/>
    </row>
    <row r="33" spans="1:44" ht="15.75" customHeight="1">
      <c r="A33" s="668"/>
      <c r="B33" s="668"/>
      <c r="C33" s="668"/>
      <c r="D33" s="668"/>
      <c r="E33" s="668"/>
      <c r="F33" s="668"/>
      <c r="G33" s="668"/>
      <c r="H33" s="668"/>
      <c r="I33" s="668"/>
      <c r="J33" s="668"/>
      <c r="K33" s="668"/>
      <c r="L33" s="668"/>
      <c r="M33" s="668"/>
      <c r="N33" s="668"/>
      <c r="O33" s="668"/>
      <c r="P33" s="668"/>
      <c r="Q33" s="668"/>
      <c r="R33" s="668"/>
      <c r="S33" s="668"/>
      <c r="T33" s="668"/>
      <c r="U33" s="668"/>
      <c r="V33" s="668"/>
      <c r="W33" s="668"/>
      <c r="X33" s="668"/>
      <c r="Y33" s="668"/>
      <c r="Z33" s="668"/>
      <c r="AA33" s="669"/>
      <c r="AB33" s="669"/>
      <c r="AC33" s="669"/>
      <c r="AD33" s="669"/>
      <c r="AE33" s="669"/>
      <c r="AF33" s="669"/>
      <c r="AG33" s="669"/>
      <c r="AH33" s="669"/>
      <c r="AI33" s="669"/>
      <c r="AJ33" s="669"/>
      <c r="AK33" s="669"/>
      <c r="AL33" s="669"/>
      <c r="AM33" s="669"/>
      <c r="AN33" s="669"/>
      <c r="AO33" s="669"/>
      <c r="AP33" s="669"/>
      <c r="AQ33" s="669"/>
      <c r="AR33" s="669"/>
    </row>
    <row r="34" spans="1:44" ht="15.75" customHeight="1">
      <c r="A34" s="668"/>
      <c r="B34" s="668"/>
      <c r="C34" s="668"/>
      <c r="D34" s="668"/>
      <c r="E34" s="668"/>
      <c r="F34" s="668"/>
      <c r="G34" s="668"/>
      <c r="H34" s="668"/>
      <c r="I34" s="668"/>
      <c r="J34" s="668"/>
      <c r="K34" s="668"/>
      <c r="L34" s="668"/>
      <c r="M34" s="668"/>
      <c r="N34" s="668"/>
      <c r="O34" s="668"/>
      <c r="P34" s="668"/>
      <c r="Q34" s="668"/>
      <c r="R34" s="668"/>
      <c r="S34" s="668"/>
      <c r="T34" s="668"/>
      <c r="U34" s="668"/>
      <c r="V34" s="668"/>
      <c r="W34" s="668"/>
      <c r="X34" s="668"/>
      <c r="Y34" s="668"/>
      <c r="Z34" s="668"/>
      <c r="AA34" s="669"/>
      <c r="AB34" s="669"/>
      <c r="AC34" s="669"/>
      <c r="AD34" s="669"/>
      <c r="AE34" s="669"/>
      <c r="AF34" s="669"/>
      <c r="AG34" s="669"/>
      <c r="AH34" s="669"/>
      <c r="AI34" s="669"/>
      <c r="AJ34" s="669"/>
      <c r="AK34" s="669"/>
      <c r="AL34" s="669"/>
      <c r="AM34" s="669"/>
      <c r="AN34" s="669"/>
      <c r="AO34" s="669"/>
      <c r="AP34" s="669"/>
      <c r="AQ34" s="669"/>
      <c r="AR34" s="669"/>
    </row>
    <row r="35" spans="1:44" ht="15.75" customHeight="1">
      <c r="A35" s="668"/>
      <c r="B35" s="668"/>
      <c r="C35" s="668"/>
      <c r="D35" s="668"/>
      <c r="E35" s="668"/>
      <c r="F35" s="668"/>
      <c r="G35" s="668"/>
      <c r="H35" s="668"/>
      <c r="I35" s="668"/>
      <c r="J35" s="668"/>
      <c r="K35" s="668"/>
      <c r="L35" s="668"/>
      <c r="M35" s="668"/>
      <c r="N35" s="668"/>
      <c r="O35" s="668"/>
      <c r="P35" s="668"/>
      <c r="Q35" s="668"/>
      <c r="R35" s="668"/>
      <c r="S35" s="668"/>
      <c r="T35" s="668"/>
      <c r="U35" s="668"/>
      <c r="V35" s="668"/>
      <c r="W35" s="668"/>
      <c r="X35" s="668"/>
      <c r="Y35" s="668"/>
      <c r="Z35" s="668"/>
      <c r="AA35" s="669"/>
      <c r="AB35" s="669"/>
      <c r="AC35" s="669"/>
      <c r="AD35" s="669"/>
      <c r="AE35" s="669"/>
      <c r="AF35" s="669"/>
      <c r="AG35" s="669"/>
      <c r="AH35" s="669"/>
      <c r="AI35" s="669"/>
      <c r="AJ35" s="669"/>
      <c r="AK35" s="669"/>
      <c r="AL35" s="669"/>
      <c r="AM35" s="669"/>
      <c r="AN35" s="669"/>
      <c r="AO35" s="669"/>
      <c r="AP35" s="669"/>
      <c r="AQ35" s="669"/>
      <c r="AR35" s="669"/>
    </row>
    <row r="36" spans="1:44" ht="15.75" customHeight="1">
      <c r="A36" s="668"/>
      <c r="B36" s="668"/>
      <c r="C36" s="668"/>
      <c r="D36" s="668"/>
      <c r="E36" s="668"/>
      <c r="F36" s="668"/>
      <c r="G36" s="668"/>
      <c r="H36" s="668"/>
      <c r="I36" s="668"/>
      <c r="J36" s="668"/>
      <c r="K36" s="668"/>
      <c r="L36" s="668"/>
      <c r="M36" s="668"/>
      <c r="N36" s="668"/>
      <c r="O36" s="668"/>
      <c r="P36" s="668"/>
      <c r="Q36" s="668"/>
      <c r="R36" s="668"/>
      <c r="S36" s="668"/>
      <c r="T36" s="668"/>
      <c r="U36" s="668"/>
      <c r="V36" s="668"/>
      <c r="W36" s="668"/>
      <c r="X36" s="668"/>
      <c r="Y36" s="668"/>
      <c r="Z36" s="668"/>
      <c r="AA36" s="669"/>
      <c r="AB36" s="669"/>
      <c r="AC36" s="669"/>
      <c r="AD36" s="669"/>
      <c r="AE36" s="669"/>
      <c r="AF36" s="669"/>
      <c r="AG36" s="669"/>
      <c r="AH36" s="669"/>
      <c r="AI36" s="669"/>
      <c r="AJ36" s="669"/>
      <c r="AK36" s="669"/>
      <c r="AL36" s="669"/>
      <c r="AM36" s="669"/>
      <c r="AN36" s="669"/>
      <c r="AO36" s="669"/>
      <c r="AP36" s="669"/>
      <c r="AQ36" s="669"/>
      <c r="AR36" s="669"/>
    </row>
    <row r="37" spans="1:44" ht="15.75" customHeight="1">
      <c r="A37" s="668"/>
      <c r="B37" s="668"/>
      <c r="C37" s="668"/>
      <c r="D37" s="668"/>
      <c r="E37" s="668"/>
      <c r="F37" s="668"/>
      <c r="G37" s="668"/>
      <c r="H37" s="668"/>
      <c r="I37" s="668"/>
      <c r="J37" s="668"/>
      <c r="K37" s="668"/>
      <c r="L37" s="668"/>
      <c r="M37" s="668"/>
      <c r="N37" s="668"/>
      <c r="O37" s="668"/>
      <c r="P37" s="668"/>
      <c r="Q37" s="668"/>
      <c r="R37" s="668"/>
      <c r="S37" s="668"/>
      <c r="T37" s="668"/>
      <c r="U37" s="668"/>
      <c r="V37" s="668"/>
      <c r="W37" s="668"/>
      <c r="X37" s="668"/>
      <c r="Y37" s="668"/>
      <c r="Z37" s="668"/>
      <c r="AA37" s="669"/>
      <c r="AB37" s="669"/>
      <c r="AC37" s="669"/>
      <c r="AD37" s="669"/>
      <c r="AE37" s="669"/>
      <c r="AF37" s="669"/>
      <c r="AG37" s="669"/>
      <c r="AH37" s="669"/>
      <c r="AI37" s="669"/>
      <c r="AJ37" s="669"/>
      <c r="AK37" s="669"/>
      <c r="AL37" s="669"/>
      <c r="AM37" s="669"/>
      <c r="AN37" s="669"/>
      <c r="AO37" s="669"/>
      <c r="AP37" s="669"/>
      <c r="AQ37" s="669"/>
      <c r="AR37" s="669"/>
    </row>
    <row r="38" spans="1:44" ht="15.75" customHeight="1">
      <c r="A38" s="668"/>
      <c r="B38" s="668"/>
      <c r="C38" s="668"/>
      <c r="D38" s="668"/>
      <c r="E38" s="668"/>
      <c r="F38" s="668"/>
      <c r="G38" s="668"/>
      <c r="H38" s="668"/>
      <c r="I38" s="668"/>
      <c r="J38" s="668"/>
      <c r="K38" s="668"/>
      <c r="L38" s="668"/>
      <c r="M38" s="668"/>
      <c r="N38" s="668"/>
      <c r="O38" s="668"/>
      <c r="P38" s="668"/>
      <c r="Q38" s="668"/>
      <c r="R38" s="668"/>
      <c r="S38" s="668"/>
      <c r="T38" s="668"/>
      <c r="U38" s="668"/>
      <c r="V38" s="668"/>
      <c r="W38" s="668"/>
      <c r="X38" s="668"/>
      <c r="Y38" s="668"/>
      <c r="Z38" s="668"/>
      <c r="AA38" s="669"/>
      <c r="AB38" s="669"/>
      <c r="AC38" s="669"/>
      <c r="AD38" s="669"/>
      <c r="AE38" s="669"/>
      <c r="AF38" s="669"/>
      <c r="AG38" s="669"/>
      <c r="AH38" s="669"/>
      <c r="AI38" s="669"/>
      <c r="AJ38" s="669"/>
      <c r="AK38" s="669"/>
      <c r="AL38" s="669"/>
      <c r="AM38" s="669"/>
      <c r="AN38" s="669"/>
      <c r="AO38" s="669"/>
      <c r="AP38" s="669"/>
      <c r="AQ38" s="669"/>
      <c r="AR38" s="669"/>
    </row>
    <row r="39" spans="1:44" ht="15.75" customHeight="1">
      <c r="A39" s="668"/>
      <c r="B39" s="668"/>
      <c r="C39" s="668"/>
      <c r="D39" s="668"/>
      <c r="E39" s="668"/>
      <c r="F39" s="668"/>
      <c r="G39" s="668"/>
      <c r="H39" s="668"/>
      <c r="I39" s="668"/>
      <c r="J39" s="668"/>
      <c r="K39" s="668"/>
      <c r="L39" s="668"/>
      <c r="M39" s="668"/>
      <c r="N39" s="668"/>
      <c r="O39" s="668"/>
      <c r="P39" s="668"/>
      <c r="Q39" s="668"/>
      <c r="R39" s="668"/>
      <c r="S39" s="668"/>
      <c r="T39" s="668"/>
      <c r="U39" s="668"/>
      <c r="V39" s="668"/>
      <c r="W39" s="668"/>
      <c r="X39" s="668"/>
      <c r="Y39" s="668"/>
      <c r="Z39" s="668"/>
      <c r="AA39" s="669"/>
      <c r="AB39" s="669"/>
      <c r="AC39" s="669"/>
      <c r="AD39" s="669"/>
      <c r="AE39" s="669"/>
      <c r="AF39" s="669"/>
      <c r="AG39" s="669"/>
      <c r="AH39" s="669"/>
      <c r="AI39" s="669"/>
      <c r="AJ39" s="669"/>
      <c r="AK39" s="669"/>
      <c r="AL39" s="669"/>
      <c r="AM39" s="669"/>
      <c r="AN39" s="669"/>
      <c r="AO39" s="669"/>
      <c r="AP39" s="669"/>
      <c r="AQ39" s="669"/>
      <c r="AR39" s="669"/>
    </row>
    <row r="40" spans="1:44" ht="15.75" customHeight="1">
      <c r="A40" s="668"/>
      <c r="B40" s="668"/>
      <c r="C40" s="668"/>
      <c r="D40" s="668"/>
      <c r="E40" s="668"/>
      <c r="F40" s="668"/>
      <c r="G40" s="668"/>
      <c r="H40" s="668"/>
      <c r="I40" s="668"/>
      <c r="J40" s="668"/>
      <c r="K40" s="668"/>
      <c r="L40" s="668"/>
      <c r="M40" s="668"/>
      <c r="N40" s="668"/>
      <c r="O40" s="668"/>
      <c r="P40" s="668"/>
      <c r="Q40" s="668"/>
      <c r="R40" s="668"/>
      <c r="S40" s="668"/>
      <c r="T40" s="668"/>
      <c r="U40" s="668"/>
      <c r="V40" s="668"/>
      <c r="W40" s="668"/>
      <c r="X40" s="668"/>
      <c r="Y40" s="668"/>
      <c r="Z40" s="668"/>
      <c r="AA40" s="669"/>
      <c r="AB40" s="669"/>
      <c r="AC40" s="669"/>
      <c r="AD40" s="669"/>
      <c r="AE40" s="669"/>
      <c r="AF40" s="669"/>
      <c r="AG40" s="669"/>
      <c r="AH40" s="669"/>
      <c r="AI40" s="669"/>
      <c r="AJ40" s="669"/>
      <c r="AK40" s="669"/>
      <c r="AL40" s="669"/>
      <c r="AM40" s="669"/>
      <c r="AN40" s="669"/>
      <c r="AO40" s="669"/>
      <c r="AP40" s="669"/>
      <c r="AQ40" s="669"/>
      <c r="AR40" s="669"/>
    </row>
    <row r="41" spans="1:44" ht="15.75" customHeight="1">
      <c r="A41" s="668"/>
      <c r="B41" s="668"/>
      <c r="C41" s="668"/>
      <c r="D41" s="668"/>
      <c r="E41" s="668"/>
      <c r="F41" s="668"/>
      <c r="G41" s="668"/>
      <c r="H41" s="668"/>
      <c r="I41" s="668"/>
      <c r="J41" s="668"/>
      <c r="K41" s="668"/>
      <c r="L41" s="668"/>
      <c r="M41" s="668"/>
      <c r="N41" s="668"/>
      <c r="O41" s="668"/>
      <c r="P41" s="668"/>
      <c r="Q41" s="668"/>
      <c r="R41" s="668"/>
      <c r="S41" s="668"/>
      <c r="T41" s="668"/>
      <c r="U41" s="668"/>
      <c r="V41" s="668"/>
      <c r="W41" s="668"/>
      <c r="X41" s="668"/>
      <c r="Y41" s="668"/>
      <c r="Z41" s="668"/>
      <c r="AA41" s="669"/>
      <c r="AB41" s="669"/>
      <c r="AC41" s="669"/>
      <c r="AD41" s="669"/>
      <c r="AE41" s="669"/>
      <c r="AF41" s="669"/>
      <c r="AG41" s="669"/>
      <c r="AH41" s="669"/>
      <c r="AI41" s="669"/>
      <c r="AJ41" s="669"/>
      <c r="AK41" s="669"/>
      <c r="AL41" s="669"/>
      <c r="AM41" s="669"/>
      <c r="AN41" s="669"/>
      <c r="AO41" s="669"/>
      <c r="AP41" s="669"/>
      <c r="AQ41" s="669"/>
      <c r="AR41" s="669"/>
    </row>
    <row r="42" spans="1:44" ht="15.75" customHeight="1">
      <c r="A42" s="668"/>
      <c r="B42" s="668"/>
      <c r="C42" s="668"/>
      <c r="D42" s="668"/>
      <c r="E42" s="668"/>
      <c r="F42" s="668"/>
      <c r="G42" s="668"/>
      <c r="H42" s="668"/>
      <c r="I42" s="668"/>
      <c r="J42" s="668"/>
      <c r="K42" s="668"/>
      <c r="L42" s="668"/>
      <c r="M42" s="668"/>
      <c r="N42" s="668"/>
      <c r="O42" s="668"/>
      <c r="P42" s="668"/>
      <c r="Q42" s="668"/>
      <c r="R42" s="668"/>
      <c r="S42" s="668"/>
      <c r="T42" s="668"/>
      <c r="U42" s="668"/>
      <c r="V42" s="668"/>
      <c r="W42" s="668"/>
      <c r="X42" s="668"/>
      <c r="Y42" s="668"/>
      <c r="Z42" s="668"/>
      <c r="AA42" s="669"/>
      <c r="AB42" s="669"/>
      <c r="AC42" s="669"/>
      <c r="AD42" s="669"/>
      <c r="AE42" s="669"/>
      <c r="AF42" s="669"/>
      <c r="AG42" s="669"/>
      <c r="AH42" s="669"/>
      <c r="AI42" s="669"/>
      <c r="AJ42" s="669"/>
      <c r="AK42" s="669"/>
      <c r="AL42" s="669"/>
      <c r="AM42" s="669"/>
      <c r="AN42" s="669"/>
      <c r="AO42" s="669"/>
      <c r="AP42" s="669"/>
      <c r="AQ42" s="669"/>
      <c r="AR42" s="669"/>
    </row>
    <row r="43" spans="1:44" ht="15.75" customHeight="1">
      <c r="A43" s="668"/>
      <c r="B43" s="668"/>
      <c r="C43" s="668"/>
      <c r="D43" s="668"/>
      <c r="E43" s="668"/>
      <c r="F43" s="668"/>
      <c r="G43" s="668"/>
      <c r="H43" s="668"/>
      <c r="I43" s="668"/>
      <c r="J43" s="668"/>
      <c r="K43" s="668"/>
      <c r="L43" s="668"/>
      <c r="M43" s="668"/>
      <c r="N43" s="668"/>
      <c r="O43" s="668"/>
      <c r="P43" s="668"/>
      <c r="Q43" s="668"/>
      <c r="R43" s="668"/>
      <c r="S43" s="668"/>
      <c r="T43" s="668"/>
      <c r="U43" s="668"/>
      <c r="V43" s="668"/>
      <c r="W43" s="668"/>
      <c r="X43" s="668"/>
      <c r="Y43" s="668"/>
      <c r="Z43" s="668"/>
      <c r="AA43" s="669"/>
      <c r="AB43" s="669"/>
      <c r="AC43" s="669"/>
      <c r="AD43" s="669"/>
      <c r="AE43" s="669"/>
      <c r="AF43" s="669"/>
      <c r="AG43" s="669"/>
      <c r="AH43" s="669"/>
      <c r="AI43" s="669"/>
      <c r="AJ43" s="669"/>
      <c r="AK43" s="669"/>
      <c r="AL43" s="669"/>
      <c r="AM43" s="669"/>
      <c r="AN43" s="669"/>
      <c r="AO43" s="669"/>
      <c r="AP43" s="669"/>
      <c r="AQ43" s="669"/>
      <c r="AR43" s="669"/>
    </row>
    <row r="44" spans="1:44" ht="15.75" customHeight="1">
      <c r="A44" s="668"/>
      <c r="B44" s="668"/>
      <c r="C44" s="668"/>
      <c r="D44" s="668"/>
      <c r="E44" s="668"/>
      <c r="F44" s="668"/>
      <c r="G44" s="668"/>
      <c r="H44" s="668"/>
      <c r="I44" s="668"/>
      <c r="J44" s="668"/>
      <c r="K44" s="668"/>
      <c r="L44" s="668"/>
      <c r="M44" s="668"/>
      <c r="N44" s="668"/>
      <c r="O44" s="668"/>
      <c r="P44" s="668"/>
      <c r="Q44" s="668"/>
      <c r="R44" s="668"/>
      <c r="S44" s="668"/>
      <c r="T44" s="668"/>
      <c r="U44" s="668"/>
      <c r="V44" s="668"/>
      <c r="W44" s="668"/>
      <c r="X44" s="668"/>
      <c r="Y44" s="668"/>
      <c r="Z44" s="668"/>
      <c r="AA44" s="669"/>
      <c r="AB44" s="669"/>
      <c r="AC44" s="669"/>
      <c r="AD44" s="669"/>
      <c r="AE44" s="669"/>
      <c r="AF44" s="669"/>
      <c r="AG44" s="669"/>
      <c r="AH44" s="669"/>
      <c r="AI44" s="669"/>
      <c r="AJ44" s="669"/>
      <c r="AK44" s="669"/>
      <c r="AL44" s="669"/>
      <c r="AM44" s="669"/>
      <c r="AN44" s="669"/>
      <c r="AO44" s="669"/>
      <c r="AP44" s="669"/>
      <c r="AQ44" s="669"/>
      <c r="AR44" s="669"/>
    </row>
    <row r="45" spans="1:44" ht="15.75" customHeight="1">
      <c r="A45" s="668"/>
      <c r="B45" s="668"/>
      <c r="C45" s="668"/>
      <c r="D45" s="668"/>
      <c r="E45" s="668"/>
      <c r="F45" s="668"/>
      <c r="G45" s="668"/>
      <c r="H45" s="668"/>
      <c r="I45" s="668"/>
      <c r="J45" s="668"/>
      <c r="K45" s="668"/>
      <c r="L45" s="668"/>
      <c r="M45" s="668"/>
      <c r="N45" s="668"/>
      <c r="O45" s="668"/>
      <c r="P45" s="668"/>
      <c r="Q45" s="668"/>
      <c r="R45" s="668"/>
      <c r="S45" s="668"/>
      <c r="T45" s="668"/>
      <c r="U45" s="668"/>
      <c r="V45" s="668"/>
      <c r="W45" s="668"/>
      <c r="X45" s="668"/>
      <c r="Y45" s="668"/>
      <c r="Z45" s="668"/>
      <c r="AA45" s="669"/>
      <c r="AB45" s="669"/>
      <c r="AC45" s="669"/>
      <c r="AD45" s="669"/>
      <c r="AE45" s="669"/>
      <c r="AF45" s="669"/>
      <c r="AG45" s="669"/>
      <c r="AH45" s="669"/>
      <c r="AI45" s="669"/>
      <c r="AJ45" s="669"/>
      <c r="AK45" s="669"/>
      <c r="AL45" s="669"/>
      <c r="AM45" s="669"/>
      <c r="AN45" s="669"/>
      <c r="AO45" s="669"/>
      <c r="AP45" s="669"/>
      <c r="AQ45" s="669"/>
      <c r="AR45" s="669"/>
    </row>
    <row r="46" spans="1:44" ht="15.75" customHeight="1">
      <c r="A46" s="668"/>
      <c r="B46" s="668"/>
      <c r="C46" s="668"/>
      <c r="D46" s="668"/>
      <c r="E46" s="668"/>
      <c r="F46" s="668"/>
      <c r="G46" s="668"/>
      <c r="H46" s="668"/>
      <c r="I46" s="668"/>
      <c r="J46" s="668"/>
      <c r="K46" s="668"/>
      <c r="L46" s="668"/>
      <c r="M46" s="668"/>
      <c r="N46" s="668"/>
      <c r="O46" s="668"/>
      <c r="P46" s="668"/>
      <c r="Q46" s="668"/>
      <c r="R46" s="668"/>
      <c r="S46" s="668"/>
      <c r="T46" s="668"/>
      <c r="U46" s="668"/>
      <c r="V46" s="668"/>
      <c r="W46" s="668"/>
      <c r="X46" s="668"/>
      <c r="Y46" s="668"/>
      <c r="Z46" s="668"/>
      <c r="AA46" s="669"/>
      <c r="AB46" s="669"/>
      <c r="AC46" s="669"/>
      <c r="AD46" s="669"/>
      <c r="AE46" s="669"/>
      <c r="AF46" s="669"/>
      <c r="AG46" s="669"/>
      <c r="AH46" s="669"/>
      <c r="AI46" s="669"/>
      <c r="AJ46" s="669"/>
      <c r="AK46" s="669"/>
      <c r="AL46" s="669"/>
      <c r="AM46" s="669"/>
      <c r="AN46" s="669"/>
      <c r="AO46" s="669"/>
      <c r="AP46" s="669"/>
      <c r="AQ46" s="669"/>
      <c r="AR46" s="669"/>
    </row>
    <row r="47" spans="1:44" ht="15.75" customHeight="1">
      <c r="A47" s="668"/>
      <c r="B47" s="668"/>
      <c r="C47" s="668"/>
      <c r="D47" s="668"/>
      <c r="E47" s="668"/>
      <c r="F47" s="668"/>
      <c r="G47" s="668"/>
      <c r="H47" s="668"/>
      <c r="I47" s="668"/>
      <c r="J47" s="668"/>
      <c r="K47" s="668"/>
      <c r="L47" s="668"/>
      <c r="M47" s="668"/>
      <c r="N47" s="668"/>
      <c r="O47" s="668"/>
      <c r="P47" s="668"/>
      <c r="Q47" s="668"/>
      <c r="R47" s="668"/>
      <c r="S47" s="668"/>
      <c r="T47" s="668"/>
      <c r="U47" s="668"/>
      <c r="V47" s="668"/>
      <c r="W47" s="668"/>
      <c r="X47" s="668"/>
      <c r="Y47" s="668"/>
      <c r="Z47" s="668"/>
      <c r="AA47" s="669"/>
      <c r="AB47" s="669"/>
      <c r="AC47" s="669"/>
      <c r="AD47" s="669"/>
      <c r="AE47" s="669"/>
      <c r="AF47" s="669"/>
      <c r="AG47" s="669"/>
      <c r="AH47" s="669"/>
      <c r="AI47" s="669"/>
      <c r="AJ47" s="669"/>
      <c r="AK47" s="669"/>
      <c r="AL47" s="669"/>
      <c r="AM47" s="669"/>
      <c r="AN47" s="669"/>
      <c r="AO47" s="669"/>
      <c r="AP47" s="669"/>
      <c r="AQ47" s="669"/>
      <c r="AR47" s="669"/>
    </row>
    <row r="48" spans="1:44" ht="15.75" customHeight="1">
      <c r="A48" s="668"/>
      <c r="B48" s="668"/>
      <c r="C48" s="668"/>
      <c r="D48" s="668"/>
      <c r="E48" s="668"/>
      <c r="F48" s="668"/>
      <c r="G48" s="668"/>
      <c r="H48" s="668"/>
      <c r="I48" s="668"/>
      <c r="J48" s="668"/>
      <c r="K48" s="668"/>
      <c r="L48" s="668"/>
      <c r="M48" s="668"/>
      <c r="N48" s="668"/>
      <c r="O48" s="668"/>
      <c r="P48" s="668"/>
      <c r="Q48" s="668"/>
      <c r="R48" s="668"/>
      <c r="S48" s="668"/>
      <c r="T48" s="668"/>
      <c r="U48" s="668"/>
      <c r="V48" s="668"/>
      <c r="W48" s="668"/>
      <c r="X48" s="668"/>
      <c r="Y48" s="668"/>
      <c r="Z48" s="668"/>
      <c r="AA48" s="669"/>
      <c r="AB48" s="669"/>
      <c r="AC48" s="669"/>
      <c r="AD48" s="669"/>
      <c r="AE48" s="669"/>
      <c r="AF48" s="669"/>
      <c r="AG48" s="669"/>
      <c r="AH48" s="669"/>
      <c r="AI48" s="669"/>
      <c r="AJ48" s="669"/>
      <c r="AK48" s="669"/>
      <c r="AL48" s="669"/>
      <c r="AM48" s="669"/>
      <c r="AN48" s="669"/>
      <c r="AO48" s="669"/>
      <c r="AP48" s="669"/>
      <c r="AQ48" s="669"/>
      <c r="AR48" s="669"/>
    </row>
    <row r="49" spans="1:44" ht="15.75" customHeight="1">
      <c r="A49" s="668"/>
      <c r="B49" s="668"/>
      <c r="C49" s="668"/>
      <c r="D49" s="668"/>
      <c r="E49" s="668"/>
      <c r="F49" s="668"/>
      <c r="G49" s="668"/>
      <c r="H49" s="668"/>
      <c r="I49" s="668"/>
      <c r="J49" s="668"/>
      <c r="K49" s="668"/>
      <c r="L49" s="668"/>
      <c r="M49" s="668"/>
      <c r="N49" s="668"/>
      <c r="O49" s="668"/>
      <c r="P49" s="668"/>
      <c r="Q49" s="668"/>
      <c r="R49" s="668"/>
      <c r="S49" s="668"/>
      <c r="T49" s="668"/>
      <c r="U49" s="668"/>
      <c r="V49" s="668"/>
      <c r="W49" s="668"/>
      <c r="X49" s="668"/>
      <c r="Y49" s="668"/>
      <c r="Z49" s="668"/>
      <c r="AA49" s="669"/>
      <c r="AB49" s="669"/>
      <c r="AC49" s="669"/>
      <c r="AD49" s="669"/>
      <c r="AE49" s="669"/>
      <c r="AF49" s="669"/>
      <c r="AG49" s="669"/>
      <c r="AH49" s="669"/>
      <c r="AI49" s="669"/>
      <c r="AJ49" s="669"/>
      <c r="AK49" s="669"/>
      <c r="AL49" s="669"/>
      <c r="AM49" s="669"/>
      <c r="AN49" s="669"/>
      <c r="AO49" s="669"/>
      <c r="AP49" s="669"/>
      <c r="AQ49" s="669"/>
      <c r="AR49" s="669"/>
    </row>
    <row r="50" spans="1:44" ht="15.75" customHeight="1">
      <c r="A50" s="668"/>
      <c r="B50" s="668"/>
      <c r="C50" s="668"/>
      <c r="D50" s="668"/>
      <c r="E50" s="668"/>
      <c r="F50" s="668"/>
      <c r="G50" s="668"/>
      <c r="H50" s="668"/>
      <c r="I50" s="668"/>
      <c r="J50" s="668"/>
      <c r="K50" s="668"/>
      <c r="L50" s="668"/>
      <c r="M50" s="668"/>
      <c r="N50" s="668"/>
      <c r="O50" s="668"/>
      <c r="P50" s="668"/>
      <c r="Q50" s="668"/>
      <c r="R50" s="668"/>
      <c r="S50" s="668"/>
      <c r="T50" s="668"/>
      <c r="U50" s="668"/>
      <c r="V50" s="668"/>
      <c r="W50" s="668"/>
      <c r="X50" s="668"/>
      <c r="Y50" s="668"/>
      <c r="Z50" s="668"/>
      <c r="AA50" s="669"/>
      <c r="AB50" s="669"/>
      <c r="AC50" s="669"/>
      <c r="AD50" s="669"/>
      <c r="AE50" s="669"/>
      <c r="AF50" s="669"/>
      <c r="AG50" s="669"/>
      <c r="AH50" s="669"/>
      <c r="AI50" s="669"/>
      <c r="AJ50" s="669"/>
      <c r="AK50" s="669"/>
      <c r="AL50" s="669"/>
      <c r="AM50" s="669"/>
      <c r="AN50" s="669"/>
      <c r="AO50" s="669"/>
      <c r="AP50" s="669"/>
      <c r="AQ50" s="669"/>
      <c r="AR50" s="669"/>
    </row>
    <row r="51" spans="1:44" ht="15.75" customHeight="1">
      <c r="A51" s="668"/>
      <c r="B51" s="668"/>
      <c r="C51" s="668"/>
      <c r="D51" s="668"/>
      <c r="E51" s="668"/>
      <c r="F51" s="668"/>
      <c r="G51" s="668"/>
      <c r="H51" s="668"/>
      <c r="I51" s="668"/>
      <c r="J51" s="668"/>
      <c r="K51" s="668"/>
      <c r="L51" s="668"/>
      <c r="M51" s="668"/>
      <c r="N51" s="668"/>
      <c r="O51" s="668"/>
      <c r="P51" s="668"/>
      <c r="Q51" s="668"/>
      <c r="R51" s="668"/>
      <c r="S51" s="668"/>
      <c r="T51" s="668"/>
      <c r="U51" s="668"/>
      <c r="V51" s="668"/>
      <c r="W51" s="668"/>
      <c r="X51" s="668"/>
      <c r="Y51" s="668"/>
      <c r="Z51" s="668"/>
      <c r="AA51" s="669"/>
      <c r="AB51" s="669"/>
      <c r="AC51" s="669"/>
      <c r="AD51" s="669"/>
      <c r="AE51" s="669"/>
      <c r="AF51" s="669"/>
      <c r="AG51" s="669"/>
      <c r="AH51" s="669"/>
      <c r="AI51" s="669"/>
      <c r="AJ51" s="669"/>
      <c r="AK51" s="669"/>
      <c r="AL51" s="669"/>
      <c r="AM51" s="669"/>
      <c r="AN51" s="669"/>
      <c r="AO51" s="669"/>
      <c r="AP51" s="669"/>
      <c r="AQ51" s="669"/>
      <c r="AR51" s="669"/>
    </row>
    <row r="52" spans="1:44" ht="15.75" customHeight="1">
      <c r="A52" s="668"/>
      <c r="B52" s="668"/>
      <c r="C52" s="668"/>
      <c r="D52" s="668"/>
      <c r="E52" s="668"/>
      <c r="F52" s="668"/>
      <c r="G52" s="668"/>
      <c r="H52" s="668"/>
      <c r="I52" s="668"/>
      <c r="J52" s="668"/>
      <c r="K52" s="668"/>
      <c r="L52" s="668"/>
      <c r="M52" s="668"/>
      <c r="N52" s="668"/>
      <c r="O52" s="668"/>
      <c r="P52" s="668"/>
      <c r="Q52" s="668"/>
      <c r="R52" s="668"/>
      <c r="S52" s="668"/>
      <c r="T52" s="668"/>
      <c r="U52" s="668"/>
      <c r="V52" s="668"/>
      <c r="W52" s="668"/>
      <c r="X52" s="668"/>
      <c r="Y52" s="668"/>
      <c r="Z52" s="668"/>
      <c r="AA52" s="669"/>
      <c r="AB52" s="669"/>
      <c r="AC52" s="669"/>
      <c r="AD52" s="669"/>
      <c r="AE52" s="669"/>
      <c r="AF52" s="669"/>
      <c r="AG52" s="669"/>
      <c r="AH52" s="669"/>
      <c r="AI52" s="669"/>
      <c r="AJ52" s="669"/>
      <c r="AK52" s="669"/>
      <c r="AL52" s="669"/>
      <c r="AM52" s="669"/>
      <c r="AN52" s="669"/>
      <c r="AO52" s="669"/>
      <c r="AP52" s="669"/>
      <c r="AQ52" s="669"/>
      <c r="AR52" s="669"/>
    </row>
    <row r="53" spans="1:44" ht="15.75" customHeight="1">
      <c r="A53" s="668"/>
      <c r="B53" s="668"/>
      <c r="C53" s="668"/>
      <c r="D53" s="668"/>
      <c r="E53" s="668"/>
      <c r="F53" s="668"/>
      <c r="G53" s="668"/>
      <c r="H53" s="668"/>
      <c r="I53" s="668"/>
      <c r="J53" s="668"/>
      <c r="K53" s="668"/>
      <c r="L53" s="668"/>
      <c r="M53" s="668"/>
      <c r="N53" s="668"/>
      <c r="O53" s="668"/>
      <c r="P53" s="668"/>
      <c r="Q53" s="668"/>
      <c r="R53" s="668"/>
      <c r="S53" s="668"/>
      <c r="T53" s="668"/>
      <c r="U53" s="668"/>
      <c r="V53" s="668"/>
      <c r="W53" s="668"/>
      <c r="X53" s="668"/>
      <c r="Y53" s="668"/>
      <c r="Z53" s="668"/>
      <c r="AA53" s="669"/>
      <c r="AB53" s="669"/>
      <c r="AC53" s="669"/>
      <c r="AD53" s="669"/>
      <c r="AE53" s="669"/>
      <c r="AF53" s="669"/>
      <c r="AG53" s="669"/>
      <c r="AH53" s="669"/>
      <c r="AI53" s="669"/>
      <c r="AJ53" s="669"/>
      <c r="AK53" s="669"/>
      <c r="AL53" s="669"/>
      <c r="AM53" s="669"/>
      <c r="AN53" s="669"/>
      <c r="AO53" s="669"/>
      <c r="AP53" s="669"/>
      <c r="AQ53" s="669"/>
      <c r="AR53" s="669"/>
    </row>
    <row r="54" spans="1:44" ht="15.75" customHeight="1">
      <c r="A54" s="668"/>
      <c r="B54" s="668"/>
      <c r="C54" s="668"/>
      <c r="D54" s="668"/>
      <c r="E54" s="668"/>
      <c r="F54" s="668"/>
      <c r="G54" s="668"/>
      <c r="H54" s="668"/>
      <c r="I54" s="668"/>
      <c r="J54" s="668"/>
      <c r="K54" s="668"/>
      <c r="L54" s="668"/>
      <c r="M54" s="668"/>
      <c r="N54" s="668"/>
      <c r="O54" s="668"/>
      <c r="P54" s="668"/>
      <c r="Q54" s="668"/>
      <c r="R54" s="668"/>
      <c r="S54" s="668"/>
      <c r="T54" s="668"/>
      <c r="U54" s="668"/>
      <c r="V54" s="668"/>
      <c r="W54" s="668"/>
      <c r="X54" s="668"/>
      <c r="Y54" s="668"/>
      <c r="Z54" s="668"/>
      <c r="AA54" s="669"/>
      <c r="AB54" s="669"/>
      <c r="AC54" s="669"/>
      <c r="AD54" s="669"/>
      <c r="AE54" s="669"/>
      <c r="AF54" s="669"/>
      <c r="AG54" s="669"/>
      <c r="AH54" s="669"/>
      <c r="AI54" s="669"/>
      <c r="AJ54" s="669"/>
      <c r="AK54" s="669"/>
      <c r="AL54" s="669"/>
      <c r="AM54" s="669"/>
      <c r="AN54" s="669"/>
      <c r="AO54" s="669"/>
      <c r="AP54" s="669"/>
      <c r="AQ54" s="669"/>
      <c r="AR54" s="669"/>
    </row>
    <row r="55" spans="1:44" ht="15.75" customHeight="1">
      <c r="A55" s="668"/>
      <c r="B55" s="668"/>
      <c r="C55" s="668"/>
      <c r="D55" s="668"/>
      <c r="E55" s="668"/>
      <c r="F55" s="668"/>
      <c r="G55" s="668"/>
      <c r="H55" s="668"/>
      <c r="I55" s="668"/>
      <c r="J55" s="668"/>
      <c r="K55" s="668"/>
      <c r="L55" s="668"/>
      <c r="M55" s="668"/>
      <c r="N55" s="668"/>
      <c r="O55" s="668"/>
      <c r="P55" s="668"/>
      <c r="Q55" s="668"/>
      <c r="R55" s="668"/>
      <c r="S55" s="668"/>
      <c r="T55" s="668"/>
      <c r="U55" s="668"/>
      <c r="V55" s="668"/>
      <c r="W55" s="668"/>
      <c r="X55" s="668"/>
      <c r="Y55" s="668"/>
      <c r="Z55" s="668"/>
      <c r="AA55" s="669"/>
      <c r="AB55" s="669"/>
      <c r="AC55" s="669"/>
      <c r="AD55" s="669"/>
      <c r="AE55" s="669"/>
      <c r="AF55" s="669"/>
      <c r="AG55" s="669"/>
      <c r="AH55" s="669"/>
      <c r="AI55" s="669"/>
      <c r="AJ55" s="669"/>
      <c r="AK55" s="669"/>
      <c r="AL55" s="669"/>
      <c r="AM55" s="669"/>
      <c r="AN55" s="669"/>
      <c r="AO55" s="669"/>
      <c r="AP55" s="669"/>
      <c r="AQ55" s="669"/>
      <c r="AR55" s="669"/>
    </row>
    <row r="56" spans="1:44" ht="15.75" customHeight="1">
      <c r="A56" s="668"/>
      <c r="B56" s="668"/>
      <c r="C56" s="668"/>
      <c r="D56" s="668"/>
      <c r="E56" s="668"/>
      <c r="F56" s="668"/>
      <c r="G56" s="668"/>
      <c r="H56" s="668"/>
      <c r="I56" s="668"/>
      <c r="J56" s="668"/>
      <c r="K56" s="668"/>
      <c r="L56" s="668"/>
      <c r="M56" s="668"/>
      <c r="N56" s="668"/>
      <c r="O56" s="668"/>
      <c r="P56" s="668"/>
      <c r="Q56" s="668"/>
      <c r="R56" s="668"/>
      <c r="S56" s="668"/>
      <c r="T56" s="668"/>
      <c r="U56" s="668"/>
      <c r="V56" s="668"/>
      <c r="W56" s="668"/>
      <c r="X56" s="668"/>
      <c r="Y56" s="668"/>
      <c r="Z56" s="668"/>
      <c r="AA56" s="669"/>
      <c r="AB56" s="669"/>
      <c r="AC56" s="669"/>
      <c r="AD56" s="669"/>
      <c r="AE56" s="669"/>
      <c r="AF56" s="669"/>
      <c r="AG56" s="669"/>
      <c r="AH56" s="669"/>
      <c r="AI56" s="669"/>
      <c r="AJ56" s="669"/>
      <c r="AK56" s="669"/>
      <c r="AL56" s="669"/>
      <c r="AM56" s="669"/>
      <c r="AN56" s="669"/>
      <c r="AO56" s="669"/>
      <c r="AP56" s="669"/>
      <c r="AQ56" s="669"/>
      <c r="AR56" s="669"/>
    </row>
    <row r="57" spans="1:44" ht="15.75" customHeight="1">
      <c r="A57" s="668"/>
      <c r="B57" s="668"/>
      <c r="C57" s="668"/>
      <c r="D57" s="668"/>
      <c r="E57" s="668"/>
      <c r="F57" s="668"/>
      <c r="G57" s="668"/>
      <c r="H57" s="668"/>
      <c r="I57" s="668"/>
      <c r="J57" s="668"/>
      <c r="K57" s="668"/>
      <c r="L57" s="668"/>
      <c r="M57" s="668"/>
      <c r="N57" s="668"/>
      <c r="O57" s="668"/>
      <c r="P57" s="668"/>
      <c r="Q57" s="668"/>
      <c r="R57" s="668"/>
      <c r="S57" s="668"/>
      <c r="T57" s="668"/>
      <c r="U57" s="668"/>
      <c r="V57" s="668"/>
      <c r="W57" s="668"/>
      <c r="X57" s="668"/>
      <c r="Y57" s="668"/>
      <c r="Z57" s="668"/>
      <c r="AA57" s="669"/>
      <c r="AB57" s="669"/>
      <c r="AC57" s="669"/>
      <c r="AD57" s="669"/>
      <c r="AE57" s="669"/>
      <c r="AF57" s="669"/>
      <c r="AG57" s="669"/>
      <c r="AH57" s="669"/>
      <c r="AI57" s="669"/>
      <c r="AJ57" s="669"/>
      <c r="AK57" s="669"/>
      <c r="AL57" s="669"/>
      <c r="AM57" s="669"/>
      <c r="AN57" s="669"/>
      <c r="AO57" s="669"/>
      <c r="AP57" s="669"/>
      <c r="AQ57" s="669"/>
      <c r="AR57" s="669"/>
    </row>
    <row r="58" spans="1:44" ht="15.75" customHeight="1">
      <c r="A58" s="668"/>
      <c r="B58" s="668"/>
      <c r="C58" s="668"/>
      <c r="D58" s="668"/>
      <c r="E58" s="668"/>
      <c r="F58" s="668"/>
      <c r="G58" s="668"/>
      <c r="H58" s="668"/>
      <c r="I58" s="668"/>
      <c r="J58" s="668"/>
      <c r="K58" s="668"/>
      <c r="L58" s="668"/>
      <c r="M58" s="668"/>
      <c r="N58" s="668"/>
      <c r="O58" s="668"/>
      <c r="P58" s="668"/>
      <c r="Q58" s="668"/>
      <c r="R58" s="668"/>
      <c r="S58" s="668"/>
      <c r="T58" s="668"/>
      <c r="U58" s="668"/>
      <c r="V58" s="668"/>
      <c r="W58" s="668"/>
      <c r="X58" s="668"/>
      <c r="Y58" s="668"/>
      <c r="Z58" s="668"/>
      <c r="AA58" s="669"/>
      <c r="AB58" s="669"/>
      <c r="AC58" s="669"/>
      <c r="AD58" s="669"/>
      <c r="AE58" s="669"/>
      <c r="AF58" s="669"/>
      <c r="AG58" s="669"/>
      <c r="AH58" s="669"/>
      <c r="AI58" s="669"/>
      <c r="AJ58" s="669"/>
      <c r="AK58" s="669"/>
      <c r="AL58" s="669"/>
      <c r="AM58" s="669"/>
      <c r="AN58" s="669"/>
      <c r="AO58" s="669"/>
      <c r="AP58" s="669"/>
      <c r="AQ58" s="669"/>
      <c r="AR58" s="669"/>
    </row>
    <row r="59" spans="1:44" ht="15.75" customHeight="1">
      <c r="A59" s="668"/>
      <c r="B59" s="668"/>
      <c r="C59" s="668"/>
      <c r="D59" s="668"/>
      <c r="E59" s="668"/>
      <c r="F59" s="668"/>
      <c r="G59" s="668"/>
      <c r="H59" s="668"/>
      <c r="I59" s="668"/>
      <c r="J59" s="668"/>
      <c r="K59" s="668"/>
      <c r="L59" s="668"/>
      <c r="M59" s="668"/>
      <c r="N59" s="668"/>
      <c r="O59" s="668"/>
      <c r="P59" s="668"/>
      <c r="Q59" s="668"/>
      <c r="R59" s="668"/>
      <c r="S59" s="668"/>
      <c r="T59" s="668"/>
      <c r="U59" s="668"/>
      <c r="V59" s="668"/>
      <c r="W59" s="668"/>
      <c r="X59" s="668"/>
      <c r="Y59" s="668"/>
      <c r="Z59" s="668"/>
      <c r="AA59" s="669"/>
      <c r="AB59" s="669"/>
      <c r="AC59" s="669"/>
      <c r="AD59" s="669"/>
      <c r="AE59" s="669"/>
      <c r="AF59" s="669"/>
      <c r="AG59" s="669"/>
      <c r="AH59" s="669"/>
      <c r="AI59" s="669"/>
      <c r="AJ59" s="669"/>
      <c r="AK59" s="669"/>
      <c r="AL59" s="669"/>
      <c r="AM59" s="669"/>
      <c r="AN59" s="669"/>
      <c r="AO59" s="669"/>
      <c r="AP59" s="669"/>
      <c r="AQ59" s="669"/>
      <c r="AR59" s="669"/>
    </row>
    <row r="60" spans="1:44" ht="15.75" customHeight="1">
      <c r="A60" s="668"/>
      <c r="B60" s="668"/>
      <c r="C60" s="668"/>
      <c r="D60" s="668"/>
      <c r="E60" s="668"/>
      <c r="F60" s="668"/>
      <c r="G60" s="668"/>
      <c r="H60" s="668"/>
      <c r="I60" s="668"/>
      <c r="J60" s="668"/>
      <c r="K60" s="668"/>
      <c r="L60" s="668"/>
      <c r="M60" s="668"/>
      <c r="N60" s="668"/>
      <c r="O60" s="668"/>
      <c r="P60" s="668"/>
      <c r="Q60" s="668"/>
      <c r="R60" s="668"/>
      <c r="S60" s="668"/>
      <c r="T60" s="668"/>
      <c r="U60" s="668"/>
      <c r="V60" s="668"/>
      <c r="W60" s="668"/>
      <c r="X60" s="668"/>
      <c r="Y60" s="668"/>
      <c r="Z60" s="668"/>
      <c r="AA60" s="669"/>
      <c r="AB60" s="669"/>
      <c r="AC60" s="669"/>
      <c r="AD60" s="669"/>
      <c r="AE60" s="669"/>
      <c r="AF60" s="669"/>
      <c r="AG60" s="669"/>
      <c r="AH60" s="669"/>
      <c r="AI60" s="669"/>
      <c r="AJ60" s="669"/>
      <c r="AK60" s="669"/>
      <c r="AL60" s="669"/>
      <c r="AM60" s="669"/>
      <c r="AN60" s="669"/>
      <c r="AO60" s="669"/>
      <c r="AP60" s="669"/>
      <c r="AQ60" s="669"/>
      <c r="AR60" s="669"/>
    </row>
    <row r="61" spans="1:44" ht="15.75" customHeight="1">
      <c r="A61" s="668"/>
      <c r="B61" s="668"/>
      <c r="C61" s="668"/>
      <c r="D61" s="668"/>
      <c r="E61" s="668"/>
      <c r="F61" s="668"/>
      <c r="G61" s="668"/>
      <c r="H61" s="668"/>
      <c r="I61" s="668"/>
      <c r="J61" s="668"/>
      <c r="K61" s="668"/>
      <c r="L61" s="668"/>
      <c r="M61" s="668"/>
      <c r="N61" s="668"/>
      <c r="O61" s="668"/>
      <c r="P61" s="668"/>
      <c r="Q61" s="668"/>
      <c r="R61" s="668"/>
      <c r="S61" s="668"/>
      <c r="T61" s="668"/>
      <c r="U61" s="668"/>
      <c r="V61" s="668"/>
      <c r="W61" s="668"/>
      <c r="X61" s="668"/>
      <c r="Y61" s="668"/>
      <c r="Z61" s="668"/>
      <c r="AA61" s="669"/>
      <c r="AB61" s="669"/>
      <c r="AC61" s="669"/>
      <c r="AD61" s="669"/>
      <c r="AE61" s="669"/>
      <c r="AF61" s="669"/>
      <c r="AG61" s="669"/>
      <c r="AH61" s="669"/>
      <c r="AI61" s="669"/>
      <c r="AJ61" s="669"/>
      <c r="AK61" s="669"/>
      <c r="AL61" s="669"/>
      <c r="AM61" s="669"/>
      <c r="AN61" s="669"/>
      <c r="AO61" s="669"/>
      <c r="AP61" s="669"/>
      <c r="AQ61" s="669"/>
      <c r="AR61" s="669"/>
    </row>
    <row r="62" spans="1:44" ht="15.75" customHeight="1">
      <c r="A62" s="668"/>
      <c r="B62" s="668"/>
      <c r="C62" s="668"/>
      <c r="D62" s="668"/>
      <c r="E62" s="668"/>
      <c r="F62" s="668"/>
      <c r="G62" s="668"/>
      <c r="H62" s="668"/>
      <c r="I62" s="668"/>
      <c r="J62" s="668"/>
      <c r="K62" s="668"/>
      <c r="L62" s="668"/>
      <c r="M62" s="668"/>
      <c r="N62" s="668"/>
      <c r="O62" s="668"/>
      <c r="P62" s="668"/>
      <c r="Q62" s="668"/>
      <c r="R62" s="668"/>
      <c r="S62" s="668"/>
      <c r="T62" s="668"/>
      <c r="U62" s="668"/>
      <c r="V62" s="668"/>
      <c r="W62" s="668"/>
      <c r="X62" s="668"/>
      <c r="Y62" s="668"/>
      <c r="Z62" s="668"/>
      <c r="AA62" s="669"/>
      <c r="AB62" s="669"/>
      <c r="AC62" s="669"/>
      <c r="AD62" s="669"/>
      <c r="AE62" s="669"/>
      <c r="AF62" s="669"/>
      <c r="AG62" s="669"/>
      <c r="AH62" s="669"/>
      <c r="AI62" s="669"/>
      <c r="AJ62" s="669"/>
      <c r="AK62" s="669"/>
      <c r="AL62" s="669"/>
      <c r="AM62" s="669"/>
      <c r="AN62" s="669"/>
      <c r="AO62" s="669"/>
      <c r="AP62" s="669"/>
      <c r="AQ62" s="669"/>
      <c r="AR62" s="669"/>
    </row>
    <row r="63" spans="1:44" ht="15.75" customHeight="1">
      <c r="A63" s="668"/>
      <c r="B63" s="668"/>
      <c r="C63" s="668"/>
      <c r="D63" s="668"/>
      <c r="E63" s="668"/>
      <c r="F63" s="668"/>
      <c r="G63" s="668"/>
      <c r="H63" s="668"/>
      <c r="I63" s="668"/>
      <c r="J63" s="668"/>
      <c r="K63" s="668"/>
      <c r="L63" s="668"/>
      <c r="M63" s="668"/>
      <c r="N63" s="668"/>
      <c r="O63" s="668"/>
      <c r="P63" s="668"/>
      <c r="Q63" s="668"/>
      <c r="R63" s="668"/>
      <c r="S63" s="668"/>
      <c r="T63" s="668"/>
      <c r="U63" s="668"/>
      <c r="V63" s="668"/>
      <c r="W63" s="668"/>
      <c r="X63" s="668"/>
      <c r="Y63" s="668"/>
      <c r="Z63" s="668"/>
      <c r="AA63" s="669"/>
      <c r="AB63" s="669"/>
      <c r="AC63" s="669"/>
      <c r="AD63" s="669"/>
      <c r="AE63" s="669"/>
      <c r="AF63" s="669"/>
      <c r="AG63" s="669"/>
      <c r="AH63" s="669"/>
      <c r="AI63" s="669"/>
      <c r="AJ63" s="669"/>
      <c r="AK63" s="669"/>
      <c r="AL63" s="669"/>
      <c r="AM63" s="669"/>
      <c r="AN63" s="669"/>
      <c r="AO63" s="669"/>
      <c r="AP63" s="669"/>
      <c r="AQ63" s="669"/>
      <c r="AR63" s="669"/>
    </row>
    <row r="64" spans="1:44" ht="15.75" customHeight="1">
      <c r="A64" s="668"/>
      <c r="B64" s="668"/>
      <c r="C64" s="668"/>
      <c r="D64" s="668"/>
      <c r="E64" s="668"/>
      <c r="F64" s="668"/>
      <c r="G64" s="668"/>
      <c r="H64" s="668"/>
      <c r="I64" s="668"/>
      <c r="J64" s="668"/>
      <c r="K64" s="668"/>
      <c r="L64" s="668"/>
      <c r="M64" s="668"/>
      <c r="N64" s="668"/>
      <c r="O64" s="668"/>
      <c r="P64" s="668"/>
      <c r="Q64" s="668"/>
      <c r="R64" s="668"/>
      <c r="S64" s="668"/>
      <c r="T64" s="668"/>
      <c r="U64" s="668"/>
      <c r="V64" s="668"/>
      <c r="W64" s="668"/>
      <c r="X64" s="668"/>
      <c r="Y64" s="668"/>
      <c r="Z64" s="668"/>
      <c r="AA64" s="669"/>
      <c r="AB64" s="669"/>
      <c r="AC64" s="669"/>
      <c r="AD64" s="669"/>
      <c r="AE64" s="669"/>
      <c r="AF64" s="669"/>
      <c r="AG64" s="669"/>
      <c r="AH64" s="669"/>
      <c r="AI64" s="669"/>
      <c r="AJ64" s="669"/>
      <c r="AK64" s="669"/>
      <c r="AL64" s="669"/>
      <c r="AM64" s="669"/>
      <c r="AN64" s="669"/>
      <c r="AO64" s="669"/>
      <c r="AP64" s="669"/>
      <c r="AQ64" s="669"/>
      <c r="AR64" s="669"/>
    </row>
    <row r="65" spans="1:44" ht="15.75" customHeight="1">
      <c r="A65" s="668"/>
      <c r="B65" s="668"/>
      <c r="C65" s="668"/>
      <c r="D65" s="668"/>
      <c r="E65" s="668"/>
      <c r="F65" s="668"/>
      <c r="G65" s="668"/>
      <c r="H65" s="668"/>
      <c r="I65" s="668"/>
      <c r="J65" s="668"/>
      <c r="K65" s="668"/>
      <c r="L65" s="668"/>
      <c r="M65" s="668"/>
      <c r="N65" s="668"/>
      <c r="O65" s="668"/>
      <c r="P65" s="668"/>
      <c r="Q65" s="668"/>
      <c r="R65" s="668"/>
      <c r="S65" s="668"/>
      <c r="T65" s="668"/>
      <c r="U65" s="668"/>
      <c r="V65" s="668"/>
      <c r="W65" s="668"/>
      <c r="X65" s="668"/>
      <c r="Y65" s="668"/>
      <c r="Z65" s="668"/>
      <c r="AA65" s="669"/>
      <c r="AB65" s="669"/>
      <c r="AC65" s="669"/>
      <c r="AD65" s="669"/>
      <c r="AE65" s="669"/>
      <c r="AF65" s="669"/>
      <c r="AG65" s="669"/>
      <c r="AH65" s="669"/>
      <c r="AI65" s="669"/>
      <c r="AJ65" s="669"/>
      <c r="AK65" s="669"/>
      <c r="AL65" s="669"/>
      <c r="AM65" s="669"/>
      <c r="AN65" s="669"/>
      <c r="AO65" s="669"/>
      <c r="AP65" s="669"/>
      <c r="AQ65" s="669"/>
      <c r="AR65" s="669"/>
    </row>
    <row r="66" spans="1:44" ht="15.75" customHeight="1">
      <c r="A66" s="668"/>
      <c r="B66" s="668"/>
      <c r="C66" s="668"/>
      <c r="D66" s="668"/>
      <c r="E66" s="668"/>
      <c r="F66" s="668"/>
      <c r="G66" s="668"/>
      <c r="H66" s="668"/>
      <c r="I66" s="668"/>
      <c r="J66" s="668"/>
      <c r="K66" s="668"/>
      <c r="L66" s="668"/>
      <c r="M66" s="668"/>
      <c r="N66" s="668"/>
      <c r="O66" s="668"/>
      <c r="P66" s="668"/>
      <c r="Q66" s="668"/>
      <c r="R66" s="668"/>
      <c r="S66" s="668"/>
      <c r="T66" s="668"/>
      <c r="U66" s="668"/>
      <c r="V66" s="668"/>
      <c r="W66" s="668"/>
      <c r="X66" s="668"/>
      <c r="Y66" s="668"/>
      <c r="Z66" s="668"/>
      <c r="AA66" s="669"/>
      <c r="AB66" s="669"/>
      <c r="AC66" s="669"/>
      <c r="AD66" s="669"/>
      <c r="AE66" s="669"/>
      <c r="AF66" s="669"/>
      <c r="AG66" s="669"/>
      <c r="AH66" s="669"/>
      <c r="AI66" s="669"/>
      <c r="AJ66" s="669"/>
      <c r="AK66" s="669"/>
      <c r="AL66" s="669"/>
      <c r="AM66" s="669"/>
      <c r="AN66" s="669"/>
      <c r="AO66" s="669"/>
      <c r="AP66" s="669"/>
      <c r="AQ66" s="669"/>
      <c r="AR66" s="669"/>
    </row>
    <row r="67" spans="1:44" ht="15.75" customHeight="1">
      <c r="A67" s="668"/>
      <c r="B67" s="668"/>
      <c r="C67" s="668"/>
      <c r="D67" s="668"/>
      <c r="E67" s="668"/>
      <c r="F67" s="668"/>
      <c r="G67" s="668"/>
      <c r="H67" s="668"/>
      <c r="I67" s="668"/>
      <c r="J67" s="668"/>
      <c r="K67" s="668"/>
      <c r="L67" s="668"/>
      <c r="M67" s="668"/>
      <c r="N67" s="668"/>
      <c r="O67" s="668"/>
      <c r="P67" s="668"/>
      <c r="Q67" s="668"/>
      <c r="R67" s="668"/>
      <c r="S67" s="668"/>
      <c r="T67" s="668"/>
      <c r="U67" s="668"/>
      <c r="V67" s="668"/>
      <c r="W67" s="668"/>
      <c r="X67" s="668"/>
      <c r="Y67" s="668"/>
      <c r="Z67" s="668"/>
      <c r="AA67" s="669"/>
      <c r="AB67" s="669"/>
      <c r="AC67" s="669"/>
      <c r="AD67" s="669"/>
      <c r="AE67" s="669"/>
      <c r="AF67" s="669"/>
      <c r="AG67" s="669"/>
      <c r="AH67" s="669"/>
      <c r="AI67" s="669"/>
      <c r="AJ67" s="669"/>
      <c r="AK67" s="669"/>
      <c r="AL67" s="669"/>
      <c r="AM67" s="669"/>
      <c r="AN67" s="669"/>
      <c r="AO67" s="669"/>
      <c r="AP67" s="669"/>
      <c r="AQ67" s="669"/>
      <c r="AR67" s="669"/>
    </row>
    <row r="68" spans="1:44" ht="15.75" customHeight="1">
      <c r="A68" s="668"/>
      <c r="B68" s="668"/>
      <c r="C68" s="668"/>
      <c r="D68" s="668"/>
      <c r="E68" s="668"/>
      <c r="F68" s="668"/>
      <c r="G68" s="668"/>
      <c r="H68" s="668"/>
      <c r="I68" s="668"/>
      <c r="J68" s="668"/>
      <c r="K68" s="668"/>
      <c r="L68" s="668"/>
      <c r="M68" s="668"/>
      <c r="N68" s="668"/>
      <c r="O68" s="668"/>
      <c r="P68" s="668"/>
      <c r="Q68" s="668"/>
      <c r="R68" s="668"/>
      <c r="S68" s="668"/>
      <c r="T68" s="668"/>
      <c r="U68" s="668"/>
      <c r="V68" s="668"/>
      <c r="W68" s="668"/>
      <c r="X68" s="668"/>
      <c r="Y68" s="668"/>
      <c r="Z68" s="668"/>
      <c r="AA68" s="669"/>
      <c r="AB68" s="669"/>
      <c r="AC68" s="669"/>
      <c r="AD68" s="669"/>
      <c r="AE68" s="669"/>
      <c r="AF68" s="669"/>
      <c r="AG68" s="669"/>
      <c r="AH68" s="669"/>
      <c r="AI68" s="669"/>
      <c r="AJ68" s="669"/>
      <c r="AK68" s="669"/>
      <c r="AL68" s="669"/>
      <c r="AM68" s="669"/>
      <c r="AN68" s="669"/>
      <c r="AO68" s="669"/>
      <c r="AP68" s="669"/>
      <c r="AQ68" s="669"/>
      <c r="AR68" s="669"/>
    </row>
    <row r="69" spans="1:44" ht="15.75" customHeight="1">
      <c r="A69" s="668"/>
      <c r="B69" s="668"/>
      <c r="C69" s="668"/>
      <c r="D69" s="668"/>
      <c r="E69" s="668"/>
      <c r="F69" s="668"/>
      <c r="G69" s="668"/>
      <c r="H69" s="668"/>
      <c r="I69" s="668"/>
      <c r="J69" s="668"/>
      <c r="K69" s="668"/>
      <c r="L69" s="668"/>
      <c r="M69" s="668"/>
      <c r="N69" s="668"/>
      <c r="O69" s="668"/>
      <c r="P69" s="668"/>
      <c r="Q69" s="668"/>
      <c r="R69" s="668"/>
      <c r="S69" s="668"/>
      <c r="T69" s="668"/>
      <c r="U69" s="668"/>
      <c r="V69" s="668"/>
      <c r="W69" s="668"/>
      <c r="X69" s="668"/>
      <c r="Y69" s="668"/>
      <c r="Z69" s="668"/>
      <c r="AA69" s="669"/>
      <c r="AB69" s="669"/>
      <c r="AC69" s="669"/>
      <c r="AD69" s="669"/>
      <c r="AE69" s="669"/>
      <c r="AF69" s="669"/>
      <c r="AG69" s="669"/>
      <c r="AH69" s="669"/>
      <c r="AI69" s="669"/>
      <c r="AJ69" s="669"/>
      <c r="AK69" s="669"/>
      <c r="AL69" s="669"/>
      <c r="AM69" s="669"/>
      <c r="AN69" s="669"/>
      <c r="AO69" s="669"/>
      <c r="AP69" s="669"/>
      <c r="AQ69" s="669"/>
      <c r="AR69" s="669"/>
    </row>
    <row r="70" spans="1:44" ht="15.75" customHeight="1">
      <c r="A70" s="668"/>
      <c r="B70" s="668"/>
      <c r="C70" s="668"/>
      <c r="D70" s="668"/>
      <c r="E70" s="668"/>
      <c r="F70" s="668"/>
      <c r="G70" s="668"/>
      <c r="H70" s="668"/>
      <c r="I70" s="668"/>
      <c r="J70" s="668"/>
      <c r="K70" s="668"/>
      <c r="L70" s="668"/>
      <c r="M70" s="668"/>
      <c r="N70" s="668"/>
      <c r="O70" s="668"/>
      <c r="P70" s="668"/>
      <c r="Q70" s="668"/>
      <c r="R70" s="668"/>
      <c r="S70" s="668"/>
      <c r="T70" s="668"/>
      <c r="U70" s="668"/>
      <c r="V70" s="668"/>
      <c r="W70" s="668"/>
      <c r="X70" s="668"/>
      <c r="Y70" s="668"/>
      <c r="Z70" s="668"/>
      <c r="AA70" s="669"/>
      <c r="AB70" s="669"/>
      <c r="AC70" s="669"/>
      <c r="AD70" s="669"/>
      <c r="AE70" s="669"/>
      <c r="AF70" s="669"/>
      <c r="AG70" s="669"/>
      <c r="AH70" s="669"/>
      <c r="AI70" s="669"/>
      <c r="AJ70" s="669"/>
      <c r="AK70" s="669"/>
      <c r="AL70" s="669"/>
      <c r="AM70" s="669"/>
      <c r="AN70" s="669"/>
      <c r="AO70" s="669"/>
      <c r="AP70" s="669"/>
      <c r="AQ70" s="669"/>
      <c r="AR70" s="669"/>
    </row>
    <row r="71" spans="1:44" ht="15.75" customHeight="1">
      <c r="A71" s="668"/>
      <c r="B71" s="668"/>
      <c r="C71" s="668"/>
      <c r="D71" s="668"/>
      <c r="E71" s="668"/>
      <c r="F71" s="668"/>
      <c r="G71" s="668"/>
      <c r="H71" s="668"/>
      <c r="I71" s="668"/>
      <c r="J71" s="668"/>
      <c r="K71" s="668"/>
      <c r="L71" s="668"/>
      <c r="M71" s="668"/>
      <c r="N71" s="668"/>
      <c r="O71" s="668"/>
      <c r="P71" s="668"/>
      <c r="Q71" s="668"/>
      <c r="R71" s="668"/>
      <c r="S71" s="668"/>
      <c r="T71" s="668"/>
      <c r="U71" s="668"/>
      <c r="V71" s="668"/>
      <c r="W71" s="668"/>
      <c r="X71" s="668"/>
      <c r="Y71" s="668"/>
      <c r="Z71" s="668"/>
      <c r="AA71" s="669"/>
      <c r="AB71" s="669"/>
      <c r="AC71" s="669"/>
      <c r="AD71" s="669"/>
      <c r="AE71" s="669"/>
      <c r="AF71" s="669"/>
      <c r="AG71" s="669"/>
      <c r="AH71" s="669"/>
      <c r="AI71" s="669"/>
      <c r="AJ71" s="669"/>
      <c r="AK71" s="669"/>
      <c r="AL71" s="669"/>
      <c r="AM71" s="669"/>
      <c r="AN71" s="669"/>
      <c r="AO71" s="669"/>
      <c r="AP71" s="669"/>
      <c r="AQ71" s="669"/>
      <c r="AR71" s="669"/>
    </row>
    <row r="72" spans="1:44" ht="15.75" customHeight="1">
      <c r="A72" s="668"/>
      <c r="B72" s="668"/>
      <c r="C72" s="668"/>
      <c r="D72" s="668"/>
      <c r="E72" s="668"/>
      <c r="F72" s="668"/>
      <c r="G72" s="668"/>
      <c r="H72" s="668"/>
      <c r="I72" s="668"/>
      <c r="J72" s="668"/>
      <c r="K72" s="668"/>
      <c r="L72" s="668"/>
      <c r="M72" s="668"/>
      <c r="N72" s="668"/>
      <c r="O72" s="668"/>
      <c r="P72" s="668"/>
      <c r="Q72" s="668"/>
      <c r="R72" s="668"/>
      <c r="S72" s="668"/>
      <c r="T72" s="668"/>
      <c r="U72" s="668"/>
      <c r="V72" s="668"/>
      <c r="W72" s="668"/>
      <c r="X72" s="668"/>
      <c r="Y72" s="668"/>
      <c r="Z72" s="668"/>
      <c r="AA72" s="669"/>
      <c r="AB72" s="669"/>
      <c r="AC72" s="669"/>
      <c r="AD72" s="669"/>
      <c r="AE72" s="669"/>
      <c r="AF72" s="669"/>
      <c r="AG72" s="669"/>
      <c r="AH72" s="669"/>
      <c r="AI72" s="669"/>
      <c r="AJ72" s="669"/>
      <c r="AK72" s="669"/>
      <c r="AL72" s="669"/>
      <c r="AM72" s="669"/>
      <c r="AN72" s="669"/>
      <c r="AO72" s="669"/>
      <c r="AP72" s="669"/>
      <c r="AQ72" s="669"/>
      <c r="AR72" s="669"/>
    </row>
    <row r="73" spans="1:44" ht="15.75" customHeight="1">
      <c r="A73" s="668"/>
      <c r="B73" s="668"/>
      <c r="C73" s="668"/>
      <c r="D73" s="668"/>
      <c r="E73" s="668"/>
      <c r="F73" s="668"/>
      <c r="G73" s="668"/>
      <c r="H73" s="668"/>
      <c r="I73" s="668"/>
      <c r="J73" s="668"/>
      <c r="K73" s="668"/>
      <c r="L73" s="668"/>
      <c r="M73" s="668"/>
      <c r="N73" s="668"/>
      <c r="O73" s="668"/>
      <c r="P73" s="668"/>
      <c r="Q73" s="668"/>
      <c r="R73" s="668"/>
      <c r="S73" s="668"/>
      <c r="T73" s="668"/>
      <c r="U73" s="668"/>
      <c r="V73" s="668"/>
      <c r="W73" s="668"/>
      <c r="X73" s="668"/>
      <c r="Y73" s="668"/>
      <c r="Z73" s="668"/>
      <c r="AA73" s="669"/>
      <c r="AB73" s="669"/>
      <c r="AC73" s="669"/>
      <c r="AD73" s="669"/>
      <c r="AE73" s="669"/>
      <c r="AF73" s="669"/>
      <c r="AG73" s="669"/>
      <c r="AH73" s="669"/>
      <c r="AI73" s="669"/>
      <c r="AJ73" s="669"/>
      <c r="AK73" s="669"/>
      <c r="AL73" s="669"/>
      <c r="AM73" s="669"/>
      <c r="AN73" s="669"/>
      <c r="AO73" s="669"/>
      <c r="AP73" s="669"/>
      <c r="AQ73" s="669"/>
      <c r="AR73" s="669"/>
    </row>
    <row r="74" spans="1:44" ht="15.75" customHeight="1">
      <c r="A74" s="668"/>
      <c r="B74" s="668"/>
      <c r="C74" s="668"/>
      <c r="D74" s="668"/>
      <c r="E74" s="668"/>
      <c r="F74" s="668"/>
      <c r="G74" s="668"/>
      <c r="H74" s="668"/>
      <c r="I74" s="668"/>
      <c r="J74" s="668"/>
      <c r="K74" s="668"/>
      <c r="L74" s="668"/>
      <c r="M74" s="668"/>
      <c r="N74" s="668"/>
      <c r="O74" s="668"/>
      <c r="P74" s="668"/>
      <c r="Q74" s="668"/>
      <c r="R74" s="668"/>
      <c r="S74" s="668"/>
      <c r="T74" s="668"/>
      <c r="U74" s="668"/>
      <c r="V74" s="668"/>
      <c r="W74" s="668"/>
      <c r="X74" s="668"/>
      <c r="Y74" s="668"/>
      <c r="Z74" s="668"/>
      <c r="AA74" s="669"/>
      <c r="AB74" s="669"/>
      <c r="AC74" s="669"/>
      <c r="AD74" s="669"/>
      <c r="AE74" s="669"/>
      <c r="AF74" s="669"/>
      <c r="AG74" s="669"/>
      <c r="AH74" s="669"/>
      <c r="AI74" s="669"/>
      <c r="AJ74" s="669"/>
      <c r="AK74" s="669"/>
      <c r="AL74" s="669"/>
      <c r="AM74" s="669"/>
      <c r="AN74" s="669"/>
      <c r="AO74" s="669"/>
      <c r="AP74" s="669"/>
      <c r="AQ74" s="669"/>
      <c r="AR74" s="669"/>
    </row>
    <row r="75" spans="1:44" ht="15.75" customHeight="1">
      <c r="A75" s="668"/>
      <c r="B75" s="668"/>
      <c r="C75" s="668"/>
      <c r="D75" s="668"/>
      <c r="E75" s="668"/>
      <c r="F75" s="668"/>
      <c r="G75" s="668"/>
      <c r="H75" s="668"/>
      <c r="I75" s="668"/>
      <c r="J75" s="668"/>
      <c r="K75" s="668"/>
      <c r="L75" s="668"/>
      <c r="M75" s="668"/>
      <c r="N75" s="668"/>
      <c r="O75" s="668"/>
      <c r="P75" s="668"/>
      <c r="Q75" s="668"/>
      <c r="R75" s="668"/>
      <c r="S75" s="668"/>
      <c r="T75" s="668"/>
      <c r="U75" s="668"/>
      <c r="V75" s="668"/>
      <c r="W75" s="668"/>
      <c r="X75" s="668"/>
      <c r="Y75" s="668"/>
      <c r="Z75" s="668"/>
      <c r="AA75" s="669"/>
      <c r="AB75" s="669"/>
      <c r="AC75" s="669"/>
      <c r="AD75" s="669"/>
      <c r="AE75" s="669"/>
      <c r="AF75" s="669"/>
      <c r="AG75" s="669"/>
      <c r="AH75" s="669"/>
      <c r="AI75" s="669"/>
      <c r="AJ75" s="669"/>
      <c r="AK75" s="669"/>
      <c r="AL75" s="669"/>
      <c r="AM75" s="669"/>
      <c r="AN75" s="669"/>
      <c r="AO75" s="669"/>
      <c r="AP75" s="669"/>
      <c r="AQ75" s="669"/>
      <c r="AR75" s="669"/>
    </row>
    <row r="76" spans="1:44" ht="15.75" customHeight="1">
      <c r="A76" s="668"/>
      <c r="B76" s="668"/>
      <c r="C76" s="668"/>
      <c r="D76" s="668"/>
      <c r="E76" s="668"/>
      <c r="F76" s="668"/>
      <c r="G76" s="668"/>
      <c r="H76" s="668"/>
      <c r="I76" s="668"/>
      <c r="J76" s="668"/>
      <c r="K76" s="668"/>
      <c r="L76" s="668"/>
      <c r="M76" s="668"/>
      <c r="N76" s="668"/>
      <c r="O76" s="668"/>
      <c r="P76" s="668"/>
      <c r="Q76" s="668"/>
      <c r="R76" s="668"/>
      <c r="S76" s="668"/>
      <c r="T76" s="668"/>
      <c r="U76" s="668"/>
      <c r="V76" s="668"/>
      <c r="W76" s="668"/>
      <c r="X76" s="668"/>
      <c r="Y76" s="668"/>
      <c r="Z76" s="668"/>
      <c r="AA76" s="669"/>
      <c r="AB76" s="669"/>
      <c r="AC76" s="669"/>
      <c r="AD76" s="669"/>
      <c r="AE76" s="669"/>
      <c r="AF76" s="669"/>
      <c r="AG76" s="669"/>
      <c r="AH76" s="669"/>
      <c r="AI76" s="669"/>
      <c r="AJ76" s="669"/>
      <c r="AK76" s="669"/>
      <c r="AL76" s="669"/>
      <c r="AM76" s="669"/>
      <c r="AN76" s="669"/>
      <c r="AO76" s="669"/>
      <c r="AP76" s="669"/>
      <c r="AQ76" s="669"/>
      <c r="AR76" s="669"/>
    </row>
    <row r="77" spans="1:44" ht="15.75" customHeight="1">
      <c r="A77" s="668"/>
      <c r="B77" s="668"/>
      <c r="C77" s="668"/>
      <c r="D77" s="668"/>
      <c r="E77" s="668"/>
      <c r="F77" s="668"/>
      <c r="G77" s="668"/>
      <c r="H77" s="668"/>
      <c r="I77" s="668"/>
      <c r="J77" s="668"/>
      <c r="K77" s="668"/>
      <c r="L77" s="668"/>
      <c r="M77" s="668"/>
      <c r="N77" s="668"/>
      <c r="O77" s="668"/>
      <c r="P77" s="668"/>
      <c r="Q77" s="668"/>
      <c r="R77" s="668"/>
      <c r="S77" s="668"/>
      <c r="T77" s="668"/>
      <c r="U77" s="668"/>
      <c r="V77" s="668"/>
      <c r="W77" s="668"/>
      <c r="X77" s="668"/>
      <c r="Y77" s="668"/>
      <c r="Z77" s="668"/>
      <c r="AA77" s="669"/>
      <c r="AB77" s="669"/>
      <c r="AC77" s="669"/>
      <c r="AD77" s="669"/>
      <c r="AE77" s="669"/>
      <c r="AF77" s="669"/>
      <c r="AG77" s="669"/>
      <c r="AH77" s="669"/>
      <c r="AI77" s="669"/>
      <c r="AJ77" s="669"/>
      <c r="AK77" s="669"/>
      <c r="AL77" s="669"/>
      <c r="AM77" s="669"/>
      <c r="AN77" s="669"/>
      <c r="AO77" s="669"/>
      <c r="AP77" s="669"/>
      <c r="AQ77" s="669"/>
      <c r="AR77" s="669"/>
    </row>
    <row r="78" spans="1:44" ht="15.75" customHeight="1">
      <c r="A78" s="668"/>
      <c r="B78" s="668"/>
      <c r="C78" s="668"/>
      <c r="D78" s="668"/>
      <c r="E78" s="668"/>
      <c r="F78" s="668"/>
      <c r="G78" s="668"/>
      <c r="H78" s="668"/>
      <c r="I78" s="668"/>
      <c r="J78" s="668"/>
      <c r="K78" s="668"/>
      <c r="L78" s="668"/>
      <c r="M78" s="668"/>
      <c r="N78" s="668"/>
      <c r="O78" s="668"/>
      <c r="P78" s="668"/>
      <c r="Q78" s="668"/>
      <c r="R78" s="668"/>
      <c r="S78" s="668"/>
      <c r="T78" s="668"/>
      <c r="U78" s="668"/>
      <c r="V78" s="668"/>
      <c r="W78" s="668"/>
      <c r="X78" s="668"/>
      <c r="Y78" s="668"/>
      <c r="Z78" s="668"/>
      <c r="AA78" s="669"/>
      <c r="AB78" s="669"/>
      <c r="AC78" s="669"/>
      <c r="AD78" s="669"/>
      <c r="AE78" s="669"/>
      <c r="AF78" s="669"/>
      <c r="AG78" s="669"/>
      <c r="AH78" s="669"/>
      <c r="AI78" s="669"/>
      <c r="AJ78" s="669"/>
      <c r="AK78" s="669"/>
      <c r="AL78" s="669"/>
      <c r="AM78" s="669"/>
      <c r="AN78" s="669"/>
      <c r="AO78" s="669"/>
      <c r="AP78" s="669"/>
      <c r="AQ78" s="669"/>
      <c r="AR78" s="669"/>
    </row>
    <row r="79" spans="1:44" ht="15.75" customHeight="1">
      <c r="A79" s="668"/>
      <c r="B79" s="668"/>
      <c r="C79" s="668"/>
      <c r="D79" s="668"/>
      <c r="E79" s="668"/>
      <c r="F79" s="668"/>
      <c r="G79" s="668"/>
      <c r="H79" s="668"/>
      <c r="I79" s="668"/>
      <c r="J79" s="668"/>
      <c r="K79" s="668"/>
      <c r="L79" s="668"/>
      <c r="M79" s="668"/>
      <c r="N79" s="668"/>
      <c r="O79" s="668"/>
      <c r="P79" s="668"/>
      <c r="Q79" s="668"/>
      <c r="R79" s="668"/>
      <c r="S79" s="668"/>
      <c r="T79" s="668"/>
      <c r="U79" s="668"/>
      <c r="V79" s="668"/>
      <c r="W79" s="668"/>
      <c r="X79" s="668"/>
      <c r="Y79" s="668"/>
      <c r="Z79" s="668"/>
      <c r="AA79" s="669"/>
      <c r="AB79" s="669"/>
      <c r="AC79" s="669"/>
      <c r="AD79" s="669"/>
      <c r="AE79" s="669"/>
      <c r="AF79" s="669"/>
      <c r="AG79" s="669"/>
      <c r="AH79" s="669"/>
      <c r="AI79" s="669"/>
      <c r="AJ79" s="669"/>
      <c r="AK79" s="669"/>
      <c r="AL79" s="669"/>
      <c r="AM79" s="669"/>
      <c r="AN79" s="669"/>
      <c r="AO79" s="669"/>
      <c r="AP79" s="669"/>
      <c r="AQ79" s="669"/>
      <c r="AR79" s="669"/>
    </row>
    <row r="80" spans="1:44" ht="15.75" customHeight="1">
      <c r="A80" s="668"/>
      <c r="B80" s="668"/>
      <c r="C80" s="668"/>
      <c r="D80" s="668"/>
      <c r="E80" s="668"/>
      <c r="F80" s="668"/>
      <c r="G80" s="668"/>
      <c r="H80" s="668"/>
      <c r="I80" s="668"/>
      <c r="J80" s="668"/>
      <c r="K80" s="668"/>
      <c r="L80" s="668"/>
      <c r="M80" s="668"/>
      <c r="N80" s="668"/>
      <c r="O80" s="668"/>
      <c r="P80" s="668"/>
      <c r="Q80" s="668"/>
      <c r="R80" s="668"/>
      <c r="S80" s="668"/>
      <c r="T80" s="668"/>
      <c r="U80" s="668"/>
      <c r="V80" s="668"/>
      <c r="W80" s="668"/>
      <c r="X80" s="668"/>
      <c r="Y80" s="668"/>
      <c r="Z80" s="668"/>
      <c r="AA80" s="669"/>
      <c r="AB80" s="669"/>
      <c r="AC80" s="669"/>
      <c r="AD80" s="669"/>
      <c r="AE80" s="669"/>
      <c r="AF80" s="669"/>
      <c r="AG80" s="669"/>
      <c r="AH80" s="669"/>
      <c r="AI80" s="669"/>
      <c r="AJ80" s="669"/>
      <c r="AK80" s="669"/>
      <c r="AL80" s="669"/>
      <c r="AM80" s="669"/>
      <c r="AN80" s="669"/>
      <c r="AO80" s="669"/>
      <c r="AP80" s="669"/>
      <c r="AQ80" s="669"/>
      <c r="AR80" s="669"/>
    </row>
    <row r="81" spans="1:44" ht="15.75" customHeight="1">
      <c r="A81" s="668"/>
      <c r="B81" s="668"/>
      <c r="C81" s="668"/>
      <c r="D81" s="668"/>
      <c r="E81" s="668"/>
      <c r="F81" s="668"/>
      <c r="G81" s="668"/>
      <c r="H81" s="668"/>
      <c r="I81" s="668"/>
      <c r="J81" s="668"/>
      <c r="K81" s="668"/>
      <c r="L81" s="668"/>
      <c r="M81" s="668"/>
      <c r="N81" s="668"/>
      <c r="O81" s="668"/>
      <c r="P81" s="668"/>
      <c r="Q81" s="668"/>
      <c r="R81" s="668"/>
      <c r="S81" s="668"/>
      <c r="T81" s="668"/>
      <c r="U81" s="668"/>
      <c r="V81" s="668"/>
      <c r="W81" s="668"/>
      <c r="X81" s="668"/>
      <c r="Y81" s="668"/>
      <c r="Z81" s="668"/>
      <c r="AA81" s="669"/>
      <c r="AB81" s="669"/>
      <c r="AC81" s="669"/>
      <c r="AD81" s="669"/>
      <c r="AE81" s="669"/>
      <c r="AF81" s="669"/>
      <c r="AG81" s="669"/>
      <c r="AH81" s="669"/>
      <c r="AI81" s="669"/>
      <c r="AJ81" s="669"/>
      <c r="AK81" s="669"/>
      <c r="AL81" s="669"/>
      <c r="AM81" s="669"/>
      <c r="AN81" s="669"/>
      <c r="AO81" s="669"/>
      <c r="AP81" s="669"/>
      <c r="AQ81" s="669"/>
      <c r="AR81" s="669"/>
    </row>
    <row r="82" spans="1:44" ht="15.75" customHeight="1">
      <c r="A82" s="668"/>
      <c r="B82" s="668"/>
      <c r="C82" s="668"/>
      <c r="D82" s="668"/>
      <c r="E82" s="668"/>
      <c r="F82" s="668"/>
      <c r="G82" s="668"/>
      <c r="H82" s="668"/>
      <c r="I82" s="668"/>
      <c r="J82" s="668"/>
      <c r="K82" s="668"/>
      <c r="L82" s="668"/>
      <c r="M82" s="668"/>
      <c r="N82" s="668"/>
      <c r="O82" s="668"/>
      <c r="P82" s="668"/>
      <c r="Q82" s="668"/>
      <c r="R82" s="668"/>
      <c r="S82" s="668"/>
      <c r="T82" s="668"/>
      <c r="U82" s="668"/>
      <c r="V82" s="668"/>
      <c r="W82" s="668"/>
      <c r="X82" s="668"/>
      <c r="Y82" s="668"/>
      <c r="Z82" s="668"/>
      <c r="AA82" s="669"/>
      <c r="AB82" s="669"/>
      <c r="AC82" s="669"/>
      <c r="AD82" s="669"/>
      <c r="AE82" s="669"/>
      <c r="AF82" s="669"/>
      <c r="AG82" s="669"/>
      <c r="AH82" s="669"/>
      <c r="AI82" s="669"/>
      <c r="AJ82" s="669"/>
      <c r="AK82" s="669"/>
      <c r="AL82" s="669"/>
      <c r="AM82" s="669"/>
      <c r="AN82" s="669"/>
      <c r="AO82" s="669"/>
      <c r="AP82" s="669"/>
      <c r="AQ82" s="669"/>
      <c r="AR82" s="669"/>
    </row>
    <row r="83" spans="1:44" ht="15.75" customHeight="1">
      <c r="A83" s="668"/>
      <c r="B83" s="668"/>
      <c r="C83" s="668"/>
      <c r="D83" s="668"/>
      <c r="E83" s="668"/>
      <c r="F83" s="668"/>
      <c r="G83" s="668"/>
      <c r="H83" s="668"/>
      <c r="I83" s="668"/>
      <c r="J83" s="668"/>
      <c r="K83" s="668"/>
      <c r="L83" s="668"/>
      <c r="M83" s="668"/>
      <c r="N83" s="668"/>
      <c r="O83" s="668"/>
      <c r="P83" s="668"/>
      <c r="Q83" s="668"/>
      <c r="R83" s="668"/>
      <c r="S83" s="668"/>
      <c r="T83" s="668"/>
      <c r="U83" s="668"/>
      <c r="V83" s="668"/>
      <c r="W83" s="668"/>
      <c r="X83" s="668"/>
      <c r="Y83" s="668"/>
      <c r="Z83" s="668"/>
      <c r="AA83" s="669"/>
      <c r="AB83" s="669"/>
      <c r="AC83" s="669"/>
      <c r="AD83" s="669"/>
      <c r="AE83" s="669"/>
      <c r="AF83" s="669"/>
      <c r="AG83" s="669"/>
      <c r="AH83" s="669"/>
      <c r="AI83" s="669"/>
      <c r="AJ83" s="669"/>
      <c r="AK83" s="669"/>
      <c r="AL83" s="669"/>
      <c r="AM83" s="669"/>
      <c r="AN83" s="669"/>
      <c r="AO83" s="669"/>
      <c r="AP83" s="669"/>
      <c r="AQ83" s="669"/>
      <c r="AR83" s="669"/>
    </row>
    <row r="84" spans="1:44" ht="15.75" customHeight="1">
      <c r="A84" s="668"/>
      <c r="B84" s="668"/>
      <c r="C84" s="668"/>
      <c r="D84" s="668"/>
      <c r="E84" s="668"/>
      <c r="F84" s="668"/>
      <c r="G84" s="668"/>
      <c r="H84" s="668"/>
      <c r="I84" s="668"/>
      <c r="J84" s="668"/>
      <c r="K84" s="668"/>
      <c r="L84" s="668"/>
      <c r="M84" s="668"/>
      <c r="N84" s="668"/>
      <c r="O84" s="668"/>
      <c r="P84" s="668"/>
      <c r="Q84" s="668"/>
      <c r="R84" s="668"/>
      <c r="S84" s="668"/>
      <c r="T84" s="668"/>
      <c r="U84" s="668"/>
      <c r="V84" s="668"/>
      <c r="W84" s="668"/>
      <c r="X84" s="668"/>
      <c r="Y84" s="668"/>
      <c r="Z84" s="668"/>
      <c r="AA84" s="669"/>
      <c r="AB84" s="669"/>
      <c r="AC84" s="669"/>
      <c r="AD84" s="669"/>
      <c r="AE84" s="669"/>
      <c r="AF84" s="669"/>
      <c r="AG84" s="669"/>
      <c r="AH84" s="669"/>
      <c r="AI84" s="669"/>
      <c r="AJ84" s="669"/>
      <c r="AK84" s="669"/>
      <c r="AL84" s="669"/>
      <c r="AM84" s="669"/>
      <c r="AN84" s="669"/>
      <c r="AO84" s="669"/>
      <c r="AP84" s="669"/>
      <c r="AQ84" s="669"/>
      <c r="AR84" s="669"/>
    </row>
    <row r="85" spans="1:44" ht="15.75" customHeight="1">
      <c r="A85" s="668"/>
      <c r="B85" s="668"/>
      <c r="C85" s="668"/>
      <c r="D85" s="668"/>
      <c r="E85" s="668"/>
      <c r="F85" s="668"/>
      <c r="G85" s="668"/>
      <c r="H85" s="668"/>
      <c r="I85" s="668"/>
      <c r="J85" s="668"/>
      <c r="K85" s="668"/>
      <c r="L85" s="668"/>
      <c r="M85" s="668"/>
      <c r="N85" s="668"/>
      <c r="O85" s="668"/>
      <c r="P85" s="668"/>
      <c r="Q85" s="668"/>
      <c r="R85" s="668"/>
      <c r="S85" s="668"/>
      <c r="T85" s="668"/>
      <c r="U85" s="668"/>
      <c r="V85" s="668"/>
      <c r="W85" s="668"/>
      <c r="X85" s="668"/>
      <c r="Y85" s="668"/>
      <c r="Z85" s="668"/>
      <c r="AA85" s="669"/>
      <c r="AB85" s="669"/>
      <c r="AC85" s="669"/>
      <c r="AD85" s="669"/>
      <c r="AE85" s="669"/>
      <c r="AF85" s="669"/>
      <c r="AG85" s="669"/>
      <c r="AH85" s="669"/>
      <c r="AI85" s="669"/>
      <c r="AJ85" s="669"/>
      <c r="AK85" s="669"/>
      <c r="AL85" s="669"/>
      <c r="AM85" s="669"/>
      <c r="AN85" s="669"/>
      <c r="AO85" s="669"/>
      <c r="AP85" s="669"/>
      <c r="AQ85" s="669"/>
      <c r="AR85" s="669"/>
    </row>
    <row r="86" spans="1:44" ht="15.75" customHeight="1">
      <c r="A86" s="668"/>
      <c r="B86" s="668"/>
      <c r="C86" s="668"/>
      <c r="D86" s="668"/>
      <c r="E86" s="668"/>
      <c r="F86" s="668"/>
      <c r="G86" s="668"/>
      <c r="H86" s="668"/>
      <c r="I86" s="668"/>
      <c r="J86" s="668"/>
      <c r="K86" s="668"/>
      <c r="L86" s="668"/>
      <c r="M86" s="668"/>
      <c r="N86" s="668"/>
      <c r="O86" s="668"/>
      <c r="P86" s="668"/>
      <c r="Q86" s="668"/>
      <c r="R86" s="668"/>
      <c r="S86" s="668"/>
      <c r="T86" s="668"/>
      <c r="U86" s="668"/>
      <c r="V86" s="668"/>
      <c r="W86" s="668"/>
      <c r="X86" s="668"/>
      <c r="Y86" s="668"/>
      <c r="Z86" s="668"/>
      <c r="AA86" s="669"/>
      <c r="AB86" s="669"/>
      <c r="AC86" s="669"/>
      <c r="AD86" s="669"/>
      <c r="AE86" s="669"/>
      <c r="AF86" s="669"/>
      <c r="AG86" s="669"/>
      <c r="AH86" s="669"/>
      <c r="AI86" s="669"/>
      <c r="AJ86" s="669"/>
      <c r="AK86" s="669"/>
      <c r="AL86" s="669"/>
      <c r="AM86" s="669"/>
      <c r="AN86" s="669"/>
      <c r="AO86" s="669"/>
      <c r="AP86" s="669"/>
      <c r="AQ86" s="669"/>
      <c r="AR86" s="669"/>
    </row>
    <row r="87" spans="1:44" ht="15.75" customHeight="1">
      <c r="A87" s="668"/>
      <c r="B87" s="668"/>
      <c r="C87" s="668"/>
      <c r="D87" s="668"/>
      <c r="E87" s="668"/>
      <c r="F87" s="668"/>
      <c r="G87" s="668"/>
      <c r="H87" s="668"/>
      <c r="I87" s="668"/>
      <c r="J87" s="668"/>
      <c r="K87" s="668"/>
      <c r="L87" s="668"/>
      <c r="M87" s="668"/>
      <c r="N87" s="668"/>
      <c r="O87" s="668"/>
      <c r="P87" s="668"/>
      <c r="Q87" s="668"/>
      <c r="R87" s="668"/>
      <c r="S87" s="668"/>
      <c r="T87" s="668"/>
      <c r="U87" s="668"/>
      <c r="V87" s="668"/>
      <c r="W87" s="668"/>
      <c r="X87" s="668"/>
      <c r="Y87" s="668"/>
      <c r="Z87" s="668"/>
      <c r="AA87" s="669"/>
      <c r="AB87" s="669"/>
      <c r="AC87" s="669"/>
      <c r="AD87" s="669"/>
      <c r="AE87" s="669"/>
      <c r="AF87" s="669"/>
      <c r="AG87" s="669"/>
      <c r="AH87" s="669"/>
      <c r="AI87" s="669"/>
      <c r="AJ87" s="669"/>
      <c r="AK87" s="669"/>
      <c r="AL87" s="669"/>
      <c r="AM87" s="669"/>
      <c r="AN87" s="669"/>
      <c r="AO87" s="669"/>
      <c r="AP87" s="669"/>
      <c r="AQ87" s="669"/>
      <c r="AR87" s="669"/>
    </row>
    <row r="88" spans="1:44" ht="15.75" customHeight="1">
      <c r="A88" s="668"/>
      <c r="B88" s="668"/>
      <c r="C88" s="668"/>
      <c r="D88" s="668"/>
      <c r="E88" s="668"/>
      <c r="F88" s="668"/>
      <c r="G88" s="668"/>
      <c r="H88" s="668"/>
      <c r="I88" s="668"/>
      <c r="J88" s="668"/>
      <c r="K88" s="668"/>
      <c r="L88" s="668"/>
      <c r="M88" s="668"/>
      <c r="N88" s="668"/>
      <c r="O88" s="668"/>
      <c r="P88" s="668"/>
      <c r="Q88" s="668"/>
      <c r="R88" s="668"/>
      <c r="S88" s="668"/>
      <c r="T88" s="668"/>
      <c r="U88" s="668"/>
      <c r="V88" s="668"/>
      <c r="W88" s="668"/>
      <c r="X88" s="668"/>
      <c r="Y88" s="668"/>
      <c r="Z88" s="668"/>
      <c r="AA88" s="669"/>
      <c r="AB88" s="669"/>
      <c r="AC88" s="669"/>
      <c r="AD88" s="669"/>
      <c r="AE88" s="669"/>
      <c r="AF88" s="669"/>
      <c r="AG88" s="669"/>
      <c r="AH88" s="669"/>
      <c r="AI88" s="669"/>
      <c r="AJ88" s="669"/>
      <c r="AK88" s="669"/>
      <c r="AL88" s="669"/>
      <c r="AM88" s="669"/>
      <c r="AN88" s="669"/>
      <c r="AO88" s="669"/>
      <c r="AP88" s="669"/>
      <c r="AQ88" s="669"/>
      <c r="AR88" s="669"/>
    </row>
    <row r="89" spans="1:44" ht="15.75" customHeight="1">
      <c r="A89" s="668"/>
      <c r="B89" s="668"/>
      <c r="C89" s="668"/>
      <c r="D89" s="668"/>
      <c r="E89" s="668"/>
      <c r="F89" s="668"/>
      <c r="G89" s="668"/>
      <c r="H89" s="668"/>
      <c r="I89" s="668"/>
      <c r="J89" s="668"/>
      <c r="K89" s="668"/>
      <c r="L89" s="668"/>
      <c r="M89" s="668"/>
      <c r="N89" s="668"/>
      <c r="O89" s="668"/>
      <c r="P89" s="668"/>
      <c r="Q89" s="668"/>
      <c r="R89" s="668"/>
      <c r="S89" s="668"/>
      <c r="T89" s="668"/>
      <c r="U89" s="668"/>
      <c r="V89" s="668"/>
      <c r="W89" s="668"/>
      <c r="X89" s="668"/>
      <c r="Y89" s="668"/>
      <c r="Z89" s="668"/>
      <c r="AA89" s="669"/>
      <c r="AB89" s="669"/>
      <c r="AC89" s="669"/>
      <c r="AD89" s="669"/>
      <c r="AE89" s="669"/>
      <c r="AF89" s="669"/>
      <c r="AG89" s="669"/>
      <c r="AH89" s="669"/>
      <c r="AI89" s="669"/>
      <c r="AJ89" s="669"/>
      <c r="AK89" s="669"/>
      <c r="AL89" s="669"/>
      <c r="AM89" s="669"/>
      <c r="AN89" s="669"/>
      <c r="AO89" s="669"/>
      <c r="AP89" s="669"/>
      <c r="AQ89" s="669"/>
      <c r="AR89" s="669"/>
    </row>
    <row r="90" spans="1:44" ht="15.75" customHeight="1">
      <c r="A90" s="668"/>
      <c r="B90" s="668"/>
      <c r="C90" s="668"/>
      <c r="D90" s="668"/>
      <c r="E90" s="668"/>
      <c r="F90" s="668"/>
      <c r="G90" s="668"/>
      <c r="H90" s="668"/>
      <c r="I90" s="668"/>
      <c r="J90" s="668"/>
      <c r="K90" s="668"/>
      <c r="L90" s="668"/>
      <c r="M90" s="668"/>
      <c r="N90" s="668"/>
      <c r="O90" s="668"/>
      <c r="P90" s="668"/>
      <c r="Q90" s="668"/>
      <c r="R90" s="668"/>
      <c r="S90" s="668"/>
      <c r="T90" s="668"/>
      <c r="U90" s="668"/>
      <c r="V90" s="668"/>
      <c r="W90" s="668"/>
      <c r="X90" s="668"/>
      <c r="Y90" s="668"/>
      <c r="Z90" s="668"/>
      <c r="AA90" s="669"/>
      <c r="AB90" s="669"/>
      <c r="AC90" s="669"/>
      <c r="AD90" s="669"/>
      <c r="AE90" s="669"/>
      <c r="AF90" s="669"/>
      <c r="AG90" s="669"/>
      <c r="AH90" s="669"/>
      <c r="AI90" s="669"/>
      <c r="AJ90" s="669"/>
      <c r="AK90" s="669"/>
      <c r="AL90" s="669"/>
      <c r="AM90" s="669"/>
      <c r="AN90" s="669"/>
      <c r="AO90" s="669"/>
      <c r="AP90" s="669"/>
      <c r="AQ90" s="669"/>
      <c r="AR90" s="669"/>
    </row>
    <row r="91" spans="1:44" ht="15.75" customHeight="1">
      <c r="A91" s="668"/>
      <c r="B91" s="668"/>
      <c r="C91" s="668"/>
      <c r="D91" s="668"/>
      <c r="E91" s="668"/>
      <c r="F91" s="668"/>
      <c r="G91" s="668"/>
      <c r="H91" s="668"/>
      <c r="I91" s="668"/>
      <c r="J91" s="668"/>
      <c r="K91" s="668"/>
      <c r="L91" s="668"/>
      <c r="M91" s="668"/>
      <c r="N91" s="668"/>
      <c r="O91" s="668"/>
      <c r="P91" s="668"/>
      <c r="Q91" s="668"/>
      <c r="R91" s="668"/>
      <c r="S91" s="668"/>
      <c r="T91" s="668"/>
      <c r="U91" s="668"/>
      <c r="V91" s="668"/>
      <c r="W91" s="668"/>
      <c r="X91" s="668"/>
      <c r="Y91" s="668"/>
      <c r="Z91" s="668"/>
      <c r="AA91" s="669"/>
      <c r="AB91" s="669"/>
      <c r="AC91" s="669"/>
      <c r="AD91" s="669"/>
      <c r="AE91" s="669"/>
      <c r="AF91" s="669"/>
      <c r="AG91" s="669"/>
      <c r="AH91" s="669"/>
      <c r="AI91" s="669"/>
      <c r="AJ91" s="669"/>
      <c r="AK91" s="669"/>
      <c r="AL91" s="669"/>
      <c r="AM91" s="669"/>
      <c r="AN91" s="669"/>
      <c r="AO91" s="669"/>
      <c r="AP91" s="669"/>
      <c r="AQ91" s="669"/>
      <c r="AR91" s="669"/>
    </row>
    <row r="92" spans="1:44" ht="15.75" customHeight="1">
      <c r="A92" s="668"/>
      <c r="B92" s="668"/>
      <c r="C92" s="668"/>
      <c r="D92" s="668"/>
      <c r="E92" s="668"/>
      <c r="F92" s="668"/>
      <c r="G92" s="668"/>
      <c r="H92" s="668"/>
      <c r="I92" s="668"/>
      <c r="J92" s="668"/>
      <c r="K92" s="668"/>
      <c r="L92" s="668"/>
      <c r="M92" s="668"/>
      <c r="N92" s="668"/>
      <c r="O92" s="668"/>
      <c r="P92" s="668"/>
      <c r="Q92" s="668"/>
      <c r="R92" s="668"/>
      <c r="S92" s="668"/>
      <c r="T92" s="668"/>
      <c r="U92" s="668"/>
      <c r="V92" s="668"/>
      <c r="W92" s="668"/>
      <c r="X92" s="668"/>
      <c r="Y92" s="668"/>
      <c r="Z92" s="668"/>
      <c r="AA92" s="669"/>
      <c r="AB92" s="669"/>
      <c r="AC92" s="669"/>
      <c r="AD92" s="669"/>
      <c r="AE92" s="669"/>
      <c r="AF92" s="669"/>
      <c r="AG92" s="669"/>
      <c r="AH92" s="669"/>
      <c r="AI92" s="669"/>
      <c r="AJ92" s="669"/>
      <c r="AK92" s="669"/>
      <c r="AL92" s="669"/>
      <c r="AM92" s="669"/>
      <c r="AN92" s="669"/>
      <c r="AO92" s="669"/>
      <c r="AP92" s="669"/>
      <c r="AQ92" s="669"/>
      <c r="AR92" s="669"/>
    </row>
    <row r="93" spans="1:44" ht="15.75" customHeight="1">
      <c r="A93" s="668"/>
      <c r="B93" s="668"/>
      <c r="C93" s="668"/>
      <c r="D93" s="668"/>
      <c r="E93" s="668"/>
      <c r="F93" s="668"/>
      <c r="G93" s="668"/>
      <c r="H93" s="668"/>
      <c r="I93" s="668"/>
      <c r="J93" s="668"/>
      <c r="K93" s="668"/>
      <c r="L93" s="668"/>
      <c r="M93" s="668"/>
      <c r="N93" s="668"/>
      <c r="O93" s="668"/>
      <c r="P93" s="668"/>
      <c r="Q93" s="668"/>
      <c r="R93" s="668"/>
      <c r="S93" s="668"/>
      <c r="T93" s="668"/>
      <c r="U93" s="668"/>
      <c r="V93" s="668"/>
      <c r="W93" s="668"/>
      <c r="X93" s="668"/>
      <c r="Y93" s="668"/>
      <c r="Z93" s="668"/>
      <c r="AA93" s="669"/>
      <c r="AB93" s="669"/>
      <c r="AC93" s="669"/>
      <c r="AD93" s="669"/>
      <c r="AE93" s="669"/>
      <c r="AF93" s="669"/>
      <c r="AG93" s="669"/>
      <c r="AH93" s="669"/>
      <c r="AI93" s="669"/>
      <c r="AJ93" s="669"/>
      <c r="AK93" s="669"/>
      <c r="AL93" s="669"/>
      <c r="AM93" s="669"/>
      <c r="AN93" s="669"/>
      <c r="AO93" s="669"/>
      <c r="AP93" s="669"/>
      <c r="AQ93" s="669"/>
      <c r="AR93" s="669"/>
    </row>
    <row r="94" spans="1:44" ht="15.75" customHeight="1">
      <c r="A94" s="668"/>
      <c r="B94" s="668"/>
      <c r="C94" s="668"/>
      <c r="D94" s="668"/>
      <c r="E94" s="668"/>
      <c r="F94" s="668"/>
      <c r="G94" s="668"/>
      <c r="H94" s="668"/>
      <c r="I94" s="668"/>
      <c r="J94" s="668"/>
      <c r="K94" s="668"/>
      <c r="L94" s="668"/>
      <c r="M94" s="668"/>
      <c r="N94" s="668"/>
      <c r="O94" s="668"/>
      <c r="P94" s="668"/>
      <c r="Q94" s="668"/>
      <c r="R94" s="668"/>
      <c r="S94" s="668"/>
      <c r="T94" s="668"/>
      <c r="U94" s="668"/>
      <c r="V94" s="668"/>
      <c r="W94" s="668"/>
      <c r="X94" s="668"/>
      <c r="Y94" s="668"/>
      <c r="Z94" s="668"/>
      <c r="AA94" s="669"/>
      <c r="AB94" s="669"/>
      <c r="AC94" s="669"/>
      <c r="AD94" s="669"/>
      <c r="AE94" s="669"/>
      <c r="AF94" s="669"/>
      <c r="AG94" s="669"/>
      <c r="AH94" s="669"/>
      <c r="AI94" s="669"/>
      <c r="AJ94" s="669"/>
      <c r="AK94" s="669"/>
      <c r="AL94" s="669"/>
      <c r="AM94" s="669"/>
      <c r="AN94" s="669"/>
      <c r="AO94" s="669"/>
      <c r="AP94" s="669"/>
      <c r="AQ94" s="669"/>
      <c r="AR94" s="669"/>
    </row>
    <row r="95" spans="1:44" ht="15.75" customHeight="1">
      <c r="A95" s="668"/>
      <c r="B95" s="668"/>
      <c r="C95" s="668"/>
      <c r="D95" s="668"/>
      <c r="E95" s="668"/>
      <c r="F95" s="668"/>
      <c r="G95" s="668"/>
      <c r="H95" s="668"/>
      <c r="I95" s="668"/>
      <c r="J95" s="668"/>
      <c r="K95" s="668"/>
      <c r="L95" s="668"/>
      <c r="M95" s="668"/>
      <c r="N95" s="668"/>
      <c r="O95" s="668"/>
      <c r="P95" s="668"/>
      <c r="Q95" s="668"/>
      <c r="R95" s="668"/>
      <c r="S95" s="668"/>
      <c r="T95" s="668"/>
      <c r="U95" s="668"/>
      <c r="V95" s="668"/>
      <c r="W95" s="668"/>
      <c r="X95" s="668"/>
      <c r="Y95" s="668"/>
      <c r="Z95" s="668"/>
      <c r="AA95" s="669"/>
      <c r="AB95" s="669"/>
      <c r="AC95" s="669"/>
      <c r="AD95" s="669"/>
      <c r="AE95" s="669"/>
      <c r="AF95" s="669"/>
      <c r="AG95" s="669"/>
      <c r="AH95" s="669"/>
      <c r="AI95" s="669"/>
      <c r="AJ95" s="669"/>
      <c r="AK95" s="669"/>
      <c r="AL95" s="669"/>
      <c r="AM95" s="669"/>
      <c r="AN95" s="669"/>
      <c r="AO95" s="669"/>
      <c r="AP95" s="669"/>
      <c r="AQ95" s="669"/>
      <c r="AR95" s="669"/>
    </row>
    <row r="96" spans="1:44" ht="15.75" customHeight="1">
      <c r="A96" s="668"/>
      <c r="B96" s="668"/>
      <c r="C96" s="668"/>
      <c r="D96" s="668"/>
      <c r="E96" s="668"/>
      <c r="F96" s="668"/>
      <c r="G96" s="668"/>
      <c r="H96" s="668"/>
      <c r="I96" s="668"/>
      <c r="J96" s="668"/>
      <c r="K96" s="668"/>
      <c r="L96" s="668"/>
      <c r="M96" s="668"/>
      <c r="N96" s="668"/>
      <c r="O96" s="668"/>
      <c r="P96" s="668"/>
      <c r="Q96" s="668"/>
      <c r="R96" s="668"/>
      <c r="S96" s="668"/>
      <c r="T96" s="668"/>
      <c r="U96" s="668"/>
      <c r="V96" s="668"/>
      <c r="W96" s="668"/>
      <c r="X96" s="668"/>
      <c r="Y96" s="668"/>
      <c r="Z96" s="668"/>
      <c r="AA96" s="669"/>
      <c r="AB96" s="669"/>
      <c r="AC96" s="669"/>
      <c r="AD96" s="669"/>
      <c r="AE96" s="669"/>
      <c r="AF96" s="669"/>
      <c r="AG96" s="669"/>
      <c r="AH96" s="669"/>
      <c r="AI96" s="669"/>
      <c r="AJ96" s="669"/>
      <c r="AK96" s="669"/>
      <c r="AL96" s="669"/>
      <c r="AM96" s="669"/>
      <c r="AN96" s="669"/>
      <c r="AO96" s="669"/>
      <c r="AP96" s="669"/>
      <c r="AQ96" s="669"/>
      <c r="AR96" s="669"/>
    </row>
    <row r="97" spans="1:44" ht="15.75" customHeight="1">
      <c r="A97" s="668"/>
      <c r="B97" s="668"/>
      <c r="C97" s="668"/>
      <c r="D97" s="668"/>
      <c r="E97" s="668"/>
      <c r="F97" s="668"/>
      <c r="G97" s="668"/>
      <c r="H97" s="668"/>
      <c r="I97" s="668"/>
      <c r="J97" s="668"/>
      <c r="K97" s="668"/>
      <c r="L97" s="668"/>
      <c r="M97" s="668"/>
      <c r="N97" s="668"/>
      <c r="O97" s="668"/>
      <c r="P97" s="668"/>
      <c r="Q97" s="668"/>
      <c r="R97" s="668"/>
      <c r="S97" s="668"/>
      <c r="T97" s="668"/>
      <c r="U97" s="668"/>
      <c r="V97" s="668"/>
      <c r="W97" s="668"/>
      <c r="X97" s="668"/>
      <c r="Y97" s="668"/>
      <c r="Z97" s="668"/>
      <c r="AA97" s="669"/>
      <c r="AB97" s="669"/>
      <c r="AC97" s="669"/>
      <c r="AD97" s="669"/>
      <c r="AE97" s="669"/>
      <c r="AF97" s="669"/>
      <c r="AG97" s="669"/>
      <c r="AH97" s="669"/>
      <c r="AI97" s="669"/>
      <c r="AJ97" s="669"/>
      <c r="AK97" s="669"/>
      <c r="AL97" s="669"/>
      <c r="AM97" s="669"/>
      <c r="AN97" s="669"/>
      <c r="AO97" s="669"/>
      <c r="AP97" s="669"/>
      <c r="AQ97" s="669"/>
      <c r="AR97" s="669"/>
    </row>
    <row r="98" spans="1:44" ht="15.75" customHeight="1">
      <c r="A98" s="668"/>
      <c r="B98" s="668"/>
      <c r="C98" s="668"/>
      <c r="D98" s="668"/>
      <c r="E98" s="668"/>
      <c r="F98" s="668"/>
      <c r="G98" s="668"/>
      <c r="H98" s="668"/>
      <c r="I98" s="668"/>
      <c r="J98" s="668"/>
      <c r="K98" s="668"/>
      <c r="L98" s="668"/>
      <c r="M98" s="668"/>
      <c r="N98" s="668"/>
      <c r="O98" s="668"/>
      <c r="P98" s="668"/>
      <c r="Q98" s="668"/>
      <c r="R98" s="668"/>
      <c r="S98" s="668"/>
      <c r="T98" s="668"/>
      <c r="U98" s="668"/>
      <c r="V98" s="668"/>
      <c r="W98" s="668"/>
      <c r="X98" s="668"/>
      <c r="Y98" s="668"/>
      <c r="Z98" s="668"/>
      <c r="AA98" s="669"/>
      <c r="AB98" s="669"/>
      <c r="AC98" s="669"/>
      <c r="AD98" s="669"/>
      <c r="AE98" s="669"/>
      <c r="AF98" s="669"/>
      <c r="AG98" s="669"/>
      <c r="AH98" s="669"/>
      <c r="AI98" s="669"/>
      <c r="AJ98" s="669"/>
      <c r="AK98" s="669"/>
      <c r="AL98" s="669"/>
      <c r="AM98" s="669"/>
      <c r="AN98" s="669"/>
      <c r="AO98" s="669"/>
      <c r="AP98" s="669"/>
      <c r="AQ98" s="669"/>
      <c r="AR98" s="669"/>
    </row>
    <row r="99" spans="1:44" ht="15.75" customHeight="1">
      <c r="A99" s="668"/>
      <c r="B99" s="668"/>
      <c r="C99" s="668"/>
      <c r="D99" s="668"/>
      <c r="E99" s="668"/>
      <c r="F99" s="668"/>
      <c r="G99" s="668"/>
      <c r="H99" s="668"/>
      <c r="I99" s="668"/>
      <c r="J99" s="668"/>
      <c r="K99" s="668"/>
      <c r="L99" s="668"/>
      <c r="M99" s="668"/>
      <c r="N99" s="668"/>
      <c r="O99" s="668"/>
      <c r="P99" s="668"/>
      <c r="Q99" s="668"/>
      <c r="R99" s="668"/>
      <c r="S99" s="668"/>
      <c r="T99" s="668"/>
      <c r="U99" s="668"/>
      <c r="V99" s="668"/>
      <c r="W99" s="668"/>
      <c r="X99" s="668"/>
      <c r="Y99" s="668"/>
      <c r="Z99" s="668"/>
      <c r="AA99" s="669"/>
      <c r="AB99" s="669"/>
      <c r="AC99" s="669"/>
      <c r="AD99" s="669"/>
      <c r="AE99" s="669"/>
      <c r="AF99" s="669"/>
      <c r="AG99" s="669"/>
      <c r="AH99" s="669"/>
      <c r="AI99" s="669"/>
      <c r="AJ99" s="669"/>
      <c r="AK99" s="669"/>
      <c r="AL99" s="669"/>
      <c r="AM99" s="669"/>
      <c r="AN99" s="669"/>
      <c r="AO99" s="669"/>
      <c r="AP99" s="669"/>
      <c r="AQ99" s="669"/>
      <c r="AR99" s="669"/>
    </row>
    <row r="100" spans="1:44" ht="15.75" customHeight="1">
      <c r="A100" s="668"/>
      <c r="B100" s="668"/>
      <c r="C100" s="668"/>
      <c r="D100" s="668"/>
      <c r="E100" s="668"/>
      <c r="F100" s="668"/>
      <c r="G100" s="668"/>
      <c r="H100" s="668"/>
      <c r="I100" s="668"/>
      <c r="J100" s="668"/>
      <c r="K100" s="668"/>
      <c r="L100" s="668"/>
      <c r="M100" s="668"/>
      <c r="N100" s="668"/>
      <c r="O100" s="668"/>
      <c r="P100" s="668"/>
      <c r="Q100" s="668"/>
      <c r="R100" s="668"/>
      <c r="S100" s="668"/>
      <c r="T100" s="668"/>
      <c r="U100" s="668"/>
      <c r="V100" s="668"/>
      <c r="W100" s="668"/>
      <c r="X100" s="668"/>
      <c r="Y100" s="668"/>
      <c r="Z100" s="668"/>
      <c r="AA100" s="669"/>
      <c r="AB100" s="669"/>
      <c r="AC100" s="669"/>
      <c r="AD100" s="669"/>
      <c r="AE100" s="669"/>
      <c r="AF100" s="669"/>
      <c r="AG100" s="669"/>
      <c r="AH100" s="669"/>
      <c r="AI100" s="669"/>
      <c r="AJ100" s="669"/>
      <c r="AK100" s="669"/>
      <c r="AL100" s="669"/>
      <c r="AM100" s="669"/>
      <c r="AN100" s="669"/>
      <c r="AO100" s="669"/>
      <c r="AP100" s="669"/>
      <c r="AQ100" s="669"/>
      <c r="AR100" s="669"/>
    </row>
    <row r="101" spans="1:44" ht="15.75" customHeight="1">
      <c r="A101" s="668"/>
      <c r="B101" s="668"/>
      <c r="C101" s="668"/>
      <c r="D101" s="668"/>
      <c r="E101" s="668"/>
      <c r="F101" s="668"/>
      <c r="G101" s="668"/>
      <c r="H101" s="668"/>
      <c r="I101" s="668"/>
      <c r="J101" s="668"/>
      <c r="K101" s="668"/>
      <c r="L101" s="668"/>
      <c r="M101" s="668"/>
      <c r="N101" s="668"/>
      <c r="O101" s="668"/>
      <c r="P101" s="668"/>
      <c r="Q101" s="668"/>
      <c r="R101" s="668"/>
      <c r="S101" s="668"/>
      <c r="T101" s="668"/>
      <c r="U101" s="668"/>
      <c r="V101" s="668"/>
      <c r="W101" s="668"/>
      <c r="X101" s="668"/>
      <c r="Y101" s="668"/>
      <c r="Z101" s="668"/>
      <c r="AA101" s="669"/>
      <c r="AB101" s="669"/>
      <c r="AC101" s="669"/>
      <c r="AD101" s="669"/>
      <c r="AE101" s="669"/>
      <c r="AF101" s="669"/>
      <c r="AG101" s="669"/>
      <c r="AH101" s="669"/>
      <c r="AI101" s="669"/>
      <c r="AJ101" s="669"/>
      <c r="AK101" s="669"/>
      <c r="AL101" s="669"/>
      <c r="AM101" s="669"/>
      <c r="AN101" s="669"/>
      <c r="AO101" s="669"/>
      <c r="AP101" s="669"/>
      <c r="AQ101" s="669"/>
      <c r="AR101" s="669"/>
    </row>
    <row r="102" spans="1:44" ht="15.75" customHeight="1">
      <c r="A102" s="668"/>
      <c r="B102" s="668"/>
      <c r="C102" s="668"/>
      <c r="D102" s="668"/>
      <c r="E102" s="668"/>
      <c r="F102" s="668"/>
      <c r="G102" s="668"/>
      <c r="H102" s="668"/>
      <c r="I102" s="668"/>
      <c r="J102" s="668"/>
      <c r="K102" s="668"/>
      <c r="L102" s="668"/>
      <c r="M102" s="668"/>
      <c r="N102" s="668"/>
      <c r="O102" s="668"/>
      <c r="P102" s="668"/>
      <c r="Q102" s="668"/>
      <c r="R102" s="668"/>
      <c r="S102" s="668"/>
      <c r="T102" s="668"/>
      <c r="U102" s="668"/>
      <c r="V102" s="668"/>
      <c r="W102" s="668"/>
      <c r="X102" s="668"/>
      <c r="Y102" s="668"/>
      <c r="Z102" s="668"/>
      <c r="AA102" s="669"/>
      <c r="AB102" s="669"/>
      <c r="AC102" s="669"/>
      <c r="AD102" s="669"/>
      <c r="AE102" s="669"/>
      <c r="AF102" s="669"/>
      <c r="AG102" s="669"/>
      <c r="AH102" s="669"/>
      <c r="AI102" s="669"/>
      <c r="AJ102" s="669"/>
      <c r="AK102" s="669"/>
      <c r="AL102" s="669"/>
      <c r="AM102" s="669"/>
      <c r="AN102" s="669"/>
      <c r="AO102" s="669"/>
      <c r="AP102" s="669"/>
      <c r="AQ102" s="669"/>
      <c r="AR102" s="669"/>
    </row>
    <row r="103" spans="1:44" ht="15.75" customHeight="1">
      <c r="A103" s="668"/>
      <c r="B103" s="668"/>
      <c r="C103" s="668"/>
      <c r="D103" s="668"/>
      <c r="E103" s="668"/>
      <c r="F103" s="668"/>
      <c r="G103" s="668"/>
      <c r="H103" s="668"/>
      <c r="I103" s="668"/>
      <c r="J103" s="668"/>
      <c r="K103" s="668"/>
      <c r="L103" s="668"/>
      <c r="M103" s="668"/>
      <c r="N103" s="668"/>
      <c r="O103" s="668"/>
      <c r="P103" s="668"/>
      <c r="Q103" s="668"/>
      <c r="R103" s="668"/>
      <c r="S103" s="668"/>
      <c r="T103" s="668"/>
      <c r="U103" s="668"/>
      <c r="V103" s="668"/>
      <c r="W103" s="668"/>
      <c r="X103" s="668"/>
      <c r="Y103" s="668"/>
      <c r="Z103" s="668"/>
      <c r="AA103" s="669"/>
      <c r="AB103" s="669"/>
      <c r="AC103" s="669"/>
      <c r="AD103" s="669"/>
      <c r="AE103" s="669"/>
      <c r="AF103" s="669"/>
      <c r="AG103" s="669"/>
      <c r="AH103" s="669"/>
      <c r="AI103" s="669"/>
      <c r="AJ103" s="669"/>
      <c r="AK103" s="669"/>
      <c r="AL103" s="669"/>
      <c r="AM103" s="669"/>
      <c r="AN103" s="669"/>
      <c r="AO103" s="669"/>
      <c r="AP103" s="669"/>
      <c r="AQ103" s="669"/>
      <c r="AR103" s="669"/>
    </row>
    <row r="104" spans="1:44" ht="15.75" customHeight="1">
      <c r="A104" s="668"/>
      <c r="B104" s="668"/>
      <c r="C104" s="668"/>
      <c r="D104" s="668"/>
      <c r="E104" s="668"/>
      <c r="F104" s="668"/>
      <c r="G104" s="668"/>
      <c r="H104" s="668"/>
      <c r="I104" s="668"/>
      <c r="J104" s="668"/>
      <c r="K104" s="668"/>
      <c r="L104" s="668"/>
      <c r="M104" s="668"/>
      <c r="N104" s="668"/>
      <c r="O104" s="668"/>
      <c r="P104" s="668"/>
      <c r="Q104" s="668"/>
      <c r="R104" s="668"/>
      <c r="S104" s="668"/>
      <c r="T104" s="668"/>
      <c r="U104" s="668"/>
      <c r="V104" s="668"/>
      <c r="W104" s="668"/>
      <c r="X104" s="668"/>
      <c r="Y104" s="668"/>
      <c r="Z104" s="668"/>
      <c r="AA104" s="669"/>
      <c r="AB104" s="669"/>
      <c r="AC104" s="669"/>
      <c r="AD104" s="669"/>
      <c r="AE104" s="669"/>
      <c r="AF104" s="669"/>
      <c r="AG104" s="669"/>
      <c r="AH104" s="669"/>
      <c r="AI104" s="669"/>
      <c r="AJ104" s="669"/>
      <c r="AK104" s="669"/>
      <c r="AL104" s="669"/>
      <c r="AM104" s="669"/>
      <c r="AN104" s="669"/>
      <c r="AO104" s="669"/>
      <c r="AP104" s="669"/>
      <c r="AQ104" s="669"/>
      <c r="AR104" s="669"/>
    </row>
    <row r="105" spans="1:44" ht="15.75" customHeight="1">
      <c r="A105" s="668"/>
      <c r="B105" s="668"/>
      <c r="C105" s="668"/>
      <c r="D105" s="668"/>
      <c r="E105" s="668"/>
      <c r="F105" s="668"/>
      <c r="G105" s="668"/>
      <c r="H105" s="668"/>
      <c r="I105" s="668"/>
      <c r="J105" s="668"/>
      <c r="K105" s="668"/>
      <c r="L105" s="668"/>
      <c r="M105" s="668"/>
      <c r="N105" s="668"/>
      <c r="O105" s="668"/>
      <c r="P105" s="668"/>
      <c r="Q105" s="668"/>
      <c r="R105" s="668"/>
      <c r="S105" s="668"/>
      <c r="T105" s="668"/>
      <c r="U105" s="668"/>
      <c r="V105" s="668"/>
      <c r="W105" s="668"/>
      <c r="X105" s="668"/>
      <c r="Y105" s="668"/>
      <c r="Z105" s="668"/>
      <c r="AA105" s="669"/>
      <c r="AB105" s="669"/>
      <c r="AC105" s="669"/>
      <c r="AD105" s="669"/>
      <c r="AE105" s="669"/>
      <c r="AF105" s="669"/>
      <c r="AG105" s="669"/>
      <c r="AH105" s="669"/>
      <c r="AI105" s="669"/>
      <c r="AJ105" s="669"/>
      <c r="AK105" s="669"/>
      <c r="AL105" s="669"/>
      <c r="AM105" s="669"/>
      <c r="AN105" s="669"/>
      <c r="AO105" s="669"/>
      <c r="AP105" s="669"/>
      <c r="AQ105" s="669"/>
      <c r="AR105" s="669"/>
    </row>
    <row r="106" spans="1:44" ht="15.75" customHeight="1">
      <c r="A106" s="668"/>
      <c r="B106" s="668"/>
      <c r="C106" s="668"/>
      <c r="D106" s="668"/>
      <c r="E106" s="668"/>
      <c r="F106" s="668"/>
      <c r="G106" s="668"/>
      <c r="H106" s="668"/>
      <c r="I106" s="668"/>
      <c r="J106" s="668"/>
      <c r="K106" s="668"/>
      <c r="L106" s="668"/>
      <c r="M106" s="668"/>
      <c r="N106" s="668"/>
      <c r="O106" s="668"/>
      <c r="P106" s="668"/>
      <c r="Q106" s="668"/>
      <c r="R106" s="668"/>
      <c r="S106" s="668"/>
      <c r="T106" s="668"/>
      <c r="U106" s="668"/>
      <c r="V106" s="668"/>
      <c r="W106" s="668"/>
      <c r="X106" s="668"/>
      <c r="Y106" s="668"/>
      <c r="Z106" s="668"/>
      <c r="AA106" s="669"/>
      <c r="AB106" s="669"/>
      <c r="AC106" s="669"/>
      <c r="AD106" s="669"/>
      <c r="AE106" s="669"/>
      <c r="AF106" s="669"/>
      <c r="AG106" s="669"/>
      <c r="AH106" s="669"/>
      <c r="AI106" s="669"/>
      <c r="AJ106" s="669"/>
      <c r="AK106" s="669"/>
      <c r="AL106" s="669"/>
      <c r="AM106" s="669"/>
      <c r="AN106" s="669"/>
      <c r="AO106" s="669"/>
      <c r="AP106" s="669"/>
      <c r="AQ106" s="669"/>
      <c r="AR106" s="669"/>
    </row>
    <row r="107" spans="1:44" ht="15.75" customHeight="1">
      <c r="A107" s="668"/>
      <c r="B107" s="668"/>
      <c r="C107" s="668"/>
      <c r="D107" s="668"/>
      <c r="E107" s="668"/>
      <c r="F107" s="668"/>
      <c r="G107" s="668"/>
      <c r="H107" s="668"/>
      <c r="I107" s="668"/>
      <c r="J107" s="668"/>
      <c r="K107" s="668"/>
      <c r="L107" s="668"/>
      <c r="M107" s="668"/>
      <c r="N107" s="668"/>
      <c r="O107" s="668"/>
      <c r="P107" s="668"/>
      <c r="Q107" s="668"/>
      <c r="R107" s="668"/>
      <c r="S107" s="668"/>
      <c r="T107" s="668"/>
      <c r="U107" s="668"/>
      <c r="V107" s="668"/>
      <c r="W107" s="668"/>
      <c r="X107" s="668"/>
      <c r="Y107" s="668"/>
      <c r="Z107" s="668"/>
      <c r="AA107" s="669"/>
      <c r="AB107" s="669"/>
      <c r="AC107" s="669"/>
      <c r="AD107" s="669"/>
      <c r="AE107" s="669"/>
      <c r="AF107" s="669"/>
      <c r="AG107" s="669"/>
      <c r="AH107" s="669"/>
      <c r="AI107" s="669"/>
      <c r="AJ107" s="669"/>
      <c r="AK107" s="669"/>
      <c r="AL107" s="669"/>
      <c r="AM107" s="669"/>
      <c r="AN107" s="669"/>
      <c r="AO107" s="669"/>
      <c r="AP107" s="669"/>
      <c r="AQ107" s="669"/>
      <c r="AR107" s="669"/>
    </row>
    <row r="108" spans="1:44" ht="15.75" customHeight="1">
      <c r="A108" s="668"/>
      <c r="B108" s="668"/>
      <c r="C108" s="668"/>
      <c r="D108" s="668"/>
      <c r="E108" s="668"/>
      <c r="F108" s="668"/>
      <c r="G108" s="668"/>
      <c r="H108" s="668"/>
      <c r="I108" s="668"/>
      <c r="J108" s="668"/>
      <c r="K108" s="668"/>
      <c r="L108" s="668"/>
      <c r="M108" s="668"/>
      <c r="N108" s="668"/>
      <c r="O108" s="668"/>
      <c r="P108" s="668"/>
      <c r="Q108" s="668"/>
      <c r="R108" s="668"/>
      <c r="S108" s="668"/>
      <c r="T108" s="668"/>
      <c r="U108" s="668"/>
      <c r="V108" s="668"/>
      <c r="W108" s="668"/>
      <c r="X108" s="668"/>
      <c r="Y108" s="668"/>
      <c r="Z108" s="668"/>
      <c r="AA108" s="669"/>
      <c r="AB108" s="669"/>
      <c r="AC108" s="669"/>
      <c r="AD108" s="669"/>
      <c r="AE108" s="669"/>
      <c r="AF108" s="669"/>
      <c r="AG108" s="669"/>
      <c r="AH108" s="669"/>
      <c r="AI108" s="669"/>
      <c r="AJ108" s="669"/>
      <c r="AK108" s="669"/>
      <c r="AL108" s="669"/>
      <c r="AM108" s="669"/>
      <c r="AN108" s="669"/>
      <c r="AO108" s="669"/>
      <c r="AP108" s="669"/>
      <c r="AQ108" s="669"/>
      <c r="AR108" s="669"/>
    </row>
    <row r="109" spans="1:44" ht="15.75" customHeight="1">
      <c r="A109" s="668"/>
      <c r="B109" s="668"/>
      <c r="C109" s="668"/>
      <c r="D109" s="668"/>
      <c r="E109" s="668"/>
      <c r="F109" s="668"/>
      <c r="G109" s="668"/>
      <c r="H109" s="668"/>
      <c r="I109" s="668"/>
      <c r="J109" s="668"/>
      <c r="K109" s="668"/>
      <c r="L109" s="668"/>
      <c r="M109" s="668"/>
      <c r="N109" s="668"/>
      <c r="O109" s="668"/>
      <c r="P109" s="668"/>
      <c r="Q109" s="668"/>
      <c r="R109" s="668"/>
      <c r="S109" s="668"/>
      <c r="T109" s="668"/>
      <c r="U109" s="668"/>
      <c r="V109" s="668"/>
      <c r="W109" s="668"/>
      <c r="X109" s="668"/>
      <c r="Y109" s="668"/>
      <c r="Z109" s="668"/>
      <c r="AA109" s="669"/>
      <c r="AB109" s="669"/>
      <c r="AC109" s="669"/>
      <c r="AD109" s="669"/>
      <c r="AE109" s="669"/>
      <c r="AF109" s="669"/>
      <c r="AG109" s="669"/>
      <c r="AH109" s="669"/>
      <c r="AI109" s="669"/>
      <c r="AJ109" s="669"/>
      <c r="AK109" s="669"/>
      <c r="AL109" s="669"/>
      <c r="AM109" s="669"/>
      <c r="AN109" s="669"/>
      <c r="AO109" s="669"/>
      <c r="AP109" s="669"/>
      <c r="AQ109" s="669"/>
      <c r="AR109" s="669"/>
    </row>
    <row r="110" spans="1:44" ht="15.75" customHeight="1">
      <c r="A110" s="668"/>
      <c r="B110" s="668"/>
      <c r="C110" s="668"/>
      <c r="D110" s="668"/>
      <c r="E110" s="668"/>
      <c r="F110" s="668"/>
      <c r="G110" s="668"/>
      <c r="H110" s="668"/>
      <c r="I110" s="668"/>
      <c r="J110" s="668"/>
      <c r="K110" s="668"/>
      <c r="L110" s="668"/>
      <c r="M110" s="668"/>
      <c r="N110" s="668"/>
      <c r="O110" s="668"/>
      <c r="P110" s="668"/>
      <c r="Q110" s="668"/>
      <c r="R110" s="668"/>
      <c r="S110" s="668"/>
      <c r="T110" s="668"/>
      <c r="U110" s="668"/>
      <c r="V110" s="668"/>
      <c r="W110" s="668"/>
      <c r="X110" s="668"/>
      <c r="Y110" s="668"/>
      <c r="Z110" s="668"/>
      <c r="AA110" s="669"/>
      <c r="AB110" s="669"/>
      <c r="AC110" s="669"/>
      <c r="AD110" s="669"/>
      <c r="AE110" s="669"/>
      <c r="AF110" s="669"/>
      <c r="AG110" s="669"/>
      <c r="AH110" s="669"/>
      <c r="AI110" s="669"/>
      <c r="AJ110" s="669"/>
      <c r="AK110" s="669"/>
      <c r="AL110" s="669"/>
      <c r="AM110" s="669"/>
      <c r="AN110" s="669"/>
      <c r="AO110" s="669"/>
      <c r="AP110" s="669"/>
      <c r="AQ110" s="669"/>
      <c r="AR110" s="669"/>
    </row>
    <row r="111" spans="1:44" ht="15.75" customHeight="1">
      <c r="A111" s="668"/>
      <c r="B111" s="668"/>
      <c r="C111" s="668"/>
      <c r="D111" s="668"/>
      <c r="E111" s="668"/>
      <c r="F111" s="668"/>
      <c r="G111" s="668"/>
      <c r="H111" s="668"/>
      <c r="I111" s="668"/>
      <c r="J111" s="668"/>
      <c r="K111" s="668"/>
      <c r="L111" s="668"/>
      <c r="M111" s="668"/>
      <c r="N111" s="668"/>
      <c r="O111" s="668"/>
      <c r="P111" s="668"/>
      <c r="Q111" s="668"/>
      <c r="R111" s="668"/>
      <c r="S111" s="668"/>
      <c r="T111" s="668"/>
      <c r="U111" s="668"/>
      <c r="V111" s="668"/>
      <c r="W111" s="668"/>
      <c r="X111" s="668"/>
      <c r="Y111" s="668"/>
      <c r="Z111" s="668"/>
      <c r="AA111" s="669"/>
      <c r="AB111" s="669"/>
      <c r="AC111" s="669"/>
      <c r="AD111" s="669"/>
      <c r="AE111" s="669"/>
      <c r="AF111" s="669"/>
      <c r="AG111" s="669"/>
      <c r="AH111" s="669"/>
      <c r="AI111" s="669"/>
      <c r="AJ111" s="669"/>
      <c r="AK111" s="669"/>
      <c r="AL111" s="669"/>
      <c r="AM111" s="669"/>
      <c r="AN111" s="669"/>
      <c r="AO111" s="669"/>
      <c r="AP111" s="669"/>
      <c r="AQ111" s="669"/>
      <c r="AR111" s="669"/>
    </row>
    <row r="112" spans="1:44" ht="15.75" customHeight="1">
      <c r="A112" s="668"/>
      <c r="B112" s="668"/>
      <c r="C112" s="668"/>
      <c r="D112" s="668"/>
      <c r="E112" s="668"/>
      <c r="F112" s="668"/>
      <c r="G112" s="668"/>
      <c r="H112" s="668"/>
      <c r="I112" s="668"/>
      <c r="J112" s="668"/>
      <c r="K112" s="668"/>
      <c r="L112" s="668"/>
      <c r="M112" s="668"/>
      <c r="N112" s="668"/>
      <c r="O112" s="668"/>
      <c r="P112" s="668"/>
      <c r="Q112" s="668"/>
      <c r="R112" s="668"/>
      <c r="S112" s="668"/>
      <c r="T112" s="668"/>
      <c r="U112" s="668"/>
      <c r="V112" s="668"/>
      <c r="W112" s="668"/>
      <c r="X112" s="668"/>
      <c r="Y112" s="668"/>
      <c r="Z112" s="668"/>
      <c r="AA112" s="669"/>
      <c r="AB112" s="669"/>
      <c r="AC112" s="669"/>
      <c r="AD112" s="669"/>
      <c r="AE112" s="669"/>
      <c r="AF112" s="669"/>
      <c r="AG112" s="669"/>
      <c r="AH112" s="669"/>
      <c r="AI112" s="669"/>
      <c r="AJ112" s="669"/>
      <c r="AK112" s="669"/>
      <c r="AL112" s="669"/>
      <c r="AM112" s="669"/>
      <c r="AN112" s="669"/>
      <c r="AO112" s="669"/>
      <c r="AP112" s="669"/>
      <c r="AQ112" s="669"/>
      <c r="AR112" s="669"/>
    </row>
    <row r="113" spans="1:44" ht="15.75" customHeight="1">
      <c r="A113" s="668"/>
      <c r="B113" s="668"/>
      <c r="C113" s="668"/>
      <c r="D113" s="668"/>
      <c r="E113" s="668"/>
      <c r="F113" s="668"/>
      <c r="G113" s="668"/>
      <c r="H113" s="668"/>
      <c r="I113" s="668"/>
      <c r="J113" s="668"/>
      <c r="K113" s="668"/>
      <c r="L113" s="668"/>
      <c r="M113" s="668"/>
      <c r="N113" s="668"/>
      <c r="O113" s="668"/>
      <c r="P113" s="668"/>
      <c r="Q113" s="668"/>
      <c r="R113" s="668"/>
      <c r="S113" s="668"/>
      <c r="T113" s="668"/>
      <c r="U113" s="668"/>
      <c r="V113" s="668"/>
      <c r="W113" s="668"/>
      <c r="X113" s="668"/>
      <c r="Y113" s="668"/>
      <c r="Z113" s="668"/>
      <c r="AA113" s="669"/>
      <c r="AB113" s="669"/>
      <c r="AC113" s="669"/>
      <c r="AD113" s="669"/>
      <c r="AE113" s="669"/>
      <c r="AF113" s="669"/>
      <c r="AG113" s="669"/>
      <c r="AH113" s="669"/>
      <c r="AI113" s="669"/>
      <c r="AJ113" s="669"/>
      <c r="AK113" s="669"/>
      <c r="AL113" s="669"/>
      <c r="AM113" s="669"/>
      <c r="AN113" s="669"/>
      <c r="AO113" s="669"/>
      <c r="AP113" s="669"/>
      <c r="AQ113" s="669"/>
      <c r="AR113" s="669"/>
    </row>
    <row r="114" spans="1:44" ht="15.75" customHeight="1">
      <c r="A114" s="668"/>
      <c r="B114" s="668"/>
      <c r="C114" s="668"/>
      <c r="D114" s="668"/>
      <c r="E114" s="668"/>
      <c r="F114" s="668"/>
      <c r="G114" s="668"/>
      <c r="H114" s="668"/>
      <c r="I114" s="668"/>
      <c r="J114" s="668"/>
      <c r="K114" s="668"/>
      <c r="L114" s="668"/>
      <c r="M114" s="668"/>
      <c r="N114" s="668"/>
      <c r="O114" s="668"/>
      <c r="P114" s="668"/>
      <c r="Q114" s="668"/>
      <c r="R114" s="668"/>
      <c r="S114" s="668"/>
      <c r="T114" s="668"/>
      <c r="U114" s="668"/>
      <c r="V114" s="668"/>
      <c r="W114" s="668"/>
      <c r="X114" s="668"/>
      <c r="Y114" s="668"/>
      <c r="Z114" s="668"/>
      <c r="AA114" s="669"/>
      <c r="AB114" s="669"/>
      <c r="AC114" s="669"/>
      <c r="AD114" s="669"/>
      <c r="AE114" s="669"/>
      <c r="AF114" s="669"/>
      <c r="AG114" s="669"/>
      <c r="AH114" s="669"/>
      <c r="AI114" s="669"/>
      <c r="AJ114" s="669"/>
      <c r="AK114" s="669"/>
      <c r="AL114" s="669"/>
      <c r="AM114" s="669"/>
      <c r="AN114" s="669"/>
      <c r="AO114" s="669"/>
      <c r="AP114" s="669"/>
      <c r="AQ114" s="669"/>
      <c r="AR114" s="669"/>
    </row>
    <row r="115" spans="1:44" ht="15.75" customHeight="1">
      <c r="A115" s="668"/>
      <c r="B115" s="668"/>
      <c r="C115" s="668"/>
      <c r="D115" s="668"/>
      <c r="E115" s="668"/>
      <c r="F115" s="668"/>
      <c r="G115" s="668"/>
      <c r="H115" s="668"/>
      <c r="I115" s="668"/>
      <c r="J115" s="668"/>
      <c r="K115" s="668"/>
      <c r="L115" s="668"/>
      <c r="M115" s="668"/>
      <c r="N115" s="668"/>
      <c r="O115" s="668"/>
      <c r="P115" s="668"/>
      <c r="Q115" s="668"/>
      <c r="R115" s="668"/>
      <c r="S115" s="668"/>
      <c r="T115" s="668"/>
      <c r="U115" s="668"/>
      <c r="V115" s="668"/>
      <c r="W115" s="668"/>
      <c r="X115" s="668"/>
      <c r="Y115" s="668"/>
      <c r="Z115" s="668"/>
      <c r="AA115" s="669"/>
      <c r="AB115" s="669"/>
      <c r="AC115" s="669"/>
      <c r="AD115" s="669"/>
      <c r="AE115" s="669"/>
      <c r="AF115" s="669"/>
      <c r="AG115" s="669"/>
      <c r="AH115" s="669"/>
      <c r="AI115" s="669"/>
      <c r="AJ115" s="669"/>
      <c r="AK115" s="669"/>
      <c r="AL115" s="669"/>
      <c r="AM115" s="669"/>
      <c r="AN115" s="669"/>
      <c r="AO115" s="669"/>
      <c r="AP115" s="669"/>
      <c r="AQ115" s="669"/>
      <c r="AR115" s="669"/>
    </row>
    <row r="116" spans="1:44" ht="15.75" customHeight="1">
      <c r="A116" s="668"/>
      <c r="B116" s="668"/>
      <c r="C116" s="668"/>
      <c r="D116" s="668"/>
      <c r="E116" s="668"/>
      <c r="F116" s="668"/>
      <c r="G116" s="668"/>
      <c r="H116" s="668"/>
      <c r="I116" s="668"/>
      <c r="J116" s="668"/>
      <c r="K116" s="668"/>
      <c r="L116" s="668"/>
      <c r="M116" s="668"/>
      <c r="N116" s="668"/>
      <c r="O116" s="668"/>
      <c r="P116" s="668"/>
      <c r="Q116" s="668"/>
      <c r="R116" s="668"/>
      <c r="S116" s="668"/>
      <c r="T116" s="668"/>
      <c r="U116" s="668"/>
      <c r="V116" s="668"/>
      <c r="W116" s="668"/>
      <c r="X116" s="668"/>
      <c r="Y116" s="668"/>
      <c r="Z116" s="668"/>
      <c r="AA116" s="669"/>
      <c r="AB116" s="669"/>
      <c r="AC116" s="669"/>
      <c r="AD116" s="669"/>
      <c r="AE116" s="669"/>
      <c r="AF116" s="669"/>
      <c r="AG116" s="669"/>
      <c r="AH116" s="669"/>
      <c r="AI116" s="669"/>
      <c r="AJ116" s="669"/>
      <c r="AK116" s="669"/>
      <c r="AL116" s="669"/>
      <c r="AM116" s="669"/>
      <c r="AN116" s="669"/>
      <c r="AO116" s="669"/>
      <c r="AP116" s="669"/>
      <c r="AQ116" s="669"/>
      <c r="AR116" s="669"/>
    </row>
    <row r="117" spans="1:44" ht="15.75" customHeight="1">
      <c r="A117" s="668"/>
      <c r="B117" s="668"/>
      <c r="C117" s="668"/>
      <c r="D117" s="668"/>
      <c r="E117" s="668"/>
      <c r="F117" s="668"/>
      <c r="G117" s="668"/>
      <c r="H117" s="668"/>
      <c r="I117" s="668"/>
      <c r="J117" s="668"/>
      <c r="K117" s="668"/>
      <c r="L117" s="668"/>
      <c r="M117" s="668"/>
      <c r="N117" s="668"/>
      <c r="O117" s="668"/>
      <c r="P117" s="668"/>
      <c r="Q117" s="668"/>
      <c r="R117" s="668"/>
      <c r="S117" s="668"/>
      <c r="T117" s="668"/>
      <c r="U117" s="668"/>
      <c r="V117" s="668"/>
      <c r="W117" s="668"/>
      <c r="X117" s="668"/>
      <c r="Y117" s="668"/>
      <c r="Z117" s="668"/>
      <c r="AA117" s="669"/>
      <c r="AB117" s="669"/>
      <c r="AC117" s="669"/>
      <c r="AD117" s="669"/>
      <c r="AE117" s="669"/>
      <c r="AF117" s="669"/>
      <c r="AG117" s="669"/>
      <c r="AH117" s="669"/>
      <c r="AI117" s="669"/>
      <c r="AJ117" s="669"/>
      <c r="AK117" s="669"/>
      <c r="AL117" s="669"/>
      <c r="AM117" s="669"/>
      <c r="AN117" s="669"/>
      <c r="AO117" s="669"/>
      <c r="AP117" s="669"/>
      <c r="AQ117" s="669"/>
      <c r="AR117" s="669"/>
    </row>
    <row r="118" spans="1:44" ht="15.75" customHeight="1">
      <c r="A118" s="668"/>
      <c r="B118" s="668"/>
      <c r="C118" s="668"/>
      <c r="D118" s="668"/>
      <c r="E118" s="668"/>
      <c r="F118" s="668"/>
      <c r="G118" s="668"/>
      <c r="H118" s="668"/>
      <c r="I118" s="668"/>
      <c r="J118" s="668"/>
      <c r="K118" s="668"/>
      <c r="L118" s="668"/>
      <c r="M118" s="668"/>
      <c r="N118" s="668"/>
      <c r="O118" s="668"/>
      <c r="P118" s="668"/>
      <c r="Q118" s="668"/>
      <c r="R118" s="668"/>
      <c r="S118" s="668"/>
      <c r="T118" s="668"/>
      <c r="U118" s="668"/>
      <c r="V118" s="668"/>
      <c r="W118" s="668"/>
      <c r="X118" s="668"/>
      <c r="Y118" s="668"/>
      <c r="Z118" s="668"/>
      <c r="AA118" s="669"/>
      <c r="AB118" s="669"/>
      <c r="AC118" s="669"/>
      <c r="AD118" s="669"/>
      <c r="AE118" s="669"/>
      <c r="AF118" s="669"/>
      <c r="AG118" s="669"/>
      <c r="AH118" s="669"/>
      <c r="AI118" s="669"/>
      <c r="AJ118" s="669"/>
      <c r="AK118" s="669"/>
      <c r="AL118" s="669"/>
      <c r="AM118" s="669"/>
      <c r="AN118" s="669"/>
      <c r="AO118" s="669"/>
      <c r="AP118" s="669"/>
      <c r="AQ118" s="669"/>
      <c r="AR118" s="669"/>
    </row>
    <row r="119" spans="1:44" ht="15.75" customHeight="1">
      <c r="A119" s="668"/>
      <c r="B119" s="668"/>
      <c r="C119" s="668"/>
      <c r="D119" s="668"/>
      <c r="E119" s="668"/>
      <c r="F119" s="668"/>
      <c r="G119" s="668"/>
      <c r="H119" s="668"/>
      <c r="I119" s="668"/>
      <c r="J119" s="668"/>
      <c r="K119" s="668"/>
      <c r="L119" s="668"/>
      <c r="M119" s="668"/>
      <c r="N119" s="668"/>
      <c r="O119" s="668"/>
      <c r="P119" s="668"/>
      <c r="Q119" s="668"/>
      <c r="R119" s="668"/>
      <c r="S119" s="668"/>
      <c r="T119" s="668"/>
      <c r="U119" s="668"/>
      <c r="V119" s="668"/>
      <c r="W119" s="668"/>
      <c r="X119" s="668"/>
      <c r="Y119" s="668"/>
      <c r="Z119" s="668"/>
      <c r="AA119" s="669"/>
      <c r="AB119" s="669"/>
      <c r="AC119" s="669"/>
      <c r="AD119" s="669"/>
      <c r="AE119" s="669"/>
      <c r="AF119" s="669"/>
      <c r="AG119" s="669"/>
      <c r="AH119" s="669"/>
      <c r="AI119" s="669"/>
      <c r="AJ119" s="669"/>
      <c r="AK119" s="669"/>
      <c r="AL119" s="669"/>
      <c r="AM119" s="669"/>
      <c r="AN119" s="669"/>
      <c r="AO119" s="669"/>
      <c r="AP119" s="669"/>
      <c r="AQ119" s="669"/>
      <c r="AR119" s="669"/>
    </row>
    <row r="120" spans="1:44" ht="15.75" customHeight="1">
      <c r="A120" s="668"/>
      <c r="B120" s="668"/>
      <c r="C120" s="668"/>
      <c r="D120" s="668"/>
      <c r="E120" s="668"/>
      <c r="F120" s="668"/>
      <c r="G120" s="668"/>
      <c r="H120" s="668"/>
      <c r="I120" s="668"/>
      <c r="J120" s="668"/>
      <c r="K120" s="668"/>
      <c r="L120" s="668"/>
      <c r="M120" s="668"/>
      <c r="N120" s="668"/>
      <c r="O120" s="668"/>
      <c r="P120" s="668"/>
      <c r="Q120" s="668"/>
      <c r="R120" s="668"/>
      <c r="S120" s="668"/>
      <c r="T120" s="668"/>
      <c r="U120" s="668"/>
      <c r="V120" s="668"/>
      <c r="W120" s="668"/>
      <c r="X120" s="668"/>
      <c r="Y120" s="668"/>
      <c r="Z120" s="668"/>
      <c r="AA120" s="669"/>
      <c r="AB120" s="669"/>
      <c r="AC120" s="669"/>
      <c r="AD120" s="669"/>
      <c r="AE120" s="669"/>
      <c r="AF120" s="669"/>
      <c r="AG120" s="669"/>
      <c r="AH120" s="669"/>
      <c r="AI120" s="669"/>
      <c r="AJ120" s="669"/>
      <c r="AK120" s="669"/>
      <c r="AL120" s="669"/>
      <c r="AM120" s="669"/>
      <c r="AN120" s="669"/>
      <c r="AO120" s="669"/>
      <c r="AP120" s="669"/>
      <c r="AQ120" s="669"/>
      <c r="AR120" s="669"/>
    </row>
    <row r="121" spans="1:44" ht="15.75" customHeight="1">
      <c r="A121" s="668"/>
      <c r="B121" s="668"/>
      <c r="C121" s="668"/>
      <c r="D121" s="668"/>
      <c r="E121" s="668"/>
      <c r="F121" s="668"/>
      <c r="G121" s="668"/>
      <c r="H121" s="668"/>
      <c r="I121" s="668"/>
      <c r="J121" s="668"/>
      <c r="K121" s="668"/>
      <c r="L121" s="668"/>
      <c r="M121" s="668"/>
      <c r="N121" s="668"/>
      <c r="O121" s="668"/>
      <c r="P121" s="668"/>
      <c r="Q121" s="668"/>
      <c r="R121" s="668"/>
      <c r="S121" s="668"/>
      <c r="T121" s="668"/>
      <c r="U121" s="668"/>
      <c r="V121" s="668"/>
      <c r="W121" s="668"/>
      <c r="X121" s="668"/>
      <c r="Y121" s="668"/>
      <c r="Z121" s="668"/>
      <c r="AA121" s="669"/>
      <c r="AB121" s="669"/>
      <c r="AC121" s="669"/>
      <c r="AD121" s="669"/>
      <c r="AE121" s="669"/>
      <c r="AF121" s="669"/>
      <c r="AG121" s="669"/>
      <c r="AH121" s="669"/>
      <c r="AI121" s="669"/>
      <c r="AJ121" s="669"/>
      <c r="AK121" s="669"/>
      <c r="AL121" s="669"/>
      <c r="AM121" s="669"/>
      <c r="AN121" s="669"/>
      <c r="AO121" s="669"/>
      <c r="AP121" s="669"/>
      <c r="AQ121" s="669"/>
      <c r="AR121" s="669"/>
    </row>
    <row r="122" spans="1:44" ht="15.75" customHeight="1">
      <c r="A122" s="668"/>
      <c r="B122" s="668"/>
      <c r="C122" s="668"/>
      <c r="D122" s="668"/>
      <c r="E122" s="668"/>
      <c r="F122" s="668"/>
      <c r="G122" s="668"/>
      <c r="H122" s="668"/>
      <c r="I122" s="668"/>
      <c r="J122" s="668"/>
      <c r="K122" s="668"/>
      <c r="L122" s="668"/>
      <c r="M122" s="668"/>
      <c r="N122" s="668"/>
      <c r="O122" s="668"/>
      <c r="P122" s="668"/>
      <c r="Q122" s="668"/>
      <c r="R122" s="668"/>
      <c r="S122" s="668"/>
      <c r="T122" s="668"/>
      <c r="U122" s="668"/>
      <c r="V122" s="668"/>
      <c r="W122" s="668"/>
      <c r="X122" s="668"/>
      <c r="Y122" s="668"/>
      <c r="Z122" s="668"/>
      <c r="AA122" s="669"/>
      <c r="AB122" s="669"/>
      <c r="AC122" s="669"/>
      <c r="AD122" s="669"/>
      <c r="AE122" s="669"/>
      <c r="AF122" s="669"/>
      <c r="AG122" s="669"/>
      <c r="AH122" s="669"/>
      <c r="AI122" s="669"/>
      <c r="AJ122" s="669"/>
      <c r="AK122" s="669"/>
      <c r="AL122" s="669"/>
      <c r="AM122" s="669"/>
      <c r="AN122" s="669"/>
      <c r="AO122" s="669"/>
      <c r="AP122" s="669"/>
      <c r="AQ122" s="669"/>
      <c r="AR122" s="669"/>
    </row>
    <row r="123" spans="1:44" ht="15.75" customHeight="1">
      <c r="A123" s="668"/>
      <c r="B123" s="668"/>
      <c r="C123" s="668"/>
      <c r="D123" s="668"/>
      <c r="E123" s="668"/>
      <c r="F123" s="668"/>
      <c r="G123" s="668"/>
      <c r="H123" s="668"/>
      <c r="I123" s="668"/>
      <c r="J123" s="668"/>
      <c r="K123" s="668"/>
      <c r="L123" s="668"/>
      <c r="M123" s="668"/>
      <c r="N123" s="668"/>
      <c r="O123" s="668"/>
      <c r="P123" s="668"/>
      <c r="Q123" s="668"/>
      <c r="R123" s="668"/>
      <c r="S123" s="668"/>
      <c r="T123" s="668"/>
      <c r="U123" s="668"/>
      <c r="V123" s="668"/>
      <c r="W123" s="668"/>
      <c r="X123" s="668"/>
      <c r="Y123" s="668"/>
      <c r="Z123" s="668"/>
      <c r="AA123" s="669"/>
      <c r="AB123" s="669"/>
      <c r="AC123" s="669"/>
      <c r="AD123" s="669"/>
      <c r="AE123" s="669"/>
      <c r="AF123" s="669"/>
      <c r="AG123" s="669"/>
      <c r="AH123" s="669"/>
      <c r="AI123" s="669"/>
      <c r="AJ123" s="669"/>
      <c r="AK123" s="669"/>
      <c r="AL123" s="669"/>
      <c r="AM123" s="669"/>
      <c r="AN123" s="669"/>
      <c r="AO123" s="669"/>
      <c r="AP123" s="669"/>
      <c r="AQ123" s="669"/>
      <c r="AR123" s="669"/>
    </row>
    <row r="124" spans="1:44" ht="15.75" customHeight="1">
      <c r="A124" s="668"/>
      <c r="B124" s="668"/>
      <c r="C124" s="668"/>
      <c r="D124" s="668"/>
      <c r="E124" s="668"/>
      <c r="F124" s="668"/>
      <c r="G124" s="668"/>
      <c r="H124" s="668"/>
      <c r="I124" s="668"/>
      <c r="J124" s="668"/>
      <c r="K124" s="668"/>
      <c r="L124" s="668"/>
      <c r="M124" s="668"/>
      <c r="N124" s="668"/>
      <c r="O124" s="668"/>
      <c r="P124" s="668"/>
      <c r="Q124" s="668"/>
      <c r="R124" s="668"/>
      <c r="S124" s="668"/>
      <c r="T124" s="668"/>
      <c r="U124" s="668"/>
      <c r="V124" s="668"/>
      <c r="W124" s="668"/>
      <c r="X124" s="668"/>
      <c r="Y124" s="668"/>
      <c r="Z124" s="668"/>
      <c r="AA124" s="669"/>
      <c r="AB124" s="669"/>
      <c r="AC124" s="669"/>
      <c r="AD124" s="669"/>
      <c r="AE124" s="669"/>
      <c r="AF124" s="669"/>
      <c r="AG124" s="669"/>
      <c r="AH124" s="669"/>
      <c r="AI124" s="669"/>
      <c r="AJ124" s="669"/>
      <c r="AK124" s="669"/>
      <c r="AL124" s="669"/>
      <c r="AM124" s="669"/>
      <c r="AN124" s="669"/>
      <c r="AO124" s="669"/>
      <c r="AP124" s="669"/>
      <c r="AQ124" s="669"/>
      <c r="AR124" s="669"/>
    </row>
    <row r="125" spans="1:44" ht="15.75" customHeight="1">
      <c r="A125" s="668"/>
      <c r="B125" s="668"/>
      <c r="C125" s="668"/>
      <c r="D125" s="668"/>
      <c r="E125" s="668"/>
      <c r="F125" s="668"/>
      <c r="G125" s="668"/>
      <c r="H125" s="668"/>
      <c r="I125" s="668"/>
      <c r="J125" s="668"/>
      <c r="K125" s="668"/>
      <c r="L125" s="668"/>
      <c r="M125" s="668"/>
      <c r="N125" s="668"/>
      <c r="O125" s="668"/>
      <c r="P125" s="668"/>
      <c r="Q125" s="668"/>
      <c r="R125" s="668"/>
      <c r="S125" s="668"/>
      <c r="T125" s="668"/>
      <c r="U125" s="668"/>
      <c r="V125" s="668"/>
      <c r="W125" s="668"/>
      <c r="X125" s="668"/>
      <c r="Y125" s="668"/>
      <c r="Z125" s="668"/>
      <c r="AA125" s="669"/>
      <c r="AB125" s="669"/>
      <c r="AC125" s="669"/>
      <c r="AD125" s="669"/>
      <c r="AE125" s="669"/>
      <c r="AF125" s="669"/>
      <c r="AG125" s="669"/>
      <c r="AH125" s="669"/>
      <c r="AI125" s="669"/>
      <c r="AJ125" s="669"/>
      <c r="AK125" s="669"/>
      <c r="AL125" s="669"/>
      <c r="AM125" s="669"/>
      <c r="AN125" s="669"/>
      <c r="AO125" s="669"/>
      <c r="AP125" s="669"/>
      <c r="AQ125" s="669"/>
      <c r="AR125" s="669"/>
    </row>
    <row r="126" spans="1:44" ht="15.75" customHeight="1">
      <c r="A126" s="668"/>
      <c r="B126" s="668"/>
      <c r="C126" s="668"/>
      <c r="D126" s="668"/>
      <c r="E126" s="668"/>
      <c r="F126" s="668"/>
      <c r="G126" s="668"/>
      <c r="H126" s="668"/>
      <c r="I126" s="668"/>
      <c r="J126" s="668"/>
      <c r="K126" s="668"/>
      <c r="L126" s="668"/>
      <c r="M126" s="668"/>
      <c r="N126" s="668"/>
      <c r="O126" s="668"/>
      <c r="P126" s="668"/>
      <c r="Q126" s="668"/>
      <c r="R126" s="668"/>
      <c r="S126" s="668"/>
      <c r="T126" s="668"/>
      <c r="U126" s="668"/>
      <c r="V126" s="668"/>
      <c r="W126" s="668"/>
      <c r="X126" s="668"/>
      <c r="Y126" s="668"/>
      <c r="Z126" s="668"/>
      <c r="AA126" s="669"/>
      <c r="AB126" s="669"/>
      <c r="AC126" s="669"/>
      <c r="AD126" s="669"/>
      <c r="AE126" s="669"/>
      <c r="AF126" s="669"/>
      <c r="AG126" s="669"/>
      <c r="AH126" s="669"/>
      <c r="AI126" s="669"/>
      <c r="AJ126" s="669"/>
      <c r="AK126" s="669"/>
      <c r="AL126" s="669"/>
      <c r="AM126" s="669"/>
      <c r="AN126" s="669"/>
      <c r="AO126" s="669"/>
      <c r="AP126" s="669"/>
      <c r="AQ126" s="669"/>
      <c r="AR126" s="669"/>
    </row>
    <row r="127" spans="1:44" ht="15.75" customHeight="1">
      <c r="A127" s="668"/>
      <c r="B127" s="668"/>
      <c r="C127" s="668"/>
      <c r="D127" s="668"/>
      <c r="E127" s="668"/>
      <c r="F127" s="668"/>
      <c r="G127" s="668"/>
      <c r="H127" s="668"/>
      <c r="I127" s="668"/>
      <c r="J127" s="668"/>
      <c r="K127" s="668"/>
      <c r="L127" s="668"/>
      <c r="M127" s="668"/>
      <c r="N127" s="668"/>
      <c r="O127" s="668"/>
      <c r="P127" s="668"/>
      <c r="Q127" s="668"/>
      <c r="R127" s="668"/>
      <c r="S127" s="668"/>
      <c r="T127" s="668"/>
      <c r="U127" s="668"/>
      <c r="V127" s="668"/>
      <c r="W127" s="668"/>
      <c r="X127" s="668"/>
      <c r="Y127" s="668"/>
      <c r="Z127" s="668"/>
      <c r="AA127" s="669"/>
      <c r="AB127" s="669"/>
      <c r="AC127" s="669"/>
      <c r="AD127" s="669"/>
      <c r="AE127" s="669"/>
      <c r="AF127" s="669"/>
      <c r="AG127" s="669"/>
      <c r="AH127" s="669"/>
      <c r="AI127" s="669"/>
      <c r="AJ127" s="669"/>
      <c r="AK127" s="669"/>
      <c r="AL127" s="669"/>
      <c r="AM127" s="669"/>
      <c r="AN127" s="669"/>
      <c r="AO127" s="669"/>
      <c r="AP127" s="669"/>
      <c r="AQ127" s="669"/>
      <c r="AR127" s="669"/>
    </row>
    <row r="128" spans="1:44" ht="15.75" customHeight="1">
      <c r="A128" s="668"/>
      <c r="B128" s="668"/>
      <c r="C128" s="668"/>
      <c r="D128" s="668"/>
      <c r="E128" s="668"/>
      <c r="F128" s="668"/>
      <c r="G128" s="668"/>
      <c r="H128" s="668"/>
      <c r="I128" s="668"/>
      <c r="J128" s="668"/>
      <c r="K128" s="668"/>
      <c r="L128" s="668"/>
      <c r="M128" s="668"/>
      <c r="N128" s="668"/>
      <c r="O128" s="668"/>
      <c r="P128" s="668"/>
      <c r="Q128" s="668"/>
      <c r="R128" s="668"/>
      <c r="S128" s="668"/>
      <c r="T128" s="668"/>
      <c r="U128" s="668"/>
      <c r="V128" s="668"/>
      <c r="W128" s="668"/>
      <c r="X128" s="668"/>
      <c r="Y128" s="668"/>
      <c r="Z128" s="668"/>
      <c r="AA128" s="669"/>
      <c r="AB128" s="669"/>
      <c r="AC128" s="669"/>
      <c r="AD128" s="669"/>
      <c r="AE128" s="669"/>
      <c r="AF128" s="669"/>
      <c r="AG128" s="669"/>
      <c r="AH128" s="669"/>
      <c r="AI128" s="669"/>
      <c r="AJ128" s="669"/>
      <c r="AK128" s="669"/>
      <c r="AL128" s="669"/>
      <c r="AM128" s="669"/>
      <c r="AN128" s="669"/>
      <c r="AO128" s="669"/>
      <c r="AP128" s="669"/>
      <c r="AQ128" s="669"/>
      <c r="AR128" s="669"/>
    </row>
    <row r="129" spans="1:44" ht="15.75" customHeight="1">
      <c r="A129" s="668"/>
      <c r="B129" s="668"/>
      <c r="C129" s="668"/>
      <c r="D129" s="668"/>
      <c r="E129" s="668"/>
      <c r="F129" s="668"/>
      <c r="G129" s="668"/>
      <c r="H129" s="668"/>
      <c r="I129" s="668"/>
      <c r="J129" s="668"/>
      <c r="K129" s="668"/>
      <c r="L129" s="668"/>
      <c r="M129" s="668"/>
      <c r="N129" s="668"/>
      <c r="O129" s="668"/>
      <c r="P129" s="668"/>
      <c r="Q129" s="668"/>
      <c r="R129" s="668"/>
      <c r="S129" s="668"/>
      <c r="T129" s="668"/>
      <c r="U129" s="668"/>
      <c r="V129" s="668"/>
      <c r="W129" s="668"/>
      <c r="X129" s="668"/>
      <c r="Y129" s="668"/>
      <c r="Z129" s="668"/>
      <c r="AA129" s="669"/>
      <c r="AB129" s="669"/>
      <c r="AC129" s="669"/>
      <c r="AD129" s="669"/>
      <c r="AE129" s="669"/>
      <c r="AF129" s="669"/>
      <c r="AG129" s="669"/>
      <c r="AH129" s="669"/>
      <c r="AI129" s="669"/>
      <c r="AJ129" s="669"/>
      <c r="AK129" s="669"/>
      <c r="AL129" s="669"/>
      <c r="AM129" s="669"/>
      <c r="AN129" s="669"/>
      <c r="AO129" s="669"/>
      <c r="AP129" s="669"/>
      <c r="AQ129" s="669"/>
      <c r="AR129" s="669"/>
    </row>
    <row r="130" spans="1:44" ht="15.75" customHeight="1">
      <c r="A130" s="668"/>
      <c r="B130" s="668"/>
      <c r="C130" s="668"/>
      <c r="D130" s="668"/>
      <c r="E130" s="668"/>
      <c r="F130" s="668"/>
      <c r="G130" s="668"/>
      <c r="H130" s="668"/>
      <c r="I130" s="668"/>
      <c r="J130" s="668"/>
      <c r="K130" s="668"/>
      <c r="L130" s="668"/>
      <c r="M130" s="668"/>
      <c r="N130" s="668"/>
      <c r="O130" s="668"/>
      <c r="P130" s="668"/>
      <c r="Q130" s="668"/>
      <c r="R130" s="668"/>
      <c r="S130" s="668"/>
      <c r="T130" s="668"/>
      <c r="U130" s="668"/>
      <c r="V130" s="668"/>
      <c r="W130" s="668"/>
      <c r="X130" s="668"/>
      <c r="Y130" s="668"/>
      <c r="Z130" s="668"/>
      <c r="AA130" s="669"/>
      <c r="AB130" s="669"/>
      <c r="AC130" s="669"/>
      <c r="AD130" s="669"/>
      <c r="AE130" s="669"/>
      <c r="AF130" s="669"/>
      <c r="AG130" s="669"/>
      <c r="AH130" s="669"/>
      <c r="AI130" s="669"/>
      <c r="AJ130" s="669"/>
      <c r="AK130" s="669"/>
      <c r="AL130" s="669"/>
      <c r="AM130" s="669"/>
      <c r="AN130" s="669"/>
      <c r="AO130" s="669"/>
      <c r="AP130" s="669"/>
      <c r="AQ130" s="669"/>
      <c r="AR130" s="669"/>
    </row>
    <row r="131" spans="1:44" ht="15.75" customHeight="1">
      <c r="A131" s="668"/>
      <c r="B131" s="668"/>
      <c r="C131" s="668"/>
      <c r="D131" s="668"/>
      <c r="E131" s="668"/>
      <c r="F131" s="668"/>
      <c r="G131" s="668"/>
      <c r="H131" s="668"/>
      <c r="I131" s="668"/>
      <c r="J131" s="668"/>
      <c r="K131" s="668"/>
      <c r="L131" s="668"/>
      <c r="M131" s="668"/>
      <c r="N131" s="668"/>
      <c r="O131" s="668"/>
      <c r="P131" s="668"/>
      <c r="Q131" s="668"/>
      <c r="R131" s="668"/>
      <c r="S131" s="668"/>
      <c r="T131" s="668"/>
      <c r="U131" s="668"/>
      <c r="V131" s="668"/>
      <c r="W131" s="668"/>
      <c r="X131" s="668"/>
      <c r="Y131" s="668"/>
      <c r="Z131" s="668"/>
      <c r="AA131" s="669"/>
      <c r="AB131" s="669"/>
      <c r="AC131" s="669"/>
      <c r="AD131" s="669"/>
      <c r="AE131" s="669"/>
      <c r="AF131" s="669"/>
      <c r="AG131" s="669"/>
      <c r="AH131" s="669"/>
      <c r="AI131" s="669"/>
      <c r="AJ131" s="669"/>
      <c r="AK131" s="669"/>
      <c r="AL131" s="669"/>
      <c r="AM131" s="669"/>
      <c r="AN131" s="669"/>
      <c r="AO131" s="669"/>
      <c r="AP131" s="669"/>
      <c r="AQ131" s="669"/>
      <c r="AR131" s="669"/>
    </row>
    <row r="132" spans="1:44" ht="15.75" customHeight="1">
      <c r="A132" s="668"/>
      <c r="B132" s="668"/>
      <c r="C132" s="668"/>
      <c r="D132" s="668"/>
      <c r="E132" s="668"/>
      <c r="F132" s="668"/>
      <c r="G132" s="668"/>
      <c r="H132" s="668"/>
      <c r="I132" s="668"/>
      <c r="J132" s="668"/>
      <c r="K132" s="668"/>
      <c r="L132" s="668"/>
      <c r="M132" s="668"/>
      <c r="N132" s="668"/>
      <c r="O132" s="668"/>
      <c r="P132" s="668"/>
      <c r="Q132" s="668"/>
      <c r="R132" s="668"/>
      <c r="S132" s="668"/>
      <c r="T132" s="668"/>
      <c r="U132" s="668"/>
      <c r="V132" s="668"/>
      <c r="W132" s="668"/>
      <c r="X132" s="668"/>
      <c r="Y132" s="668"/>
      <c r="Z132" s="668"/>
      <c r="AA132" s="669"/>
      <c r="AB132" s="669"/>
      <c r="AC132" s="669"/>
      <c r="AD132" s="669"/>
      <c r="AE132" s="669"/>
      <c r="AF132" s="669"/>
      <c r="AG132" s="669"/>
      <c r="AH132" s="669"/>
      <c r="AI132" s="669"/>
      <c r="AJ132" s="669"/>
      <c r="AK132" s="669"/>
      <c r="AL132" s="669"/>
      <c r="AM132" s="669"/>
      <c r="AN132" s="669"/>
      <c r="AO132" s="669"/>
      <c r="AP132" s="669"/>
      <c r="AQ132" s="669"/>
      <c r="AR132" s="669"/>
    </row>
    <row r="133" spans="1:44" ht="15.75" customHeight="1">
      <c r="A133" s="668"/>
      <c r="B133" s="668"/>
      <c r="C133" s="668"/>
      <c r="D133" s="668"/>
      <c r="E133" s="668"/>
      <c r="F133" s="668"/>
      <c r="G133" s="668"/>
      <c r="H133" s="668"/>
      <c r="I133" s="668"/>
      <c r="J133" s="668"/>
      <c r="K133" s="668"/>
      <c r="L133" s="668"/>
      <c r="M133" s="668"/>
      <c r="N133" s="668"/>
      <c r="O133" s="668"/>
      <c r="P133" s="668"/>
      <c r="Q133" s="668"/>
      <c r="R133" s="668"/>
      <c r="S133" s="668"/>
      <c r="T133" s="668"/>
      <c r="U133" s="668"/>
      <c r="V133" s="668"/>
      <c r="W133" s="668"/>
      <c r="X133" s="668"/>
      <c r="Y133" s="668"/>
      <c r="Z133" s="668"/>
      <c r="AA133" s="669"/>
      <c r="AB133" s="669"/>
      <c r="AC133" s="669"/>
      <c r="AD133" s="669"/>
      <c r="AE133" s="669"/>
      <c r="AF133" s="669"/>
      <c r="AG133" s="669"/>
      <c r="AH133" s="669"/>
      <c r="AI133" s="669"/>
      <c r="AJ133" s="669"/>
      <c r="AK133" s="669"/>
      <c r="AL133" s="669"/>
      <c r="AM133" s="669"/>
      <c r="AN133" s="669"/>
      <c r="AO133" s="669"/>
      <c r="AP133" s="669"/>
      <c r="AQ133" s="669"/>
      <c r="AR133" s="669"/>
    </row>
    <row r="134" spans="1:44" ht="15.75" customHeight="1">
      <c r="A134" s="668"/>
      <c r="B134" s="668"/>
      <c r="C134" s="668"/>
      <c r="D134" s="668"/>
      <c r="E134" s="668"/>
      <c r="F134" s="668"/>
      <c r="G134" s="668"/>
      <c r="H134" s="668"/>
      <c r="I134" s="668"/>
      <c r="J134" s="668"/>
      <c r="K134" s="668"/>
      <c r="L134" s="668"/>
      <c r="M134" s="668"/>
      <c r="N134" s="668"/>
      <c r="O134" s="668"/>
      <c r="P134" s="668"/>
      <c r="Q134" s="668"/>
      <c r="R134" s="668"/>
      <c r="S134" s="668"/>
      <c r="T134" s="668"/>
      <c r="U134" s="668"/>
      <c r="V134" s="668"/>
      <c r="W134" s="668"/>
      <c r="X134" s="668"/>
      <c r="Y134" s="668"/>
      <c r="Z134" s="668"/>
      <c r="AA134" s="669"/>
      <c r="AB134" s="669"/>
      <c r="AC134" s="669"/>
      <c r="AD134" s="669"/>
      <c r="AE134" s="669"/>
      <c r="AF134" s="669"/>
      <c r="AG134" s="669"/>
      <c r="AH134" s="669"/>
      <c r="AI134" s="669"/>
      <c r="AJ134" s="669"/>
      <c r="AK134" s="669"/>
      <c r="AL134" s="669"/>
      <c r="AM134" s="669"/>
      <c r="AN134" s="669"/>
      <c r="AO134" s="669"/>
      <c r="AP134" s="669"/>
      <c r="AQ134" s="669"/>
      <c r="AR134" s="669"/>
    </row>
    <row r="135" spans="1:44" ht="15.75" customHeight="1">
      <c r="A135" s="668"/>
      <c r="B135" s="668"/>
      <c r="C135" s="668"/>
      <c r="D135" s="668"/>
      <c r="E135" s="668"/>
      <c r="F135" s="668"/>
      <c r="G135" s="668"/>
      <c r="H135" s="668"/>
      <c r="I135" s="668"/>
      <c r="J135" s="668"/>
      <c r="K135" s="668"/>
      <c r="L135" s="668"/>
      <c r="M135" s="668"/>
      <c r="N135" s="668"/>
      <c r="O135" s="668"/>
      <c r="P135" s="668"/>
      <c r="Q135" s="668"/>
      <c r="R135" s="668"/>
      <c r="S135" s="668"/>
      <c r="T135" s="668"/>
      <c r="U135" s="668"/>
      <c r="V135" s="668"/>
      <c r="W135" s="668"/>
      <c r="X135" s="668"/>
      <c r="Y135" s="668"/>
      <c r="Z135" s="668"/>
      <c r="AA135" s="669"/>
      <c r="AB135" s="669"/>
      <c r="AC135" s="669"/>
      <c r="AD135" s="669"/>
      <c r="AE135" s="669"/>
      <c r="AF135" s="669"/>
      <c r="AG135" s="669"/>
      <c r="AH135" s="669"/>
      <c r="AI135" s="669"/>
      <c r="AJ135" s="669"/>
      <c r="AK135" s="669"/>
      <c r="AL135" s="669"/>
      <c r="AM135" s="669"/>
      <c r="AN135" s="669"/>
      <c r="AO135" s="669"/>
      <c r="AP135" s="669"/>
      <c r="AQ135" s="669"/>
      <c r="AR135" s="669"/>
    </row>
    <row r="136" spans="1:44" ht="15.75" customHeight="1">
      <c r="A136" s="668"/>
      <c r="B136" s="668"/>
      <c r="C136" s="668"/>
      <c r="D136" s="668"/>
      <c r="E136" s="668"/>
      <c r="F136" s="668"/>
      <c r="G136" s="668"/>
      <c r="H136" s="668"/>
      <c r="I136" s="668"/>
      <c r="J136" s="668"/>
      <c r="K136" s="668"/>
      <c r="L136" s="668"/>
      <c r="M136" s="668"/>
      <c r="N136" s="668"/>
      <c r="O136" s="668"/>
      <c r="P136" s="668"/>
      <c r="Q136" s="668"/>
      <c r="R136" s="668"/>
      <c r="S136" s="668"/>
      <c r="T136" s="668"/>
      <c r="U136" s="668"/>
      <c r="V136" s="668"/>
      <c r="W136" s="668"/>
      <c r="X136" s="668"/>
      <c r="Y136" s="668"/>
      <c r="Z136" s="668"/>
      <c r="AA136" s="669"/>
      <c r="AB136" s="669"/>
      <c r="AC136" s="669"/>
      <c r="AD136" s="669"/>
      <c r="AE136" s="669"/>
      <c r="AF136" s="669"/>
      <c r="AG136" s="669"/>
      <c r="AH136" s="669"/>
      <c r="AI136" s="669"/>
      <c r="AJ136" s="669"/>
      <c r="AK136" s="669"/>
      <c r="AL136" s="669"/>
      <c r="AM136" s="669"/>
      <c r="AN136" s="669"/>
      <c r="AO136" s="669"/>
      <c r="AP136" s="669"/>
      <c r="AQ136" s="669"/>
      <c r="AR136" s="669"/>
    </row>
    <row r="137" spans="1:44" ht="15.75" customHeight="1">
      <c r="A137" s="668"/>
      <c r="B137" s="668"/>
      <c r="C137" s="668"/>
      <c r="D137" s="668"/>
      <c r="E137" s="668"/>
      <c r="F137" s="668"/>
      <c r="G137" s="668"/>
      <c r="H137" s="668"/>
      <c r="I137" s="668"/>
      <c r="J137" s="668"/>
      <c r="K137" s="668"/>
      <c r="L137" s="668"/>
      <c r="M137" s="668"/>
      <c r="N137" s="668"/>
      <c r="O137" s="668"/>
      <c r="P137" s="668"/>
      <c r="Q137" s="668"/>
      <c r="R137" s="668"/>
      <c r="S137" s="668"/>
      <c r="T137" s="668"/>
      <c r="U137" s="668"/>
      <c r="V137" s="668"/>
      <c r="W137" s="668"/>
      <c r="X137" s="668"/>
      <c r="Y137" s="668"/>
      <c r="Z137" s="668"/>
      <c r="AA137" s="669"/>
      <c r="AB137" s="669"/>
      <c r="AC137" s="669"/>
      <c r="AD137" s="669"/>
      <c r="AE137" s="669"/>
      <c r="AF137" s="669"/>
      <c r="AG137" s="669"/>
      <c r="AH137" s="669"/>
      <c r="AI137" s="669"/>
      <c r="AJ137" s="669"/>
      <c r="AK137" s="669"/>
      <c r="AL137" s="669"/>
      <c r="AM137" s="669"/>
      <c r="AN137" s="669"/>
      <c r="AO137" s="669"/>
      <c r="AP137" s="669"/>
      <c r="AQ137" s="669"/>
      <c r="AR137" s="669"/>
    </row>
    <row r="138" spans="1:44" ht="15.75" customHeight="1">
      <c r="A138" s="668"/>
      <c r="B138" s="668"/>
      <c r="C138" s="668"/>
      <c r="D138" s="668"/>
      <c r="E138" s="668"/>
      <c r="F138" s="668"/>
      <c r="G138" s="668"/>
      <c r="H138" s="668"/>
      <c r="I138" s="668"/>
      <c r="J138" s="668"/>
      <c r="K138" s="668"/>
      <c r="L138" s="668"/>
      <c r="M138" s="668"/>
      <c r="N138" s="668"/>
      <c r="O138" s="668"/>
      <c r="P138" s="668"/>
      <c r="Q138" s="668"/>
      <c r="R138" s="668"/>
      <c r="S138" s="668"/>
      <c r="T138" s="668"/>
      <c r="U138" s="668"/>
      <c r="V138" s="668"/>
      <c r="W138" s="668"/>
      <c r="X138" s="668"/>
      <c r="Y138" s="668"/>
      <c r="Z138" s="668"/>
      <c r="AA138" s="669"/>
      <c r="AB138" s="669"/>
      <c r="AC138" s="669"/>
      <c r="AD138" s="669"/>
      <c r="AE138" s="669"/>
      <c r="AF138" s="669"/>
      <c r="AG138" s="669"/>
      <c r="AH138" s="669"/>
      <c r="AI138" s="669"/>
      <c r="AJ138" s="669"/>
      <c r="AK138" s="669"/>
      <c r="AL138" s="669"/>
      <c r="AM138" s="669"/>
      <c r="AN138" s="669"/>
      <c r="AO138" s="669"/>
      <c r="AP138" s="669"/>
      <c r="AQ138" s="669"/>
      <c r="AR138" s="669"/>
    </row>
    <row r="139" spans="1:44" ht="15.75" customHeight="1">
      <c r="A139" s="668"/>
      <c r="B139" s="668"/>
      <c r="C139" s="668"/>
      <c r="D139" s="668"/>
      <c r="E139" s="668"/>
      <c r="F139" s="668"/>
      <c r="G139" s="668"/>
      <c r="H139" s="668"/>
      <c r="I139" s="668"/>
      <c r="J139" s="668"/>
      <c r="K139" s="668"/>
      <c r="L139" s="668"/>
      <c r="M139" s="668"/>
      <c r="N139" s="668"/>
      <c r="O139" s="668"/>
      <c r="P139" s="668"/>
      <c r="Q139" s="668"/>
      <c r="R139" s="668"/>
      <c r="S139" s="668"/>
      <c r="T139" s="668"/>
      <c r="U139" s="668"/>
      <c r="V139" s="668"/>
      <c r="W139" s="668"/>
      <c r="X139" s="668"/>
      <c r="Y139" s="668"/>
      <c r="Z139" s="668"/>
      <c r="AA139" s="669"/>
      <c r="AB139" s="669"/>
      <c r="AC139" s="669"/>
      <c r="AD139" s="669"/>
      <c r="AE139" s="669"/>
      <c r="AF139" s="669"/>
      <c r="AG139" s="669"/>
      <c r="AH139" s="669"/>
      <c r="AI139" s="669"/>
      <c r="AJ139" s="669"/>
      <c r="AK139" s="669"/>
      <c r="AL139" s="669"/>
      <c r="AM139" s="669"/>
      <c r="AN139" s="669"/>
      <c r="AO139" s="669"/>
      <c r="AP139" s="669"/>
      <c r="AQ139" s="669"/>
      <c r="AR139" s="669"/>
    </row>
    <row r="140" spans="1:44" ht="15.75" customHeight="1">
      <c r="A140" s="668"/>
      <c r="B140" s="668"/>
      <c r="C140" s="668"/>
      <c r="D140" s="668"/>
      <c r="E140" s="668"/>
      <c r="F140" s="668"/>
      <c r="G140" s="668"/>
      <c r="H140" s="668"/>
      <c r="I140" s="668"/>
      <c r="J140" s="668"/>
      <c r="K140" s="668"/>
      <c r="L140" s="668"/>
      <c r="M140" s="668"/>
      <c r="N140" s="668"/>
      <c r="O140" s="668"/>
      <c r="P140" s="668"/>
      <c r="Q140" s="668"/>
      <c r="R140" s="668"/>
      <c r="S140" s="668"/>
      <c r="T140" s="668"/>
      <c r="U140" s="668"/>
      <c r="V140" s="668"/>
      <c r="W140" s="668"/>
      <c r="X140" s="668"/>
      <c r="Y140" s="668"/>
      <c r="Z140" s="668"/>
      <c r="AA140" s="669"/>
      <c r="AB140" s="669"/>
      <c r="AC140" s="669"/>
      <c r="AD140" s="669"/>
      <c r="AE140" s="669"/>
      <c r="AF140" s="669"/>
      <c r="AG140" s="669"/>
      <c r="AH140" s="669"/>
      <c r="AI140" s="669"/>
      <c r="AJ140" s="669"/>
      <c r="AK140" s="669"/>
      <c r="AL140" s="669"/>
      <c r="AM140" s="669"/>
      <c r="AN140" s="669"/>
      <c r="AO140" s="669"/>
      <c r="AP140" s="669"/>
      <c r="AQ140" s="669"/>
      <c r="AR140" s="669"/>
    </row>
    <row r="141" spans="1:44" ht="15.75" customHeight="1">
      <c r="A141" s="668"/>
      <c r="B141" s="668"/>
      <c r="C141" s="668"/>
      <c r="D141" s="668"/>
      <c r="E141" s="668"/>
      <c r="F141" s="668"/>
      <c r="G141" s="668"/>
      <c r="H141" s="668"/>
      <c r="I141" s="668"/>
      <c r="J141" s="668"/>
      <c r="K141" s="668"/>
      <c r="L141" s="668"/>
      <c r="M141" s="668"/>
      <c r="N141" s="668"/>
      <c r="O141" s="668"/>
      <c r="P141" s="668"/>
      <c r="Q141" s="668"/>
      <c r="R141" s="668"/>
      <c r="S141" s="668"/>
      <c r="T141" s="668"/>
      <c r="U141" s="668"/>
      <c r="V141" s="668"/>
      <c r="W141" s="668"/>
      <c r="X141" s="668"/>
      <c r="Y141" s="668"/>
      <c r="Z141" s="668"/>
      <c r="AA141" s="669"/>
      <c r="AB141" s="669"/>
      <c r="AC141" s="669"/>
      <c r="AD141" s="669"/>
      <c r="AE141" s="669"/>
      <c r="AF141" s="669"/>
      <c r="AG141" s="669"/>
      <c r="AH141" s="669"/>
      <c r="AI141" s="669"/>
      <c r="AJ141" s="669"/>
      <c r="AK141" s="669"/>
      <c r="AL141" s="669"/>
      <c r="AM141" s="669"/>
      <c r="AN141" s="669"/>
      <c r="AO141" s="669"/>
      <c r="AP141" s="669"/>
      <c r="AQ141" s="669"/>
      <c r="AR141" s="669"/>
    </row>
    <row r="142" spans="1:44" ht="15.75" customHeight="1">
      <c r="A142" s="668"/>
      <c r="B142" s="668"/>
      <c r="C142" s="668"/>
      <c r="D142" s="668"/>
      <c r="E142" s="668"/>
      <c r="F142" s="668"/>
      <c r="G142" s="668"/>
      <c r="H142" s="668"/>
      <c r="I142" s="668"/>
      <c r="J142" s="668"/>
      <c r="K142" s="668"/>
      <c r="L142" s="668"/>
      <c r="M142" s="668"/>
      <c r="N142" s="668"/>
      <c r="O142" s="668"/>
      <c r="P142" s="668"/>
      <c r="Q142" s="668"/>
      <c r="R142" s="668"/>
      <c r="S142" s="668"/>
      <c r="T142" s="668"/>
      <c r="U142" s="668"/>
      <c r="V142" s="668"/>
      <c r="W142" s="668"/>
      <c r="X142" s="668"/>
      <c r="Y142" s="668"/>
      <c r="Z142" s="668"/>
      <c r="AA142" s="669"/>
      <c r="AB142" s="669"/>
      <c r="AC142" s="669"/>
      <c r="AD142" s="669"/>
      <c r="AE142" s="669"/>
      <c r="AF142" s="669"/>
      <c r="AG142" s="669"/>
      <c r="AH142" s="669"/>
      <c r="AI142" s="669"/>
      <c r="AJ142" s="669"/>
      <c r="AK142" s="669"/>
      <c r="AL142" s="669"/>
      <c r="AM142" s="669"/>
      <c r="AN142" s="669"/>
      <c r="AO142" s="669"/>
      <c r="AP142" s="669"/>
      <c r="AQ142" s="669"/>
      <c r="AR142" s="669"/>
    </row>
    <row r="143" spans="1:44" ht="15.75" customHeight="1">
      <c r="A143" s="668"/>
      <c r="B143" s="668"/>
      <c r="C143" s="668"/>
      <c r="D143" s="668"/>
      <c r="E143" s="668"/>
      <c r="F143" s="668"/>
      <c r="G143" s="668"/>
      <c r="H143" s="668"/>
      <c r="I143" s="668"/>
      <c r="J143" s="668"/>
      <c r="K143" s="668"/>
      <c r="L143" s="668"/>
      <c r="M143" s="668"/>
      <c r="N143" s="668"/>
      <c r="O143" s="668"/>
      <c r="P143" s="668"/>
      <c r="Q143" s="668"/>
      <c r="R143" s="668"/>
      <c r="S143" s="668"/>
      <c r="T143" s="668"/>
      <c r="U143" s="668"/>
      <c r="V143" s="668"/>
      <c r="W143" s="668"/>
      <c r="X143" s="668"/>
      <c r="Y143" s="668"/>
      <c r="Z143" s="668"/>
      <c r="AA143" s="669"/>
      <c r="AB143" s="669"/>
      <c r="AC143" s="669"/>
      <c r="AD143" s="669"/>
      <c r="AE143" s="669"/>
      <c r="AF143" s="669"/>
      <c r="AG143" s="669"/>
      <c r="AH143" s="669"/>
      <c r="AI143" s="669"/>
      <c r="AJ143" s="669"/>
      <c r="AK143" s="669"/>
      <c r="AL143" s="669"/>
      <c r="AM143" s="669"/>
      <c r="AN143" s="669"/>
      <c r="AO143" s="669"/>
      <c r="AP143" s="669"/>
      <c r="AQ143" s="669"/>
      <c r="AR143" s="669"/>
    </row>
    <row r="144" spans="1:44" ht="15.75" customHeight="1">
      <c r="A144" s="668"/>
      <c r="B144" s="668"/>
      <c r="C144" s="668"/>
      <c r="D144" s="668"/>
      <c r="E144" s="668"/>
      <c r="F144" s="668"/>
      <c r="G144" s="668"/>
      <c r="H144" s="668"/>
      <c r="I144" s="668"/>
      <c r="J144" s="668"/>
      <c r="K144" s="668"/>
      <c r="L144" s="668"/>
      <c r="M144" s="668"/>
      <c r="N144" s="668"/>
      <c r="O144" s="668"/>
      <c r="P144" s="668"/>
      <c r="Q144" s="668"/>
      <c r="R144" s="668"/>
      <c r="S144" s="668"/>
      <c r="T144" s="668"/>
      <c r="U144" s="668"/>
      <c r="V144" s="668"/>
      <c r="W144" s="668"/>
      <c r="X144" s="668"/>
      <c r="Y144" s="668"/>
      <c r="Z144" s="668"/>
      <c r="AA144" s="669"/>
      <c r="AB144" s="669"/>
      <c r="AC144" s="669"/>
      <c r="AD144" s="669"/>
      <c r="AE144" s="669"/>
      <c r="AF144" s="669"/>
      <c r="AG144" s="669"/>
      <c r="AH144" s="669"/>
      <c r="AI144" s="669"/>
      <c r="AJ144" s="669"/>
      <c r="AK144" s="669"/>
      <c r="AL144" s="669"/>
      <c r="AM144" s="669"/>
      <c r="AN144" s="669"/>
      <c r="AO144" s="669"/>
      <c r="AP144" s="669"/>
      <c r="AQ144" s="669"/>
      <c r="AR144" s="669"/>
    </row>
    <row r="145" spans="1:44" ht="15.75" customHeight="1">
      <c r="A145" s="668"/>
      <c r="B145" s="668"/>
      <c r="C145" s="668"/>
      <c r="D145" s="668"/>
      <c r="E145" s="668"/>
      <c r="F145" s="668"/>
      <c r="G145" s="668"/>
      <c r="H145" s="668"/>
      <c r="I145" s="668"/>
      <c r="J145" s="668"/>
      <c r="K145" s="668"/>
      <c r="L145" s="668"/>
      <c r="M145" s="668"/>
      <c r="N145" s="668"/>
      <c r="O145" s="668"/>
      <c r="P145" s="668"/>
      <c r="Q145" s="668"/>
      <c r="R145" s="668"/>
      <c r="S145" s="668"/>
      <c r="T145" s="668"/>
      <c r="U145" s="668"/>
      <c r="V145" s="668"/>
      <c r="W145" s="668"/>
      <c r="X145" s="668"/>
      <c r="Y145" s="668"/>
      <c r="Z145" s="668"/>
      <c r="AA145" s="669"/>
      <c r="AB145" s="669"/>
      <c r="AC145" s="669"/>
      <c r="AD145" s="669"/>
      <c r="AE145" s="669"/>
      <c r="AF145" s="669"/>
      <c r="AG145" s="669"/>
      <c r="AH145" s="669"/>
      <c r="AI145" s="669"/>
      <c r="AJ145" s="669"/>
      <c r="AK145" s="669"/>
      <c r="AL145" s="669"/>
      <c r="AM145" s="669"/>
      <c r="AN145" s="669"/>
      <c r="AO145" s="669"/>
      <c r="AP145" s="669"/>
      <c r="AQ145" s="669"/>
      <c r="AR145" s="669"/>
    </row>
    <row r="146" spans="1:44" ht="15.75" customHeight="1">
      <c r="A146" s="668"/>
      <c r="B146" s="668"/>
      <c r="C146" s="668"/>
      <c r="D146" s="668"/>
      <c r="E146" s="668"/>
      <c r="F146" s="668"/>
      <c r="G146" s="668"/>
      <c r="H146" s="668"/>
      <c r="I146" s="668"/>
      <c r="J146" s="668"/>
      <c r="K146" s="668"/>
      <c r="L146" s="668"/>
      <c r="M146" s="668"/>
      <c r="N146" s="668"/>
      <c r="O146" s="668"/>
      <c r="P146" s="668"/>
      <c r="Q146" s="668"/>
      <c r="R146" s="668"/>
      <c r="S146" s="668"/>
      <c r="T146" s="668"/>
      <c r="U146" s="668"/>
      <c r="V146" s="668"/>
      <c r="W146" s="668"/>
      <c r="X146" s="668"/>
      <c r="Y146" s="668"/>
      <c r="Z146" s="668"/>
      <c r="AA146" s="669"/>
      <c r="AB146" s="669"/>
      <c r="AC146" s="669"/>
      <c r="AD146" s="669"/>
      <c r="AE146" s="669"/>
      <c r="AF146" s="669"/>
      <c r="AG146" s="669"/>
      <c r="AH146" s="669"/>
      <c r="AI146" s="669"/>
      <c r="AJ146" s="669"/>
      <c r="AK146" s="669"/>
      <c r="AL146" s="669"/>
      <c r="AM146" s="669"/>
      <c r="AN146" s="669"/>
      <c r="AO146" s="669"/>
      <c r="AP146" s="669"/>
      <c r="AQ146" s="669"/>
      <c r="AR146" s="669"/>
    </row>
    <row r="147" spans="1:44" ht="15.75" customHeight="1">
      <c r="A147" s="668"/>
      <c r="B147" s="668"/>
      <c r="C147" s="668"/>
      <c r="D147" s="668"/>
      <c r="E147" s="668"/>
      <c r="F147" s="668"/>
      <c r="G147" s="668"/>
      <c r="H147" s="668"/>
      <c r="I147" s="668"/>
      <c r="J147" s="668"/>
      <c r="K147" s="668"/>
      <c r="L147" s="668"/>
      <c r="M147" s="668"/>
      <c r="N147" s="668"/>
      <c r="O147" s="668"/>
      <c r="P147" s="668"/>
      <c r="Q147" s="668"/>
      <c r="R147" s="668"/>
      <c r="S147" s="668"/>
      <c r="T147" s="668"/>
      <c r="U147" s="668"/>
      <c r="V147" s="668"/>
      <c r="W147" s="668"/>
      <c r="X147" s="668"/>
      <c r="Y147" s="668"/>
      <c r="Z147" s="668"/>
      <c r="AA147" s="669"/>
      <c r="AB147" s="669"/>
      <c r="AC147" s="669"/>
      <c r="AD147" s="669"/>
      <c r="AE147" s="669"/>
      <c r="AF147" s="669"/>
      <c r="AG147" s="669"/>
      <c r="AH147" s="669"/>
      <c r="AI147" s="669"/>
      <c r="AJ147" s="669"/>
      <c r="AK147" s="669"/>
      <c r="AL147" s="669"/>
      <c r="AM147" s="669"/>
      <c r="AN147" s="669"/>
      <c r="AO147" s="669"/>
      <c r="AP147" s="669"/>
      <c r="AQ147" s="669"/>
      <c r="AR147" s="669"/>
    </row>
    <row r="148" spans="1:44" ht="15.75" customHeight="1">
      <c r="A148" s="668"/>
      <c r="B148" s="668"/>
      <c r="C148" s="668"/>
      <c r="D148" s="668"/>
      <c r="E148" s="668"/>
      <c r="F148" s="668"/>
      <c r="G148" s="668"/>
      <c r="H148" s="668"/>
      <c r="I148" s="668"/>
      <c r="J148" s="668"/>
      <c r="K148" s="668"/>
      <c r="L148" s="668"/>
      <c r="M148" s="668"/>
      <c r="N148" s="668"/>
      <c r="O148" s="668"/>
      <c r="P148" s="668"/>
      <c r="Q148" s="668"/>
      <c r="R148" s="668"/>
      <c r="S148" s="668"/>
      <c r="T148" s="668"/>
      <c r="U148" s="668"/>
      <c r="V148" s="668"/>
      <c r="W148" s="668"/>
      <c r="X148" s="668"/>
      <c r="Y148" s="668"/>
      <c r="Z148" s="668"/>
      <c r="AA148" s="669"/>
      <c r="AB148" s="669"/>
      <c r="AC148" s="669"/>
      <c r="AD148" s="669"/>
      <c r="AE148" s="669"/>
      <c r="AF148" s="669"/>
      <c r="AG148" s="669"/>
      <c r="AH148" s="669"/>
      <c r="AI148" s="669"/>
      <c r="AJ148" s="669"/>
      <c r="AK148" s="669"/>
      <c r="AL148" s="669"/>
      <c r="AM148" s="669"/>
      <c r="AN148" s="669"/>
      <c r="AO148" s="669"/>
      <c r="AP148" s="669"/>
      <c r="AQ148" s="669"/>
      <c r="AR148" s="669"/>
    </row>
    <row r="149" spans="1:44" ht="15.75" customHeight="1">
      <c r="A149" s="668"/>
      <c r="B149" s="668"/>
      <c r="C149" s="668"/>
      <c r="D149" s="668"/>
      <c r="E149" s="668"/>
      <c r="F149" s="668"/>
      <c r="G149" s="668"/>
      <c r="H149" s="668"/>
      <c r="I149" s="668"/>
      <c r="J149" s="668"/>
      <c r="K149" s="668"/>
      <c r="L149" s="668"/>
      <c r="M149" s="668"/>
      <c r="N149" s="668"/>
      <c r="O149" s="668"/>
      <c r="P149" s="668"/>
      <c r="Q149" s="668"/>
      <c r="R149" s="668"/>
      <c r="S149" s="668"/>
      <c r="T149" s="668"/>
      <c r="U149" s="668"/>
      <c r="V149" s="668"/>
      <c r="W149" s="668"/>
      <c r="X149" s="668"/>
      <c r="Y149" s="668"/>
      <c r="Z149" s="668"/>
      <c r="AA149" s="669"/>
      <c r="AB149" s="669"/>
      <c r="AC149" s="669"/>
      <c r="AD149" s="669"/>
      <c r="AE149" s="669"/>
      <c r="AF149" s="669"/>
      <c r="AG149" s="669"/>
      <c r="AH149" s="669"/>
      <c r="AI149" s="669"/>
      <c r="AJ149" s="669"/>
      <c r="AK149" s="669"/>
      <c r="AL149" s="669"/>
      <c r="AM149" s="669"/>
      <c r="AN149" s="669"/>
      <c r="AO149" s="669"/>
      <c r="AP149" s="669"/>
      <c r="AQ149" s="669"/>
      <c r="AR149" s="669"/>
    </row>
    <row r="150" spans="1:44" ht="15.75" customHeight="1">
      <c r="A150" s="668"/>
      <c r="B150" s="668"/>
      <c r="C150" s="668"/>
      <c r="D150" s="668"/>
      <c r="E150" s="668"/>
      <c r="F150" s="668"/>
      <c r="G150" s="668"/>
      <c r="H150" s="668"/>
      <c r="I150" s="668"/>
      <c r="J150" s="668"/>
      <c r="K150" s="668"/>
      <c r="L150" s="668"/>
      <c r="M150" s="668"/>
      <c r="N150" s="668"/>
      <c r="O150" s="668"/>
      <c r="P150" s="668"/>
      <c r="Q150" s="668"/>
      <c r="R150" s="668"/>
      <c r="S150" s="668"/>
      <c r="T150" s="668"/>
      <c r="U150" s="668"/>
      <c r="V150" s="668"/>
      <c r="W150" s="668"/>
      <c r="X150" s="668"/>
      <c r="Y150" s="668"/>
      <c r="Z150" s="668"/>
      <c r="AA150" s="669"/>
      <c r="AB150" s="669"/>
      <c r="AC150" s="669"/>
      <c r="AD150" s="669"/>
      <c r="AE150" s="669"/>
      <c r="AF150" s="669"/>
      <c r="AG150" s="669"/>
      <c r="AH150" s="669"/>
      <c r="AI150" s="669"/>
      <c r="AJ150" s="669"/>
      <c r="AK150" s="669"/>
      <c r="AL150" s="669"/>
      <c r="AM150" s="669"/>
      <c r="AN150" s="669"/>
      <c r="AO150" s="669"/>
      <c r="AP150" s="669"/>
      <c r="AQ150" s="669"/>
      <c r="AR150" s="669"/>
    </row>
    <row r="151" spans="1:44" ht="15.75" customHeight="1">
      <c r="A151" s="668"/>
      <c r="B151" s="668"/>
      <c r="C151" s="668"/>
      <c r="D151" s="668"/>
      <c r="E151" s="668"/>
      <c r="F151" s="668"/>
      <c r="G151" s="668"/>
      <c r="H151" s="668"/>
      <c r="I151" s="668"/>
      <c r="J151" s="668"/>
      <c r="K151" s="668"/>
      <c r="L151" s="668"/>
      <c r="M151" s="668"/>
      <c r="N151" s="668"/>
      <c r="O151" s="668"/>
      <c r="P151" s="668"/>
      <c r="Q151" s="668"/>
      <c r="R151" s="668"/>
      <c r="S151" s="668"/>
      <c r="T151" s="668"/>
      <c r="U151" s="668"/>
      <c r="V151" s="668"/>
      <c r="W151" s="668"/>
      <c r="X151" s="668"/>
      <c r="Y151" s="668"/>
      <c r="Z151" s="668"/>
      <c r="AA151" s="669"/>
      <c r="AB151" s="669"/>
      <c r="AC151" s="669"/>
      <c r="AD151" s="669"/>
      <c r="AE151" s="669"/>
      <c r="AF151" s="669"/>
      <c r="AG151" s="669"/>
      <c r="AH151" s="669"/>
      <c r="AI151" s="669"/>
      <c r="AJ151" s="669"/>
      <c r="AK151" s="669"/>
      <c r="AL151" s="669"/>
      <c r="AM151" s="669"/>
      <c r="AN151" s="669"/>
      <c r="AO151" s="669"/>
      <c r="AP151" s="669"/>
      <c r="AQ151" s="669"/>
      <c r="AR151" s="669"/>
    </row>
    <row r="152" spans="1:44" ht="15.75" customHeight="1">
      <c r="A152" s="668"/>
      <c r="B152" s="668"/>
      <c r="C152" s="668"/>
      <c r="D152" s="668"/>
      <c r="E152" s="668"/>
      <c r="F152" s="668"/>
      <c r="G152" s="668"/>
      <c r="H152" s="668"/>
      <c r="I152" s="668"/>
      <c r="J152" s="668"/>
      <c r="K152" s="668"/>
      <c r="L152" s="668"/>
      <c r="M152" s="668"/>
      <c r="N152" s="668"/>
      <c r="O152" s="668"/>
      <c r="P152" s="668"/>
      <c r="Q152" s="668"/>
      <c r="R152" s="668"/>
      <c r="S152" s="668"/>
      <c r="T152" s="668"/>
      <c r="U152" s="668"/>
      <c r="V152" s="668"/>
      <c r="W152" s="668"/>
      <c r="X152" s="668"/>
      <c r="Y152" s="668"/>
      <c r="Z152" s="668"/>
      <c r="AA152" s="669"/>
      <c r="AB152" s="669"/>
      <c r="AC152" s="669"/>
      <c r="AD152" s="669"/>
      <c r="AE152" s="669"/>
      <c r="AF152" s="669"/>
      <c r="AG152" s="669"/>
      <c r="AH152" s="669"/>
      <c r="AI152" s="669"/>
      <c r="AJ152" s="669"/>
      <c r="AK152" s="669"/>
      <c r="AL152" s="669"/>
      <c r="AM152" s="669"/>
      <c r="AN152" s="669"/>
      <c r="AO152" s="669"/>
      <c r="AP152" s="669"/>
      <c r="AQ152" s="669"/>
      <c r="AR152" s="669"/>
    </row>
    <row r="153" spans="1:44" ht="15.75" customHeight="1">
      <c r="A153" s="668"/>
      <c r="B153" s="668"/>
      <c r="C153" s="668"/>
      <c r="D153" s="668"/>
      <c r="E153" s="668"/>
      <c r="F153" s="668"/>
      <c r="G153" s="668"/>
      <c r="H153" s="668"/>
      <c r="I153" s="668"/>
      <c r="J153" s="668"/>
      <c r="K153" s="668"/>
      <c r="L153" s="668"/>
      <c r="M153" s="668"/>
      <c r="N153" s="668"/>
      <c r="O153" s="668"/>
      <c r="P153" s="668"/>
      <c r="Q153" s="668"/>
      <c r="R153" s="668"/>
      <c r="S153" s="668"/>
      <c r="T153" s="668"/>
      <c r="U153" s="668"/>
      <c r="V153" s="668"/>
      <c r="W153" s="668"/>
      <c r="X153" s="668"/>
      <c r="Y153" s="668"/>
      <c r="Z153" s="668"/>
      <c r="AA153" s="669"/>
      <c r="AB153" s="669"/>
      <c r="AC153" s="669"/>
      <c r="AD153" s="669"/>
      <c r="AE153" s="669"/>
      <c r="AF153" s="669"/>
      <c r="AG153" s="669"/>
      <c r="AH153" s="669"/>
      <c r="AI153" s="669"/>
      <c r="AJ153" s="669"/>
      <c r="AK153" s="669"/>
      <c r="AL153" s="669"/>
      <c r="AM153" s="669"/>
      <c r="AN153" s="669"/>
      <c r="AO153" s="669"/>
      <c r="AP153" s="669"/>
      <c r="AQ153" s="669"/>
      <c r="AR153" s="669"/>
    </row>
    <row r="154" spans="1:44" ht="15.75" customHeight="1">
      <c r="A154" s="668"/>
      <c r="B154" s="668"/>
      <c r="C154" s="668"/>
      <c r="D154" s="668"/>
      <c r="E154" s="668"/>
      <c r="F154" s="668"/>
      <c r="G154" s="668"/>
      <c r="H154" s="668"/>
      <c r="I154" s="668"/>
      <c r="J154" s="668"/>
      <c r="K154" s="668"/>
      <c r="L154" s="668"/>
      <c r="M154" s="668"/>
      <c r="N154" s="668"/>
      <c r="O154" s="668"/>
      <c r="P154" s="668"/>
      <c r="Q154" s="668"/>
      <c r="R154" s="668"/>
      <c r="S154" s="668"/>
      <c r="T154" s="668"/>
      <c r="U154" s="668"/>
      <c r="V154" s="668"/>
      <c r="W154" s="668"/>
      <c r="X154" s="668"/>
      <c r="Y154" s="668"/>
      <c r="Z154" s="668"/>
      <c r="AA154" s="669"/>
      <c r="AB154" s="669"/>
      <c r="AC154" s="669"/>
      <c r="AD154" s="669"/>
      <c r="AE154" s="669"/>
      <c r="AF154" s="669"/>
      <c r="AG154" s="669"/>
      <c r="AH154" s="669"/>
      <c r="AI154" s="669"/>
      <c r="AJ154" s="669"/>
      <c r="AK154" s="669"/>
      <c r="AL154" s="669"/>
      <c r="AM154" s="669"/>
      <c r="AN154" s="669"/>
      <c r="AO154" s="669"/>
      <c r="AP154" s="669"/>
      <c r="AQ154" s="669"/>
      <c r="AR154" s="669"/>
    </row>
    <row r="155" spans="1:44" ht="15.75" customHeight="1">
      <c r="A155" s="668"/>
      <c r="B155" s="668"/>
      <c r="C155" s="668"/>
      <c r="D155" s="668"/>
      <c r="E155" s="668"/>
      <c r="F155" s="668"/>
      <c r="G155" s="668"/>
      <c r="H155" s="668"/>
      <c r="I155" s="668"/>
      <c r="J155" s="668"/>
      <c r="K155" s="668"/>
      <c r="L155" s="668"/>
      <c r="M155" s="668"/>
      <c r="N155" s="668"/>
      <c r="O155" s="668"/>
      <c r="P155" s="668"/>
      <c r="Q155" s="668"/>
      <c r="R155" s="668"/>
      <c r="S155" s="668"/>
      <c r="T155" s="668"/>
      <c r="U155" s="668"/>
      <c r="V155" s="668"/>
      <c r="W155" s="668"/>
      <c r="X155" s="668"/>
      <c r="Y155" s="668"/>
      <c r="Z155" s="668"/>
      <c r="AA155" s="669"/>
      <c r="AB155" s="669"/>
      <c r="AC155" s="669"/>
      <c r="AD155" s="669"/>
      <c r="AE155" s="669"/>
      <c r="AF155" s="669"/>
      <c r="AG155" s="669"/>
      <c r="AH155" s="669"/>
      <c r="AI155" s="669"/>
      <c r="AJ155" s="669"/>
      <c r="AK155" s="669"/>
      <c r="AL155" s="669"/>
      <c r="AM155" s="669"/>
      <c r="AN155" s="669"/>
      <c r="AO155" s="669"/>
      <c r="AP155" s="669"/>
      <c r="AQ155" s="669"/>
      <c r="AR155" s="669"/>
    </row>
    <row r="156" spans="1:44" ht="15.75" customHeight="1">
      <c r="A156" s="668"/>
      <c r="B156" s="668"/>
      <c r="C156" s="668"/>
      <c r="D156" s="668"/>
      <c r="E156" s="668"/>
      <c r="F156" s="668"/>
      <c r="G156" s="668"/>
      <c r="H156" s="668"/>
      <c r="I156" s="668"/>
      <c r="J156" s="668"/>
      <c r="K156" s="668"/>
      <c r="L156" s="668"/>
      <c r="M156" s="668"/>
      <c r="N156" s="668"/>
      <c r="O156" s="668"/>
      <c r="P156" s="668"/>
      <c r="Q156" s="668"/>
      <c r="R156" s="668"/>
      <c r="S156" s="668"/>
      <c r="T156" s="668"/>
      <c r="U156" s="668"/>
      <c r="V156" s="668"/>
      <c r="W156" s="668"/>
      <c r="X156" s="668"/>
      <c r="Y156" s="668"/>
      <c r="Z156" s="668"/>
      <c r="AA156" s="669"/>
      <c r="AB156" s="669"/>
      <c r="AC156" s="669"/>
      <c r="AD156" s="669"/>
      <c r="AE156" s="669"/>
      <c r="AF156" s="669"/>
      <c r="AG156" s="669"/>
      <c r="AH156" s="669"/>
      <c r="AI156" s="669"/>
      <c r="AJ156" s="669"/>
      <c r="AK156" s="669"/>
      <c r="AL156" s="669"/>
      <c r="AM156" s="669"/>
      <c r="AN156" s="669"/>
      <c r="AO156" s="669"/>
      <c r="AP156" s="669"/>
      <c r="AQ156" s="669"/>
      <c r="AR156" s="669"/>
    </row>
    <row r="157" spans="1:44" ht="15.75" customHeight="1">
      <c r="A157" s="668"/>
      <c r="B157" s="668"/>
      <c r="C157" s="668"/>
      <c r="D157" s="668"/>
      <c r="E157" s="668"/>
      <c r="F157" s="668"/>
      <c r="G157" s="668"/>
      <c r="H157" s="668"/>
      <c r="I157" s="668"/>
      <c r="J157" s="668"/>
      <c r="K157" s="668"/>
      <c r="L157" s="668"/>
      <c r="M157" s="668"/>
      <c r="N157" s="668"/>
      <c r="O157" s="668"/>
      <c r="P157" s="668"/>
      <c r="Q157" s="668"/>
      <c r="R157" s="668"/>
      <c r="S157" s="668"/>
      <c r="T157" s="668"/>
      <c r="U157" s="668"/>
      <c r="V157" s="668"/>
      <c r="W157" s="668"/>
      <c r="X157" s="668"/>
      <c r="Y157" s="668"/>
      <c r="Z157" s="668"/>
      <c r="AA157" s="669"/>
      <c r="AB157" s="669"/>
      <c r="AC157" s="669"/>
      <c r="AD157" s="669"/>
      <c r="AE157" s="669"/>
      <c r="AF157" s="669"/>
      <c r="AG157" s="669"/>
      <c r="AH157" s="669"/>
      <c r="AI157" s="669"/>
      <c r="AJ157" s="669"/>
      <c r="AK157" s="669"/>
      <c r="AL157" s="669"/>
      <c r="AM157" s="669"/>
      <c r="AN157" s="669"/>
      <c r="AO157" s="669"/>
      <c r="AP157" s="669"/>
      <c r="AQ157" s="669"/>
      <c r="AR157" s="669"/>
    </row>
    <row r="158" spans="1:44" ht="15.75" customHeight="1">
      <c r="A158" s="668"/>
      <c r="B158" s="668"/>
      <c r="C158" s="668"/>
      <c r="D158" s="668"/>
      <c r="E158" s="668"/>
      <c r="F158" s="668"/>
      <c r="G158" s="668"/>
      <c r="H158" s="668"/>
      <c r="I158" s="668"/>
      <c r="J158" s="668"/>
      <c r="K158" s="668"/>
      <c r="L158" s="668"/>
      <c r="M158" s="668"/>
      <c r="N158" s="668"/>
      <c r="O158" s="668"/>
      <c r="P158" s="668"/>
      <c r="Q158" s="668"/>
      <c r="R158" s="668"/>
      <c r="S158" s="668"/>
      <c r="T158" s="668"/>
      <c r="U158" s="668"/>
      <c r="V158" s="668"/>
      <c r="W158" s="668"/>
      <c r="X158" s="668"/>
      <c r="Y158" s="668"/>
      <c r="Z158" s="668"/>
      <c r="AA158" s="669"/>
      <c r="AB158" s="669"/>
      <c r="AC158" s="669"/>
      <c r="AD158" s="669"/>
      <c r="AE158" s="669"/>
      <c r="AF158" s="669"/>
      <c r="AG158" s="669"/>
      <c r="AH158" s="669"/>
      <c r="AI158" s="669"/>
      <c r="AJ158" s="669"/>
      <c r="AK158" s="669"/>
      <c r="AL158" s="669"/>
      <c r="AM158" s="669"/>
      <c r="AN158" s="669"/>
      <c r="AO158" s="669"/>
      <c r="AP158" s="669"/>
      <c r="AQ158" s="669"/>
      <c r="AR158" s="669"/>
    </row>
    <row r="159" spans="1:44" ht="15.75" customHeight="1">
      <c r="A159" s="668"/>
      <c r="B159" s="668"/>
      <c r="C159" s="668"/>
      <c r="D159" s="668"/>
      <c r="E159" s="668"/>
      <c r="F159" s="668"/>
      <c r="G159" s="668"/>
      <c r="H159" s="668"/>
      <c r="I159" s="668"/>
      <c r="J159" s="668"/>
      <c r="K159" s="668"/>
      <c r="L159" s="668"/>
      <c r="M159" s="668"/>
      <c r="N159" s="668"/>
      <c r="O159" s="668"/>
      <c r="P159" s="668"/>
      <c r="Q159" s="668"/>
      <c r="R159" s="668"/>
      <c r="S159" s="668"/>
      <c r="T159" s="668"/>
      <c r="U159" s="668"/>
      <c r="V159" s="668"/>
      <c r="W159" s="668"/>
      <c r="X159" s="668"/>
      <c r="Y159" s="668"/>
      <c r="Z159" s="668"/>
      <c r="AA159" s="669"/>
      <c r="AB159" s="669"/>
      <c r="AC159" s="669"/>
      <c r="AD159" s="669"/>
      <c r="AE159" s="669"/>
      <c r="AF159" s="669"/>
      <c r="AG159" s="669"/>
      <c r="AH159" s="669"/>
      <c r="AI159" s="669"/>
      <c r="AJ159" s="669"/>
      <c r="AK159" s="669"/>
      <c r="AL159" s="669"/>
      <c r="AM159" s="669"/>
      <c r="AN159" s="669"/>
      <c r="AO159" s="669"/>
      <c r="AP159" s="669"/>
      <c r="AQ159" s="669"/>
      <c r="AR159" s="669"/>
    </row>
    <row r="160" spans="1:44" ht="15.75" customHeight="1">
      <c r="A160" s="668"/>
      <c r="B160" s="668"/>
      <c r="C160" s="668"/>
      <c r="D160" s="668"/>
      <c r="E160" s="668"/>
      <c r="F160" s="668"/>
      <c r="G160" s="668"/>
      <c r="H160" s="668"/>
      <c r="I160" s="668"/>
      <c r="J160" s="668"/>
      <c r="K160" s="668"/>
      <c r="L160" s="668"/>
      <c r="M160" s="668"/>
      <c r="N160" s="668"/>
      <c r="O160" s="668"/>
      <c r="P160" s="668"/>
      <c r="Q160" s="668"/>
      <c r="R160" s="668"/>
      <c r="S160" s="668"/>
      <c r="T160" s="668"/>
      <c r="U160" s="668"/>
      <c r="V160" s="668"/>
      <c r="W160" s="668"/>
      <c r="X160" s="668"/>
      <c r="Y160" s="668"/>
      <c r="Z160" s="668"/>
      <c r="AA160" s="669"/>
      <c r="AB160" s="669"/>
      <c r="AC160" s="669"/>
      <c r="AD160" s="669"/>
      <c r="AE160" s="669"/>
      <c r="AF160" s="669"/>
      <c r="AG160" s="669"/>
      <c r="AH160" s="669"/>
      <c r="AI160" s="669"/>
      <c r="AJ160" s="669"/>
      <c r="AK160" s="669"/>
      <c r="AL160" s="669"/>
      <c r="AM160" s="669"/>
      <c r="AN160" s="669"/>
      <c r="AO160" s="669"/>
      <c r="AP160" s="669"/>
      <c r="AQ160" s="669"/>
      <c r="AR160" s="669"/>
    </row>
    <row r="161" spans="1:44" ht="15.75" customHeight="1">
      <c r="A161" s="668"/>
      <c r="B161" s="668"/>
      <c r="C161" s="668"/>
      <c r="D161" s="668"/>
      <c r="E161" s="668"/>
      <c r="F161" s="668"/>
      <c r="G161" s="668"/>
      <c r="H161" s="668"/>
      <c r="I161" s="668"/>
      <c r="J161" s="668"/>
      <c r="K161" s="668"/>
      <c r="L161" s="668"/>
      <c r="M161" s="668"/>
      <c r="N161" s="668"/>
      <c r="O161" s="668"/>
      <c r="P161" s="668"/>
      <c r="Q161" s="668"/>
      <c r="R161" s="668"/>
      <c r="S161" s="668"/>
      <c r="T161" s="668"/>
      <c r="U161" s="668"/>
      <c r="V161" s="668"/>
      <c r="W161" s="668"/>
      <c r="X161" s="668"/>
      <c r="Y161" s="668"/>
      <c r="Z161" s="668"/>
      <c r="AA161" s="669"/>
      <c r="AB161" s="669"/>
      <c r="AC161" s="669"/>
      <c r="AD161" s="669"/>
      <c r="AE161" s="669"/>
      <c r="AF161" s="669"/>
      <c r="AG161" s="669"/>
      <c r="AH161" s="669"/>
      <c r="AI161" s="669"/>
      <c r="AJ161" s="669"/>
      <c r="AK161" s="669"/>
      <c r="AL161" s="669"/>
      <c r="AM161" s="669"/>
      <c r="AN161" s="669"/>
      <c r="AO161" s="669"/>
      <c r="AP161" s="669"/>
      <c r="AQ161" s="669"/>
      <c r="AR161" s="669"/>
    </row>
    <row r="162" spans="1:44" ht="15.75" customHeight="1">
      <c r="A162" s="668"/>
      <c r="B162" s="668"/>
      <c r="C162" s="668"/>
      <c r="D162" s="668"/>
      <c r="E162" s="668"/>
      <c r="F162" s="668"/>
      <c r="G162" s="668"/>
      <c r="H162" s="668"/>
      <c r="I162" s="668"/>
      <c r="J162" s="668"/>
      <c r="K162" s="668"/>
      <c r="L162" s="668"/>
      <c r="M162" s="668"/>
      <c r="N162" s="668"/>
      <c r="O162" s="668"/>
      <c r="P162" s="668"/>
      <c r="Q162" s="668"/>
      <c r="R162" s="668"/>
      <c r="S162" s="668"/>
      <c r="T162" s="668"/>
      <c r="U162" s="668"/>
      <c r="V162" s="668"/>
      <c r="W162" s="668"/>
      <c r="X162" s="668"/>
      <c r="Y162" s="668"/>
      <c r="Z162" s="668"/>
      <c r="AA162" s="669"/>
      <c r="AB162" s="669"/>
      <c r="AC162" s="669"/>
      <c r="AD162" s="669"/>
      <c r="AE162" s="669"/>
      <c r="AF162" s="669"/>
      <c r="AG162" s="669"/>
      <c r="AH162" s="669"/>
      <c r="AI162" s="669"/>
      <c r="AJ162" s="669"/>
      <c r="AK162" s="669"/>
      <c r="AL162" s="669"/>
      <c r="AM162" s="669"/>
      <c r="AN162" s="669"/>
      <c r="AO162" s="669"/>
      <c r="AP162" s="669"/>
      <c r="AQ162" s="669"/>
      <c r="AR162" s="669"/>
    </row>
    <row r="163" spans="1:44" ht="15.75" customHeight="1">
      <c r="A163" s="668"/>
      <c r="B163" s="668"/>
      <c r="C163" s="668"/>
      <c r="D163" s="668"/>
      <c r="E163" s="668"/>
      <c r="F163" s="668"/>
      <c r="G163" s="668"/>
      <c r="H163" s="668"/>
      <c r="I163" s="668"/>
      <c r="J163" s="668"/>
      <c r="K163" s="668"/>
      <c r="L163" s="668"/>
      <c r="M163" s="668"/>
      <c r="N163" s="668"/>
      <c r="O163" s="668"/>
      <c r="P163" s="668"/>
      <c r="Q163" s="668"/>
      <c r="R163" s="668"/>
      <c r="S163" s="668"/>
      <c r="T163" s="668"/>
      <c r="U163" s="668"/>
      <c r="V163" s="668"/>
      <c r="W163" s="668"/>
      <c r="X163" s="668"/>
      <c r="Y163" s="668"/>
      <c r="Z163" s="668"/>
      <c r="AA163" s="669"/>
      <c r="AB163" s="669"/>
      <c r="AC163" s="669"/>
      <c r="AD163" s="669"/>
      <c r="AE163" s="669"/>
      <c r="AF163" s="669"/>
      <c r="AG163" s="669"/>
      <c r="AH163" s="669"/>
      <c r="AI163" s="669"/>
      <c r="AJ163" s="669"/>
      <c r="AK163" s="669"/>
      <c r="AL163" s="669"/>
      <c r="AM163" s="669"/>
      <c r="AN163" s="669"/>
      <c r="AO163" s="669"/>
      <c r="AP163" s="669"/>
      <c r="AQ163" s="669"/>
      <c r="AR163" s="669"/>
    </row>
    <row r="164" spans="1:44" ht="15.75" customHeight="1">
      <c r="A164" s="668"/>
      <c r="B164" s="668"/>
      <c r="C164" s="668"/>
      <c r="D164" s="668"/>
      <c r="E164" s="668"/>
      <c r="F164" s="668"/>
      <c r="G164" s="668"/>
      <c r="H164" s="668"/>
      <c r="I164" s="668"/>
      <c r="J164" s="668"/>
      <c r="K164" s="668"/>
      <c r="L164" s="668"/>
      <c r="M164" s="668"/>
      <c r="N164" s="668"/>
      <c r="O164" s="668"/>
      <c r="P164" s="668"/>
      <c r="Q164" s="668"/>
      <c r="R164" s="668"/>
      <c r="S164" s="668"/>
      <c r="T164" s="668"/>
      <c r="U164" s="668"/>
      <c r="V164" s="668"/>
      <c r="W164" s="668"/>
      <c r="X164" s="668"/>
      <c r="Y164" s="668"/>
      <c r="Z164" s="668"/>
      <c r="AA164" s="669"/>
      <c r="AB164" s="669"/>
      <c r="AC164" s="669"/>
      <c r="AD164" s="669"/>
      <c r="AE164" s="669"/>
      <c r="AF164" s="669"/>
      <c r="AG164" s="669"/>
      <c r="AH164" s="669"/>
      <c r="AI164" s="669"/>
      <c r="AJ164" s="669"/>
      <c r="AK164" s="669"/>
      <c r="AL164" s="669"/>
      <c r="AM164" s="669"/>
      <c r="AN164" s="669"/>
      <c r="AO164" s="669"/>
      <c r="AP164" s="669"/>
      <c r="AQ164" s="669"/>
      <c r="AR164" s="669"/>
    </row>
    <row r="165" spans="1:44" ht="15.75" customHeight="1">
      <c r="A165" s="668"/>
      <c r="B165" s="668"/>
      <c r="C165" s="668"/>
      <c r="D165" s="668"/>
      <c r="E165" s="668"/>
      <c r="F165" s="668"/>
      <c r="G165" s="668"/>
      <c r="H165" s="668"/>
      <c r="I165" s="668"/>
      <c r="J165" s="668"/>
      <c r="K165" s="668"/>
      <c r="L165" s="668"/>
      <c r="M165" s="668"/>
      <c r="N165" s="668"/>
      <c r="O165" s="668"/>
      <c r="P165" s="668"/>
      <c r="Q165" s="668"/>
      <c r="R165" s="668"/>
      <c r="S165" s="668"/>
      <c r="T165" s="668"/>
      <c r="U165" s="668"/>
      <c r="V165" s="668"/>
      <c r="W165" s="668"/>
      <c r="X165" s="668"/>
      <c r="Y165" s="668"/>
      <c r="Z165" s="668"/>
      <c r="AA165" s="669"/>
      <c r="AB165" s="669"/>
      <c r="AC165" s="669"/>
      <c r="AD165" s="669"/>
      <c r="AE165" s="669"/>
      <c r="AF165" s="669"/>
      <c r="AG165" s="669"/>
      <c r="AH165" s="669"/>
      <c r="AI165" s="669"/>
      <c r="AJ165" s="669"/>
      <c r="AK165" s="669"/>
      <c r="AL165" s="669"/>
      <c r="AM165" s="669"/>
      <c r="AN165" s="669"/>
      <c r="AO165" s="669"/>
      <c r="AP165" s="669"/>
      <c r="AQ165" s="669"/>
      <c r="AR165" s="669"/>
    </row>
    <row r="166" spans="1:44" ht="15.75" customHeight="1">
      <c r="A166" s="668"/>
      <c r="B166" s="668"/>
      <c r="C166" s="668"/>
      <c r="D166" s="668"/>
      <c r="E166" s="668"/>
      <c r="F166" s="668"/>
      <c r="G166" s="668"/>
      <c r="H166" s="668"/>
      <c r="I166" s="668"/>
      <c r="J166" s="668"/>
      <c r="K166" s="668"/>
      <c r="L166" s="668"/>
      <c r="M166" s="668"/>
      <c r="N166" s="668"/>
      <c r="O166" s="668"/>
      <c r="P166" s="668"/>
      <c r="Q166" s="668"/>
      <c r="R166" s="668"/>
      <c r="S166" s="668"/>
      <c r="T166" s="668"/>
      <c r="U166" s="668"/>
      <c r="V166" s="668"/>
      <c r="W166" s="668"/>
      <c r="X166" s="668"/>
      <c r="Y166" s="668"/>
      <c r="Z166" s="668"/>
      <c r="AA166" s="669"/>
      <c r="AB166" s="669"/>
      <c r="AC166" s="669"/>
      <c r="AD166" s="669"/>
      <c r="AE166" s="669"/>
      <c r="AF166" s="669"/>
      <c r="AG166" s="669"/>
      <c r="AH166" s="669"/>
      <c r="AI166" s="669"/>
      <c r="AJ166" s="669"/>
      <c r="AK166" s="669"/>
      <c r="AL166" s="669"/>
      <c r="AM166" s="669"/>
      <c r="AN166" s="669"/>
      <c r="AO166" s="669"/>
      <c r="AP166" s="669"/>
      <c r="AQ166" s="669"/>
      <c r="AR166" s="669"/>
    </row>
    <row r="167" spans="1:44" ht="15.75" customHeight="1">
      <c r="A167" s="668"/>
      <c r="B167" s="668"/>
      <c r="C167" s="668"/>
      <c r="D167" s="668"/>
      <c r="E167" s="668"/>
      <c r="F167" s="668"/>
      <c r="G167" s="668"/>
      <c r="H167" s="668"/>
      <c r="I167" s="668"/>
      <c r="J167" s="668"/>
      <c r="K167" s="668"/>
      <c r="L167" s="668"/>
      <c r="M167" s="668"/>
      <c r="N167" s="668"/>
      <c r="O167" s="668"/>
      <c r="P167" s="668"/>
      <c r="Q167" s="668"/>
      <c r="R167" s="668"/>
      <c r="S167" s="668"/>
      <c r="T167" s="668"/>
      <c r="U167" s="668"/>
      <c r="V167" s="668"/>
      <c r="W167" s="668"/>
      <c r="X167" s="668"/>
      <c r="Y167" s="668"/>
      <c r="Z167" s="668"/>
      <c r="AA167" s="669"/>
      <c r="AB167" s="669"/>
      <c r="AC167" s="669"/>
      <c r="AD167" s="669"/>
      <c r="AE167" s="669"/>
      <c r="AF167" s="669"/>
      <c r="AG167" s="669"/>
      <c r="AH167" s="669"/>
      <c r="AI167" s="669"/>
      <c r="AJ167" s="669"/>
      <c r="AK167" s="669"/>
      <c r="AL167" s="669"/>
      <c r="AM167" s="669"/>
      <c r="AN167" s="669"/>
      <c r="AO167" s="669"/>
      <c r="AP167" s="669"/>
      <c r="AQ167" s="669"/>
      <c r="AR167" s="669"/>
    </row>
    <row r="168" spans="1:44" ht="15.75" customHeight="1">
      <c r="A168" s="668"/>
      <c r="B168" s="668"/>
      <c r="C168" s="668"/>
      <c r="D168" s="668"/>
      <c r="E168" s="668"/>
      <c r="F168" s="668"/>
      <c r="G168" s="668"/>
      <c r="H168" s="668"/>
      <c r="I168" s="668"/>
      <c r="J168" s="668"/>
      <c r="K168" s="668"/>
      <c r="L168" s="668"/>
      <c r="M168" s="668"/>
      <c r="N168" s="668"/>
      <c r="O168" s="668"/>
      <c r="P168" s="668"/>
      <c r="Q168" s="668"/>
      <c r="R168" s="668"/>
      <c r="S168" s="668"/>
      <c r="T168" s="668"/>
      <c r="U168" s="668"/>
      <c r="V168" s="668"/>
      <c r="W168" s="668"/>
      <c r="X168" s="668"/>
      <c r="Y168" s="668"/>
      <c r="Z168" s="668"/>
      <c r="AA168" s="669"/>
      <c r="AB168" s="669"/>
      <c r="AC168" s="669"/>
      <c r="AD168" s="669"/>
      <c r="AE168" s="669"/>
      <c r="AF168" s="669"/>
      <c r="AG168" s="669"/>
      <c r="AH168" s="669"/>
      <c r="AI168" s="669"/>
      <c r="AJ168" s="669"/>
      <c r="AK168" s="669"/>
      <c r="AL168" s="669"/>
      <c r="AM168" s="669"/>
      <c r="AN168" s="669"/>
      <c r="AO168" s="669"/>
      <c r="AP168" s="669"/>
      <c r="AQ168" s="669"/>
      <c r="AR168" s="669"/>
    </row>
    <row r="169" spans="1:44" ht="15.75" customHeight="1">
      <c r="A169" s="668"/>
      <c r="B169" s="668"/>
      <c r="C169" s="668"/>
      <c r="D169" s="668"/>
      <c r="E169" s="668"/>
      <c r="F169" s="668"/>
      <c r="G169" s="668"/>
      <c r="H169" s="668"/>
      <c r="I169" s="668"/>
      <c r="J169" s="668"/>
      <c r="K169" s="668"/>
      <c r="L169" s="668"/>
      <c r="M169" s="668"/>
      <c r="N169" s="668"/>
      <c r="O169" s="668"/>
      <c r="P169" s="668"/>
      <c r="Q169" s="668"/>
      <c r="R169" s="668"/>
      <c r="S169" s="668"/>
      <c r="T169" s="668"/>
      <c r="U169" s="668"/>
      <c r="V169" s="668"/>
      <c r="W169" s="668"/>
      <c r="X169" s="668"/>
      <c r="Y169" s="668"/>
      <c r="Z169" s="668"/>
      <c r="AA169" s="669"/>
      <c r="AB169" s="669"/>
      <c r="AC169" s="669"/>
      <c r="AD169" s="669"/>
      <c r="AE169" s="669"/>
      <c r="AF169" s="669"/>
      <c r="AG169" s="669"/>
      <c r="AH169" s="669"/>
      <c r="AI169" s="669"/>
      <c r="AJ169" s="669"/>
      <c r="AK169" s="669"/>
      <c r="AL169" s="669"/>
      <c r="AM169" s="669"/>
      <c r="AN169" s="669"/>
      <c r="AO169" s="669"/>
      <c r="AP169" s="669"/>
      <c r="AQ169" s="669"/>
      <c r="AR169" s="669"/>
    </row>
    <row r="170" spans="1:44" ht="15.75" customHeight="1">
      <c r="A170" s="668"/>
      <c r="B170" s="668"/>
      <c r="C170" s="668"/>
      <c r="D170" s="668"/>
      <c r="E170" s="668"/>
      <c r="F170" s="668"/>
      <c r="G170" s="668"/>
      <c r="H170" s="668"/>
      <c r="I170" s="668"/>
      <c r="J170" s="668"/>
      <c r="K170" s="668"/>
      <c r="L170" s="668"/>
      <c r="M170" s="668"/>
      <c r="N170" s="668"/>
      <c r="O170" s="668"/>
      <c r="P170" s="668"/>
      <c r="Q170" s="668"/>
      <c r="R170" s="668"/>
      <c r="S170" s="668"/>
      <c r="T170" s="668"/>
      <c r="U170" s="668"/>
      <c r="V170" s="668"/>
      <c r="W170" s="668"/>
      <c r="X170" s="668"/>
      <c r="Y170" s="668"/>
      <c r="Z170" s="668"/>
      <c r="AA170" s="669"/>
      <c r="AB170" s="669"/>
      <c r="AC170" s="669"/>
      <c r="AD170" s="669"/>
      <c r="AE170" s="669"/>
      <c r="AF170" s="669"/>
      <c r="AG170" s="669"/>
      <c r="AH170" s="669"/>
      <c r="AI170" s="669"/>
      <c r="AJ170" s="669"/>
      <c r="AK170" s="669"/>
      <c r="AL170" s="669"/>
      <c r="AM170" s="669"/>
      <c r="AN170" s="669"/>
      <c r="AO170" s="669"/>
      <c r="AP170" s="669"/>
      <c r="AQ170" s="669"/>
      <c r="AR170" s="669"/>
    </row>
    <row r="171" spans="1:44" ht="15.75" customHeight="1">
      <c r="A171" s="668"/>
      <c r="B171" s="668"/>
      <c r="C171" s="668"/>
      <c r="D171" s="668"/>
      <c r="E171" s="668"/>
      <c r="F171" s="668"/>
      <c r="G171" s="668"/>
      <c r="H171" s="668"/>
      <c r="I171" s="668"/>
      <c r="J171" s="668"/>
      <c r="K171" s="668"/>
      <c r="L171" s="668"/>
      <c r="M171" s="668"/>
      <c r="N171" s="668"/>
      <c r="O171" s="668"/>
      <c r="P171" s="668"/>
      <c r="Q171" s="668"/>
      <c r="R171" s="668"/>
      <c r="S171" s="668"/>
      <c r="T171" s="668"/>
      <c r="U171" s="668"/>
      <c r="V171" s="668"/>
      <c r="W171" s="668"/>
      <c r="X171" s="668"/>
      <c r="Y171" s="668"/>
      <c r="Z171" s="668"/>
      <c r="AA171" s="669"/>
      <c r="AB171" s="669"/>
      <c r="AC171" s="669"/>
      <c r="AD171" s="669"/>
      <c r="AE171" s="669"/>
      <c r="AF171" s="669"/>
      <c r="AG171" s="669"/>
      <c r="AH171" s="669"/>
      <c r="AI171" s="669"/>
      <c r="AJ171" s="669"/>
      <c r="AK171" s="669"/>
      <c r="AL171" s="669"/>
      <c r="AM171" s="669"/>
      <c r="AN171" s="669"/>
      <c r="AO171" s="669"/>
      <c r="AP171" s="669"/>
      <c r="AQ171" s="669"/>
      <c r="AR171" s="669"/>
    </row>
    <row r="172" spans="1:44" ht="15.75" customHeight="1">
      <c r="A172" s="668"/>
      <c r="B172" s="668"/>
      <c r="C172" s="668"/>
      <c r="D172" s="668"/>
      <c r="E172" s="668"/>
      <c r="F172" s="668"/>
      <c r="G172" s="668"/>
      <c r="H172" s="668"/>
      <c r="I172" s="668"/>
      <c r="J172" s="668"/>
      <c r="K172" s="668"/>
      <c r="L172" s="668"/>
      <c r="M172" s="668"/>
      <c r="N172" s="668"/>
      <c r="O172" s="668"/>
      <c r="P172" s="668"/>
      <c r="Q172" s="668"/>
      <c r="R172" s="668"/>
      <c r="S172" s="668"/>
      <c r="T172" s="668"/>
      <c r="U172" s="668"/>
      <c r="V172" s="668"/>
      <c r="W172" s="668"/>
      <c r="X172" s="668"/>
      <c r="Y172" s="668"/>
      <c r="Z172" s="668"/>
      <c r="AA172" s="669"/>
      <c r="AB172" s="669"/>
      <c r="AC172" s="669"/>
      <c r="AD172" s="669"/>
      <c r="AE172" s="669"/>
      <c r="AF172" s="669"/>
      <c r="AG172" s="669"/>
      <c r="AH172" s="669"/>
      <c r="AI172" s="669"/>
      <c r="AJ172" s="669"/>
      <c r="AK172" s="669"/>
      <c r="AL172" s="669"/>
      <c r="AM172" s="669"/>
      <c r="AN172" s="669"/>
      <c r="AO172" s="669"/>
      <c r="AP172" s="669"/>
      <c r="AQ172" s="669"/>
      <c r="AR172" s="669"/>
    </row>
    <row r="173" spans="1:44" ht="15.75" customHeight="1">
      <c r="A173" s="668"/>
      <c r="B173" s="668"/>
      <c r="C173" s="668"/>
      <c r="D173" s="668"/>
      <c r="E173" s="668"/>
      <c r="F173" s="668"/>
      <c r="G173" s="668"/>
      <c r="H173" s="668"/>
      <c r="I173" s="668"/>
      <c r="J173" s="668"/>
      <c r="K173" s="668"/>
      <c r="L173" s="668"/>
      <c r="M173" s="668"/>
      <c r="N173" s="668"/>
      <c r="O173" s="668"/>
      <c r="P173" s="668"/>
      <c r="Q173" s="668"/>
      <c r="R173" s="668"/>
      <c r="S173" s="668"/>
      <c r="T173" s="668"/>
      <c r="U173" s="668"/>
      <c r="V173" s="668"/>
      <c r="W173" s="668"/>
      <c r="X173" s="668"/>
      <c r="Y173" s="668"/>
      <c r="Z173" s="668"/>
      <c r="AA173" s="669"/>
      <c r="AB173" s="669"/>
      <c r="AC173" s="669"/>
      <c r="AD173" s="669"/>
      <c r="AE173" s="669"/>
      <c r="AF173" s="669"/>
      <c r="AG173" s="669"/>
      <c r="AH173" s="669"/>
      <c r="AI173" s="669"/>
      <c r="AJ173" s="669"/>
      <c r="AK173" s="669"/>
      <c r="AL173" s="669"/>
      <c r="AM173" s="669"/>
      <c r="AN173" s="669"/>
      <c r="AO173" s="669"/>
      <c r="AP173" s="669"/>
      <c r="AQ173" s="669"/>
      <c r="AR173" s="669"/>
    </row>
    <row r="174" spans="1:44" ht="15.75" customHeight="1">
      <c r="A174" s="668"/>
      <c r="B174" s="668"/>
      <c r="C174" s="668"/>
      <c r="D174" s="668"/>
      <c r="E174" s="668"/>
      <c r="F174" s="668"/>
      <c r="G174" s="668"/>
      <c r="H174" s="668"/>
      <c r="I174" s="668"/>
      <c r="J174" s="668"/>
      <c r="K174" s="668"/>
      <c r="L174" s="668"/>
      <c r="M174" s="668"/>
      <c r="N174" s="668"/>
      <c r="O174" s="668"/>
      <c r="P174" s="668"/>
      <c r="Q174" s="668"/>
      <c r="R174" s="668"/>
      <c r="S174" s="668"/>
      <c r="T174" s="668"/>
      <c r="U174" s="668"/>
      <c r="V174" s="668"/>
      <c r="W174" s="668"/>
      <c r="X174" s="668"/>
      <c r="Y174" s="668"/>
      <c r="Z174" s="668"/>
      <c r="AA174" s="669"/>
      <c r="AB174" s="669"/>
      <c r="AC174" s="669"/>
      <c r="AD174" s="669"/>
      <c r="AE174" s="669"/>
      <c r="AF174" s="669"/>
      <c r="AG174" s="669"/>
      <c r="AH174" s="669"/>
      <c r="AI174" s="669"/>
      <c r="AJ174" s="669"/>
      <c r="AK174" s="669"/>
      <c r="AL174" s="669"/>
      <c r="AM174" s="669"/>
      <c r="AN174" s="669"/>
      <c r="AO174" s="669"/>
      <c r="AP174" s="669"/>
      <c r="AQ174" s="669"/>
      <c r="AR174" s="669"/>
    </row>
    <row r="175" spans="1:44" ht="15.75" customHeight="1">
      <c r="A175" s="668"/>
      <c r="B175" s="668"/>
      <c r="C175" s="668"/>
      <c r="D175" s="668"/>
      <c r="E175" s="668"/>
      <c r="F175" s="668"/>
      <c r="G175" s="668"/>
      <c r="H175" s="668"/>
      <c r="I175" s="668"/>
      <c r="J175" s="668"/>
      <c r="K175" s="668"/>
      <c r="L175" s="668"/>
      <c r="M175" s="668"/>
      <c r="N175" s="668"/>
      <c r="O175" s="668"/>
      <c r="P175" s="668"/>
      <c r="Q175" s="668"/>
      <c r="R175" s="668"/>
      <c r="S175" s="668"/>
      <c r="T175" s="668"/>
      <c r="U175" s="668"/>
      <c r="V175" s="668"/>
      <c r="W175" s="668"/>
      <c r="X175" s="668"/>
      <c r="Y175" s="668"/>
      <c r="Z175" s="668"/>
      <c r="AA175" s="669"/>
      <c r="AB175" s="669"/>
      <c r="AC175" s="669"/>
      <c r="AD175" s="669"/>
      <c r="AE175" s="669"/>
      <c r="AF175" s="669"/>
      <c r="AG175" s="669"/>
      <c r="AH175" s="669"/>
      <c r="AI175" s="669"/>
      <c r="AJ175" s="669"/>
      <c r="AK175" s="669"/>
      <c r="AL175" s="669"/>
      <c r="AM175" s="669"/>
      <c r="AN175" s="669"/>
      <c r="AO175" s="669"/>
      <c r="AP175" s="669"/>
      <c r="AQ175" s="669"/>
      <c r="AR175" s="669"/>
    </row>
    <row r="176" spans="1:44" ht="15.75" customHeight="1">
      <c r="A176" s="668"/>
      <c r="B176" s="668"/>
      <c r="C176" s="668"/>
      <c r="D176" s="668"/>
      <c r="E176" s="668"/>
      <c r="F176" s="668"/>
      <c r="G176" s="668"/>
      <c r="H176" s="668"/>
      <c r="I176" s="668"/>
      <c r="J176" s="668"/>
      <c r="K176" s="668"/>
      <c r="L176" s="668"/>
      <c r="M176" s="668"/>
      <c r="N176" s="668"/>
      <c r="O176" s="668"/>
      <c r="P176" s="668"/>
      <c r="Q176" s="668"/>
      <c r="R176" s="668"/>
      <c r="S176" s="668"/>
      <c r="T176" s="668"/>
      <c r="U176" s="668"/>
      <c r="V176" s="668"/>
      <c r="W176" s="668"/>
      <c r="X176" s="668"/>
      <c r="Y176" s="668"/>
      <c r="Z176" s="668"/>
      <c r="AA176" s="669"/>
      <c r="AB176" s="669"/>
      <c r="AC176" s="669"/>
      <c r="AD176" s="669"/>
      <c r="AE176" s="669"/>
      <c r="AF176" s="669"/>
      <c r="AG176" s="669"/>
      <c r="AH176" s="669"/>
      <c r="AI176" s="669"/>
      <c r="AJ176" s="669"/>
      <c r="AK176" s="669"/>
      <c r="AL176" s="669"/>
      <c r="AM176" s="669"/>
      <c r="AN176" s="669"/>
      <c r="AO176" s="669"/>
      <c r="AP176" s="669"/>
      <c r="AQ176" s="669"/>
      <c r="AR176" s="669"/>
    </row>
    <row r="177" spans="1:44" ht="15.75" customHeight="1">
      <c r="A177" s="668"/>
      <c r="B177" s="668"/>
      <c r="C177" s="668"/>
      <c r="D177" s="668"/>
      <c r="E177" s="668"/>
      <c r="F177" s="668"/>
      <c r="G177" s="668"/>
      <c r="H177" s="668"/>
      <c r="I177" s="668"/>
      <c r="J177" s="668"/>
      <c r="K177" s="668"/>
      <c r="L177" s="668"/>
      <c r="M177" s="668"/>
      <c r="N177" s="668"/>
      <c r="O177" s="668"/>
      <c r="P177" s="668"/>
      <c r="Q177" s="668"/>
      <c r="R177" s="668"/>
      <c r="S177" s="668"/>
      <c r="T177" s="668"/>
      <c r="U177" s="668"/>
      <c r="V177" s="668"/>
      <c r="W177" s="668"/>
      <c r="X177" s="668"/>
      <c r="Y177" s="668"/>
      <c r="Z177" s="668"/>
      <c r="AA177" s="669"/>
      <c r="AB177" s="669"/>
      <c r="AC177" s="669"/>
      <c r="AD177" s="669"/>
      <c r="AE177" s="669"/>
      <c r="AF177" s="669"/>
      <c r="AG177" s="669"/>
      <c r="AH177" s="669"/>
      <c r="AI177" s="669"/>
      <c r="AJ177" s="669"/>
      <c r="AK177" s="669"/>
      <c r="AL177" s="669"/>
      <c r="AM177" s="669"/>
      <c r="AN177" s="669"/>
      <c r="AO177" s="669"/>
      <c r="AP177" s="669"/>
      <c r="AQ177" s="669"/>
      <c r="AR177" s="669"/>
    </row>
    <row r="178" spans="1:44" ht="15.75" customHeight="1">
      <c r="A178" s="668"/>
      <c r="B178" s="668"/>
      <c r="C178" s="668"/>
      <c r="D178" s="668"/>
      <c r="E178" s="668"/>
      <c r="F178" s="668"/>
      <c r="G178" s="668"/>
      <c r="H178" s="668"/>
      <c r="I178" s="668"/>
      <c r="J178" s="668"/>
      <c r="K178" s="668"/>
      <c r="L178" s="668"/>
      <c r="M178" s="668"/>
      <c r="N178" s="668"/>
      <c r="O178" s="668"/>
      <c r="P178" s="668"/>
      <c r="Q178" s="668"/>
      <c r="R178" s="668"/>
      <c r="S178" s="668"/>
      <c r="T178" s="668"/>
      <c r="U178" s="668"/>
      <c r="V178" s="668"/>
      <c r="W178" s="668"/>
      <c r="X178" s="668"/>
      <c r="Y178" s="668"/>
      <c r="Z178" s="668"/>
      <c r="AA178" s="669"/>
      <c r="AB178" s="669"/>
      <c r="AC178" s="669"/>
      <c r="AD178" s="669"/>
      <c r="AE178" s="669"/>
      <c r="AF178" s="669"/>
      <c r="AG178" s="669"/>
      <c r="AH178" s="669"/>
      <c r="AI178" s="669"/>
      <c r="AJ178" s="669"/>
      <c r="AK178" s="669"/>
      <c r="AL178" s="669"/>
      <c r="AM178" s="669"/>
      <c r="AN178" s="669"/>
      <c r="AO178" s="669"/>
      <c r="AP178" s="669"/>
      <c r="AQ178" s="669"/>
      <c r="AR178" s="669"/>
    </row>
    <row r="179" spans="1:44" ht="15.75" customHeight="1">
      <c r="A179" s="668"/>
      <c r="B179" s="668"/>
      <c r="C179" s="668"/>
      <c r="D179" s="668"/>
      <c r="E179" s="668"/>
      <c r="F179" s="668"/>
      <c r="G179" s="668"/>
      <c r="H179" s="668"/>
      <c r="I179" s="668"/>
      <c r="J179" s="668"/>
      <c r="K179" s="668"/>
      <c r="L179" s="668"/>
      <c r="M179" s="668"/>
      <c r="N179" s="668"/>
      <c r="O179" s="668"/>
      <c r="P179" s="668"/>
      <c r="Q179" s="668"/>
      <c r="R179" s="668"/>
      <c r="S179" s="668"/>
      <c r="T179" s="668"/>
      <c r="U179" s="668"/>
      <c r="V179" s="668"/>
      <c r="W179" s="668"/>
      <c r="X179" s="668"/>
      <c r="Y179" s="668"/>
      <c r="Z179" s="668"/>
      <c r="AA179" s="669"/>
      <c r="AB179" s="669"/>
      <c r="AC179" s="669"/>
      <c r="AD179" s="669"/>
      <c r="AE179" s="669"/>
      <c r="AF179" s="669"/>
      <c r="AG179" s="669"/>
      <c r="AH179" s="669"/>
      <c r="AI179" s="669"/>
      <c r="AJ179" s="669"/>
      <c r="AK179" s="669"/>
      <c r="AL179" s="669"/>
      <c r="AM179" s="669"/>
      <c r="AN179" s="669"/>
      <c r="AO179" s="669"/>
      <c r="AP179" s="669"/>
      <c r="AQ179" s="669"/>
      <c r="AR179" s="669"/>
    </row>
    <row r="180" spans="1:44" ht="15.75" customHeight="1">
      <c r="A180" s="668"/>
      <c r="B180" s="668"/>
      <c r="C180" s="668"/>
      <c r="D180" s="668"/>
      <c r="E180" s="668"/>
      <c r="F180" s="668"/>
      <c r="G180" s="668"/>
      <c r="H180" s="668"/>
      <c r="I180" s="668"/>
      <c r="J180" s="668"/>
      <c r="K180" s="668"/>
      <c r="L180" s="668"/>
      <c r="M180" s="668"/>
      <c r="N180" s="668"/>
      <c r="O180" s="668"/>
      <c r="P180" s="668"/>
      <c r="Q180" s="668"/>
      <c r="R180" s="668"/>
      <c r="S180" s="668"/>
      <c r="T180" s="668"/>
      <c r="U180" s="668"/>
      <c r="V180" s="668"/>
      <c r="W180" s="668"/>
      <c r="X180" s="668"/>
      <c r="Y180" s="668"/>
      <c r="Z180" s="668"/>
      <c r="AA180" s="669"/>
      <c r="AB180" s="669"/>
      <c r="AC180" s="669"/>
      <c r="AD180" s="669"/>
      <c r="AE180" s="669"/>
      <c r="AF180" s="669"/>
      <c r="AG180" s="669"/>
      <c r="AH180" s="669"/>
      <c r="AI180" s="669"/>
      <c r="AJ180" s="669"/>
      <c r="AK180" s="669"/>
      <c r="AL180" s="669"/>
      <c r="AM180" s="669"/>
      <c r="AN180" s="669"/>
      <c r="AO180" s="669"/>
      <c r="AP180" s="669"/>
      <c r="AQ180" s="669"/>
      <c r="AR180" s="669"/>
    </row>
    <row r="181" spans="1:44" ht="15.75" customHeight="1">
      <c r="A181" s="668"/>
      <c r="B181" s="668"/>
      <c r="C181" s="668"/>
      <c r="D181" s="668"/>
      <c r="E181" s="668"/>
      <c r="F181" s="668"/>
      <c r="G181" s="668"/>
      <c r="H181" s="668"/>
      <c r="I181" s="668"/>
      <c r="J181" s="668"/>
      <c r="K181" s="668"/>
      <c r="L181" s="668"/>
      <c r="M181" s="668"/>
      <c r="N181" s="668"/>
      <c r="O181" s="668"/>
      <c r="P181" s="668"/>
      <c r="Q181" s="668"/>
      <c r="R181" s="668"/>
      <c r="S181" s="668"/>
      <c r="T181" s="668"/>
      <c r="U181" s="668"/>
      <c r="V181" s="668"/>
      <c r="W181" s="668"/>
      <c r="X181" s="668"/>
      <c r="Y181" s="668"/>
      <c r="Z181" s="668"/>
      <c r="AA181" s="669"/>
      <c r="AB181" s="669"/>
      <c r="AC181" s="669"/>
      <c r="AD181" s="669"/>
      <c r="AE181" s="669"/>
      <c r="AF181" s="669"/>
      <c r="AG181" s="669"/>
      <c r="AH181" s="669"/>
      <c r="AI181" s="669"/>
      <c r="AJ181" s="669"/>
      <c r="AK181" s="669"/>
      <c r="AL181" s="669"/>
      <c r="AM181" s="669"/>
      <c r="AN181" s="669"/>
      <c r="AO181" s="669"/>
      <c r="AP181" s="669"/>
      <c r="AQ181" s="669"/>
      <c r="AR181" s="669"/>
    </row>
    <row r="182" spans="1:44" ht="15.75" customHeight="1">
      <c r="A182" s="668"/>
      <c r="B182" s="668"/>
      <c r="C182" s="668"/>
      <c r="D182" s="668"/>
      <c r="E182" s="668"/>
      <c r="F182" s="668"/>
      <c r="G182" s="668"/>
      <c r="H182" s="668"/>
      <c r="I182" s="668"/>
      <c r="J182" s="668"/>
      <c r="K182" s="668"/>
      <c r="L182" s="668"/>
      <c r="M182" s="668"/>
      <c r="N182" s="668"/>
      <c r="O182" s="668"/>
      <c r="P182" s="668"/>
      <c r="Q182" s="668"/>
      <c r="R182" s="668"/>
      <c r="S182" s="668"/>
      <c r="T182" s="668"/>
      <c r="U182" s="668"/>
      <c r="V182" s="668"/>
      <c r="W182" s="668"/>
      <c r="X182" s="668"/>
      <c r="Y182" s="668"/>
      <c r="Z182" s="668"/>
      <c r="AA182" s="669"/>
      <c r="AB182" s="669"/>
      <c r="AC182" s="669"/>
      <c r="AD182" s="669"/>
      <c r="AE182" s="669"/>
      <c r="AF182" s="669"/>
      <c r="AG182" s="669"/>
      <c r="AH182" s="669"/>
      <c r="AI182" s="669"/>
      <c r="AJ182" s="669"/>
      <c r="AK182" s="669"/>
      <c r="AL182" s="669"/>
      <c r="AM182" s="669"/>
      <c r="AN182" s="669"/>
      <c r="AO182" s="669"/>
      <c r="AP182" s="669"/>
      <c r="AQ182" s="669"/>
      <c r="AR182" s="669"/>
    </row>
    <row r="183" spans="1:44" ht="15.75" customHeight="1">
      <c r="A183" s="668"/>
      <c r="B183" s="668"/>
      <c r="C183" s="668"/>
      <c r="D183" s="668"/>
      <c r="E183" s="668"/>
      <c r="F183" s="668"/>
      <c r="G183" s="668"/>
      <c r="H183" s="668"/>
      <c r="I183" s="668"/>
      <c r="J183" s="668"/>
      <c r="K183" s="668"/>
      <c r="L183" s="668"/>
      <c r="M183" s="668"/>
      <c r="N183" s="668"/>
      <c r="O183" s="668"/>
      <c r="P183" s="668"/>
      <c r="Q183" s="668"/>
      <c r="R183" s="668"/>
      <c r="S183" s="668"/>
      <c r="T183" s="668"/>
      <c r="U183" s="668"/>
      <c r="V183" s="668"/>
      <c r="W183" s="668"/>
      <c r="X183" s="668"/>
      <c r="Y183" s="668"/>
      <c r="Z183" s="668"/>
      <c r="AA183" s="669"/>
      <c r="AB183" s="669"/>
      <c r="AC183" s="669"/>
      <c r="AD183" s="669"/>
      <c r="AE183" s="669"/>
      <c r="AF183" s="669"/>
      <c r="AG183" s="669"/>
      <c r="AH183" s="669"/>
      <c r="AI183" s="669"/>
      <c r="AJ183" s="669"/>
      <c r="AK183" s="669"/>
      <c r="AL183" s="669"/>
      <c r="AM183" s="669"/>
      <c r="AN183" s="669"/>
      <c r="AO183" s="669"/>
      <c r="AP183" s="669"/>
      <c r="AQ183" s="669"/>
      <c r="AR183" s="669"/>
    </row>
    <row r="184" spans="1:44" ht="15.75" customHeight="1">
      <c r="A184" s="668"/>
      <c r="B184" s="668"/>
      <c r="C184" s="668"/>
      <c r="D184" s="668"/>
      <c r="E184" s="668"/>
      <c r="F184" s="668"/>
      <c r="G184" s="668"/>
      <c r="H184" s="668"/>
      <c r="I184" s="668"/>
      <c r="J184" s="668"/>
      <c r="K184" s="668"/>
      <c r="L184" s="668"/>
      <c r="M184" s="668"/>
      <c r="N184" s="668"/>
      <c r="O184" s="668"/>
      <c r="P184" s="668"/>
      <c r="Q184" s="668"/>
      <c r="R184" s="668"/>
      <c r="S184" s="668"/>
      <c r="T184" s="668"/>
      <c r="U184" s="668"/>
      <c r="V184" s="668"/>
      <c r="W184" s="668"/>
      <c r="X184" s="668"/>
      <c r="Y184" s="668"/>
      <c r="Z184" s="668"/>
      <c r="AA184" s="669"/>
      <c r="AB184" s="669"/>
      <c r="AC184" s="669"/>
      <c r="AD184" s="669"/>
      <c r="AE184" s="669"/>
      <c r="AF184" s="669"/>
      <c r="AG184" s="669"/>
      <c r="AH184" s="669"/>
      <c r="AI184" s="669"/>
      <c r="AJ184" s="669"/>
      <c r="AK184" s="669"/>
      <c r="AL184" s="669"/>
      <c r="AM184" s="669"/>
      <c r="AN184" s="669"/>
      <c r="AO184" s="669"/>
      <c r="AP184" s="669"/>
      <c r="AQ184" s="669"/>
      <c r="AR184" s="669"/>
    </row>
    <row r="185" spans="1:44" ht="15.75" customHeight="1">
      <c r="A185" s="668"/>
      <c r="B185" s="668"/>
      <c r="C185" s="668"/>
      <c r="D185" s="668"/>
      <c r="E185" s="668"/>
      <c r="F185" s="668"/>
      <c r="G185" s="668"/>
      <c r="H185" s="668"/>
      <c r="I185" s="668"/>
      <c r="J185" s="668"/>
      <c r="K185" s="668"/>
      <c r="L185" s="668"/>
      <c r="M185" s="668"/>
      <c r="N185" s="668"/>
      <c r="O185" s="668"/>
      <c r="P185" s="668"/>
      <c r="Q185" s="668"/>
      <c r="R185" s="668"/>
      <c r="S185" s="668"/>
      <c r="T185" s="668"/>
      <c r="U185" s="668"/>
      <c r="V185" s="668"/>
      <c r="W185" s="668"/>
      <c r="X185" s="668"/>
      <c r="Y185" s="668"/>
      <c r="Z185" s="668"/>
      <c r="AA185" s="669"/>
      <c r="AB185" s="669"/>
      <c r="AC185" s="669"/>
      <c r="AD185" s="669"/>
      <c r="AE185" s="669"/>
      <c r="AF185" s="669"/>
      <c r="AG185" s="669"/>
      <c r="AH185" s="669"/>
      <c r="AI185" s="669"/>
      <c r="AJ185" s="669"/>
      <c r="AK185" s="669"/>
      <c r="AL185" s="669"/>
      <c r="AM185" s="669"/>
      <c r="AN185" s="669"/>
      <c r="AO185" s="669"/>
      <c r="AP185" s="669"/>
      <c r="AQ185" s="669"/>
      <c r="AR185" s="669"/>
    </row>
    <row r="186" spans="1:44" ht="15.75" customHeight="1">
      <c r="A186" s="668"/>
      <c r="B186" s="668"/>
      <c r="C186" s="668"/>
      <c r="D186" s="668"/>
      <c r="E186" s="668"/>
      <c r="F186" s="668"/>
      <c r="G186" s="668"/>
      <c r="H186" s="668"/>
      <c r="I186" s="668"/>
      <c r="J186" s="668"/>
      <c r="K186" s="668"/>
      <c r="L186" s="668"/>
      <c r="M186" s="668"/>
      <c r="N186" s="668"/>
      <c r="O186" s="668"/>
      <c r="P186" s="668"/>
      <c r="Q186" s="668"/>
      <c r="R186" s="668"/>
      <c r="S186" s="668"/>
      <c r="T186" s="668"/>
      <c r="U186" s="668"/>
      <c r="V186" s="668"/>
      <c r="W186" s="668"/>
      <c r="X186" s="668"/>
      <c r="Y186" s="668"/>
      <c r="Z186" s="668"/>
      <c r="AA186" s="669"/>
      <c r="AB186" s="669"/>
      <c r="AC186" s="669"/>
      <c r="AD186" s="669"/>
      <c r="AE186" s="669"/>
      <c r="AF186" s="669"/>
      <c r="AG186" s="669"/>
      <c r="AH186" s="669"/>
      <c r="AI186" s="669"/>
      <c r="AJ186" s="669"/>
      <c r="AK186" s="669"/>
      <c r="AL186" s="669"/>
      <c r="AM186" s="669"/>
      <c r="AN186" s="669"/>
      <c r="AO186" s="669"/>
      <c r="AP186" s="669"/>
      <c r="AQ186" s="669"/>
      <c r="AR186" s="669"/>
    </row>
    <row r="187" spans="1:44" ht="15.75" customHeight="1">
      <c r="A187" s="668"/>
      <c r="B187" s="668"/>
      <c r="C187" s="668"/>
      <c r="D187" s="668"/>
      <c r="E187" s="668"/>
      <c r="F187" s="668"/>
      <c r="G187" s="668"/>
      <c r="H187" s="668"/>
      <c r="I187" s="668"/>
      <c r="J187" s="668"/>
      <c r="K187" s="668"/>
      <c r="L187" s="668"/>
      <c r="M187" s="668"/>
      <c r="N187" s="668"/>
      <c r="O187" s="668"/>
      <c r="P187" s="668"/>
      <c r="Q187" s="668"/>
      <c r="R187" s="668"/>
      <c r="S187" s="668"/>
      <c r="T187" s="668"/>
      <c r="U187" s="668"/>
      <c r="V187" s="668"/>
      <c r="W187" s="668"/>
      <c r="X187" s="668"/>
      <c r="Y187" s="668"/>
      <c r="Z187" s="668"/>
      <c r="AA187" s="669"/>
      <c r="AB187" s="669"/>
      <c r="AC187" s="669"/>
      <c r="AD187" s="669"/>
      <c r="AE187" s="669"/>
      <c r="AF187" s="669"/>
      <c r="AG187" s="669"/>
      <c r="AH187" s="669"/>
      <c r="AI187" s="669"/>
      <c r="AJ187" s="669"/>
      <c r="AK187" s="669"/>
      <c r="AL187" s="669"/>
      <c r="AM187" s="669"/>
      <c r="AN187" s="669"/>
      <c r="AO187" s="669"/>
      <c r="AP187" s="669"/>
      <c r="AQ187" s="669"/>
      <c r="AR187" s="669"/>
    </row>
    <row r="188" spans="1:44" ht="15.75" customHeight="1">
      <c r="A188" s="668"/>
      <c r="B188" s="668"/>
      <c r="C188" s="668"/>
      <c r="D188" s="668"/>
      <c r="E188" s="668"/>
      <c r="F188" s="668"/>
      <c r="G188" s="668"/>
      <c r="H188" s="668"/>
      <c r="I188" s="668"/>
      <c r="J188" s="668"/>
      <c r="K188" s="668"/>
      <c r="L188" s="668"/>
      <c r="M188" s="668"/>
      <c r="N188" s="668"/>
      <c r="O188" s="668"/>
      <c r="P188" s="668"/>
      <c r="Q188" s="668"/>
      <c r="R188" s="668"/>
      <c r="S188" s="668"/>
      <c r="T188" s="668"/>
      <c r="U188" s="668"/>
      <c r="V188" s="668"/>
      <c r="W188" s="668"/>
      <c r="X188" s="668"/>
      <c r="Y188" s="668"/>
      <c r="Z188" s="668"/>
      <c r="AA188" s="669"/>
      <c r="AB188" s="669"/>
      <c r="AC188" s="669"/>
      <c r="AD188" s="669"/>
      <c r="AE188" s="669"/>
      <c r="AF188" s="669"/>
      <c r="AG188" s="669"/>
      <c r="AH188" s="669"/>
      <c r="AI188" s="669"/>
      <c r="AJ188" s="669"/>
      <c r="AK188" s="669"/>
      <c r="AL188" s="669"/>
      <c r="AM188" s="669"/>
      <c r="AN188" s="669"/>
      <c r="AO188" s="669"/>
      <c r="AP188" s="669"/>
      <c r="AQ188" s="669"/>
      <c r="AR188" s="669"/>
    </row>
    <row r="189" spans="1:44" ht="15.75" customHeight="1">
      <c r="A189" s="668"/>
      <c r="B189" s="668"/>
      <c r="C189" s="668"/>
      <c r="D189" s="668"/>
      <c r="E189" s="668"/>
      <c r="F189" s="668"/>
      <c r="G189" s="668"/>
      <c r="H189" s="668"/>
      <c r="I189" s="668"/>
      <c r="J189" s="668"/>
      <c r="K189" s="668"/>
      <c r="L189" s="668"/>
      <c r="M189" s="668"/>
      <c r="N189" s="668"/>
      <c r="O189" s="668"/>
      <c r="P189" s="668"/>
      <c r="Q189" s="668"/>
      <c r="R189" s="668"/>
      <c r="S189" s="668"/>
      <c r="T189" s="668"/>
      <c r="U189" s="668"/>
      <c r="V189" s="668"/>
      <c r="W189" s="668"/>
      <c r="X189" s="668"/>
      <c r="Y189" s="668"/>
      <c r="Z189" s="668"/>
      <c r="AA189" s="669"/>
      <c r="AB189" s="669"/>
      <c r="AC189" s="669"/>
      <c r="AD189" s="669"/>
      <c r="AE189" s="669"/>
      <c r="AF189" s="669"/>
      <c r="AG189" s="669"/>
      <c r="AH189" s="669"/>
      <c r="AI189" s="669"/>
      <c r="AJ189" s="669"/>
      <c r="AK189" s="669"/>
      <c r="AL189" s="669"/>
      <c r="AM189" s="669"/>
      <c r="AN189" s="669"/>
      <c r="AO189" s="669"/>
      <c r="AP189" s="669"/>
      <c r="AQ189" s="669"/>
      <c r="AR189" s="669"/>
    </row>
    <row r="190" spans="1:44" ht="15.75" customHeight="1">
      <c r="A190" s="668"/>
      <c r="B190" s="668"/>
      <c r="C190" s="668"/>
      <c r="D190" s="668"/>
      <c r="E190" s="668"/>
      <c r="F190" s="668"/>
      <c r="G190" s="668"/>
      <c r="H190" s="668"/>
      <c r="I190" s="668"/>
      <c r="J190" s="668"/>
      <c r="K190" s="668"/>
      <c r="L190" s="668"/>
      <c r="M190" s="668"/>
      <c r="N190" s="668"/>
      <c r="O190" s="668"/>
      <c r="P190" s="668"/>
      <c r="Q190" s="668"/>
      <c r="R190" s="668"/>
      <c r="S190" s="668"/>
      <c r="T190" s="668"/>
      <c r="U190" s="668"/>
      <c r="V190" s="668"/>
      <c r="W190" s="668"/>
      <c r="X190" s="668"/>
      <c r="Y190" s="668"/>
      <c r="Z190" s="668"/>
      <c r="AA190" s="669"/>
      <c r="AB190" s="669"/>
      <c r="AC190" s="669"/>
      <c r="AD190" s="669"/>
      <c r="AE190" s="669"/>
      <c r="AF190" s="669"/>
      <c r="AG190" s="669"/>
      <c r="AH190" s="669"/>
      <c r="AI190" s="669"/>
      <c r="AJ190" s="669"/>
      <c r="AK190" s="669"/>
      <c r="AL190" s="669"/>
      <c r="AM190" s="669"/>
      <c r="AN190" s="669"/>
      <c r="AO190" s="669"/>
      <c r="AP190" s="669"/>
      <c r="AQ190" s="669"/>
      <c r="AR190" s="669"/>
    </row>
    <row r="191" spans="1:44" ht="15.75" customHeight="1">
      <c r="A191" s="668"/>
      <c r="B191" s="668"/>
      <c r="C191" s="668"/>
      <c r="D191" s="668"/>
      <c r="E191" s="668"/>
      <c r="F191" s="668"/>
      <c r="G191" s="668"/>
      <c r="H191" s="668"/>
      <c r="I191" s="668"/>
      <c r="J191" s="668"/>
      <c r="K191" s="668"/>
      <c r="L191" s="668"/>
      <c r="M191" s="668"/>
      <c r="N191" s="668"/>
      <c r="O191" s="668"/>
      <c r="P191" s="668"/>
      <c r="Q191" s="668"/>
      <c r="R191" s="668"/>
      <c r="S191" s="668"/>
      <c r="T191" s="668"/>
      <c r="U191" s="668"/>
      <c r="V191" s="668"/>
      <c r="W191" s="668"/>
      <c r="X191" s="668"/>
      <c r="Y191" s="668"/>
      <c r="Z191" s="668"/>
      <c r="AA191" s="669"/>
      <c r="AB191" s="669"/>
      <c r="AC191" s="669"/>
      <c r="AD191" s="669"/>
      <c r="AE191" s="669"/>
      <c r="AF191" s="669"/>
      <c r="AG191" s="669"/>
      <c r="AH191" s="669"/>
      <c r="AI191" s="669"/>
      <c r="AJ191" s="669"/>
      <c r="AK191" s="669"/>
      <c r="AL191" s="669"/>
      <c r="AM191" s="669"/>
      <c r="AN191" s="669"/>
      <c r="AO191" s="669"/>
      <c r="AP191" s="669"/>
      <c r="AQ191" s="669"/>
      <c r="AR191" s="669"/>
    </row>
    <row r="192" spans="1:44" ht="15.75" customHeight="1">
      <c r="A192" s="668"/>
      <c r="B192" s="668"/>
      <c r="C192" s="668"/>
      <c r="D192" s="668"/>
      <c r="E192" s="668"/>
      <c r="F192" s="668"/>
      <c r="G192" s="668"/>
      <c r="H192" s="668"/>
      <c r="I192" s="668"/>
      <c r="J192" s="668"/>
      <c r="K192" s="668"/>
      <c r="L192" s="668"/>
      <c r="M192" s="668"/>
      <c r="N192" s="668"/>
      <c r="O192" s="668"/>
      <c r="P192" s="668"/>
      <c r="Q192" s="668"/>
      <c r="R192" s="668"/>
      <c r="S192" s="668"/>
      <c r="T192" s="668"/>
      <c r="U192" s="668"/>
      <c r="V192" s="668"/>
      <c r="W192" s="668"/>
      <c r="X192" s="668"/>
      <c r="Y192" s="668"/>
      <c r="Z192" s="668"/>
      <c r="AA192" s="669"/>
      <c r="AB192" s="669"/>
      <c r="AC192" s="669"/>
      <c r="AD192" s="669"/>
      <c r="AE192" s="669"/>
      <c r="AF192" s="669"/>
      <c r="AG192" s="669"/>
      <c r="AH192" s="669"/>
      <c r="AI192" s="669"/>
      <c r="AJ192" s="669"/>
      <c r="AK192" s="669"/>
      <c r="AL192" s="669"/>
      <c r="AM192" s="669"/>
      <c r="AN192" s="669"/>
      <c r="AO192" s="669"/>
      <c r="AP192" s="669"/>
      <c r="AQ192" s="669"/>
      <c r="AR192" s="669"/>
    </row>
    <row r="193" spans="1:44" ht="15.75" customHeight="1">
      <c r="A193" s="668"/>
      <c r="B193" s="668"/>
      <c r="C193" s="668"/>
      <c r="D193" s="668"/>
      <c r="E193" s="668"/>
      <c r="F193" s="668"/>
      <c r="G193" s="668"/>
      <c r="H193" s="668"/>
      <c r="I193" s="668"/>
      <c r="J193" s="668"/>
      <c r="K193" s="668"/>
      <c r="L193" s="668"/>
      <c r="M193" s="668"/>
      <c r="N193" s="668"/>
      <c r="O193" s="668"/>
      <c r="P193" s="668"/>
      <c r="Q193" s="668"/>
      <c r="R193" s="668"/>
      <c r="S193" s="668"/>
      <c r="T193" s="668"/>
      <c r="U193" s="668"/>
      <c r="V193" s="668"/>
      <c r="W193" s="668"/>
      <c r="X193" s="668"/>
      <c r="Y193" s="668"/>
      <c r="Z193" s="668"/>
      <c r="AA193" s="669"/>
      <c r="AB193" s="669"/>
      <c r="AC193" s="669"/>
      <c r="AD193" s="669"/>
      <c r="AE193" s="669"/>
      <c r="AF193" s="669"/>
      <c r="AG193" s="669"/>
      <c r="AH193" s="669"/>
      <c r="AI193" s="669"/>
      <c r="AJ193" s="669"/>
      <c r="AK193" s="669"/>
      <c r="AL193" s="669"/>
      <c r="AM193" s="669"/>
      <c r="AN193" s="669"/>
      <c r="AO193" s="669"/>
      <c r="AP193" s="669"/>
      <c r="AQ193" s="669"/>
      <c r="AR193" s="669"/>
    </row>
    <row r="194" spans="1:44" ht="15.75" customHeight="1">
      <c r="A194" s="668"/>
      <c r="B194" s="668"/>
      <c r="C194" s="668"/>
      <c r="D194" s="668"/>
      <c r="E194" s="668"/>
      <c r="F194" s="668"/>
      <c r="G194" s="668"/>
      <c r="H194" s="668"/>
      <c r="I194" s="668"/>
      <c r="J194" s="668"/>
      <c r="K194" s="668"/>
      <c r="L194" s="668"/>
      <c r="M194" s="668"/>
      <c r="N194" s="668"/>
      <c r="O194" s="668"/>
      <c r="P194" s="668"/>
      <c r="Q194" s="668"/>
      <c r="R194" s="668"/>
      <c r="S194" s="668"/>
      <c r="T194" s="668"/>
      <c r="U194" s="668"/>
      <c r="V194" s="668"/>
      <c r="W194" s="668"/>
      <c r="X194" s="668"/>
      <c r="Y194" s="668"/>
      <c r="Z194" s="668"/>
      <c r="AA194" s="669"/>
      <c r="AB194" s="669"/>
      <c r="AC194" s="669"/>
      <c r="AD194" s="669"/>
      <c r="AE194" s="669"/>
      <c r="AF194" s="669"/>
      <c r="AG194" s="669"/>
      <c r="AH194" s="669"/>
      <c r="AI194" s="669"/>
      <c r="AJ194" s="669"/>
      <c r="AK194" s="669"/>
      <c r="AL194" s="669"/>
      <c r="AM194" s="669"/>
      <c r="AN194" s="669"/>
      <c r="AO194" s="669"/>
      <c r="AP194" s="669"/>
      <c r="AQ194" s="669"/>
      <c r="AR194" s="669"/>
    </row>
    <row r="195" spans="1:44" ht="15.75" customHeight="1">
      <c r="A195" s="668"/>
      <c r="B195" s="668"/>
      <c r="C195" s="668"/>
      <c r="D195" s="668"/>
      <c r="E195" s="668"/>
      <c r="F195" s="668"/>
      <c r="G195" s="668"/>
      <c r="H195" s="668"/>
      <c r="I195" s="668"/>
      <c r="J195" s="668"/>
      <c r="K195" s="668"/>
      <c r="L195" s="668"/>
      <c r="M195" s="668"/>
      <c r="N195" s="668"/>
      <c r="O195" s="668"/>
      <c r="P195" s="668"/>
      <c r="Q195" s="668"/>
      <c r="R195" s="668"/>
      <c r="S195" s="668"/>
      <c r="T195" s="668"/>
      <c r="U195" s="668"/>
      <c r="V195" s="668"/>
      <c r="W195" s="668"/>
      <c r="X195" s="668"/>
      <c r="Y195" s="668"/>
      <c r="Z195" s="668"/>
      <c r="AA195" s="669"/>
      <c r="AB195" s="669"/>
      <c r="AC195" s="669"/>
      <c r="AD195" s="669"/>
      <c r="AE195" s="669"/>
      <c r="AF195" s="669"/>
      <c r="AG195" s="669"/>
      <c r="AH195" s="669"/>
      <c r="AI195" s="669"/>
      <c r="AJ195" s="669"/>
      <c r="AK195" s="669"/>
      <c r="AL195" s="669"/>
      <c r="AM195" s="669"/>
      <c r="AN195" s="669"/>
      <c r="AO195" s="669"/>
      <c r="AP195" s="669"/>
      <c r="AQ195" s="669"/>
      <c r="AR195" s="669"/>
    </row>
    <row r="196" spans="1:44" ht="15.75" customHeight="1">
      <c r="A196" s="668"/>
      <c r="B196" s="668"/>
      <c r="C196" s="668"/>
      <c r="D196" s="668"/>
      <c r="E196" s="668"/>
      <c r="F196" s="668"/>
      <c r="G196" s="668"/>
      <c r="H196" s="668"/>
      <c r="I196" s="668"/>
      <c r="J196" s="668"/>
      <c r="K196" s="668"/>
      <c r="L196" s="668"/>
      <c r="M196" s="668"/>
      <c r="N196" s="668"/>
      <c r="O196" s="668"/>
      <c r="P196" s="668"/>
      <c r="Q196" s="668"/>
      <c r="R196" s="668"/>
      <c r="S196" s="668"/>
      <c r="T196" s="668"/>
      <c r="U196" s="668"/>
      <c r="V196" s="668"/>
      <c r="W196" s="668"/>
      <c r="X196" s="668"/>
      <c r="Y196" s="668"/>
      <c r="Z196" s="668"/>
      <c r="AA196" s="669"/>
      <c r="AB196" s="669"/>
      <c r="AC196" s="669"/>
      <c r="AD196" s="669"/>
      <c r="AE196" s="669"/>
      <c r="AF196" s="669"/>
      <c r="AG196" s="669"/>
      <c r="AH196" s="669"/>
      <c r="AI196" s="669"/>
      <c r="AJ196" s="669"/>
      <c r="AK196" s="669"/>
      <c r="AL196" s="669"/>
      <c r="AM196" s="669"/>
      <c r="AN196" s="669"/>
      <c r="AO196" s="669"/>
      <c r="AP196" s="669"/>
      <c r="AQ196" s="669"/>
      <c r="AR196" s="669"/>
    </row>
    <row r="197" spans="1:44" ht="15.75" customHeight="1">
      <c r="A197" s="668"/>
      <c r="B197" s="668"/>
      <c r="C197" s="668"/>
      <c r="D197" s="668"/>
      <c r="E197" s="668"/>
      <c r="F197" s="668"/>
      <c r="G197" s="668"/>
      <c r="H197" s="668"/>
      <c r="I197" s="668"/>
      <c r="J197" s="668"/>
      <c r="K197" s="668"/>
      <c r="L197" s="668"/>
      <c r="M197" s="668"/>
      <c r="N197" s="668"/>
      <c r="O197" s="668"/>
      <c r="P197" s="668"/>
      <c r="Q197" s="668"/>
      <c r="R197" s="668"/>
      <c r="S197" s="668"/>
      <c r="T197" s="668"/>
      <c r="U197" s="668"/>
      <c r="V197" s="668"/>
      <c r="W197" s="668"/>
      <c r="X197" s="668"/>
      <c r="Y197" s="668"/>
      <c r="Z197" s="668"/>
      <c r="AA197" s="669"/>
      <c r="AB197" s="669"/>
      <c r="AC197" s="669"/>
      <c r="AD197" s="669"/>
      <c r="AE197" s="669"/>
      <c r="AF197" s="669"/>
      <c r="AG197" s="669"/>
      <c r="AH197" s="669"/>
      <c r="AI197" s="669"/>
      <c r="AJ197" s="669"/>
      <c r="AK197" s="669"/>
      <c r="AL197" s="669"/>
      <c r="AM197" s="669"/>
      <c r="AN197" s="669"/>
      <c r="AO197" s="669"/>
      <c r="AP197" s="669"/>
      <c r="AQ197" s="669"/>
      <c r="AR197" s="669"/>
    </row>
    <row r="198" spans="1:44" ht="15.75" customHeight="1">
      <c r="A198" s="668"/>
      <c r="B198" s="668"/>
      <c r="C198" s="668"/>
      <c r="D198" s="668"/>
      <c r="E198" s="668"/>
      <c r="F198" s="668"/>
      <c r="G198" s="668"/>
      <c r="H198" s="668"/>
      <c r="I198" s="668"/>
      <c r="J198" s="668"/>
      <c r="K198" s="668"/>
      <c r="L198" s="668"/>
      <c r="M198" s="668"/>
      <c r="N198" s="668"/>
      <c r="O198" s="668"/>
      <c r="P198" s="668"/>
      <c r="Q198" s="668"/>
      <c r="R198" s="668"/>
      <c r="S198" s="668"/>
      <c r="T198" s="668"/>
      <c r="U198" s="668"/>
      <c r="V198" s="668"/>
      <c r="W198" s="668"/>
      <c r="X198" s="668"/>
      <c r="Y198" s="668"/>
      <c r="Z198" s="668"/>
      <c r="AA198" s="669"/>
      <c r="AB198" s="669"/>
      <c r="AC198" s="669"/>
      <c r="AD198" s="669"/>
      <c r="AE198" s="669"/>
      <c r="AF198" s="669"/>
      <c r="AG198" s="669"/>
      <c r="AH198" s="669"/>
      <c r="AI198" s="669"/>
      <c r="AJ198" s="669"/>
      <c r="AK198" s="669"/>
      <c r="AL198" s="669"/>
      <c r="AM198" s="669"/>
      <c r="AN198" s="669"/>
      <c r="AO198" s="669"/>
      <c r="AP198" s="669"/>
      <c r="AQ198" s="669"/>
      <c r="AR198" s="669"/>
    </row>
    <row r="199" spans="1:44" ht="15.75" customHeight="1">
      <c r="A199" s="668"/>
      <c r="B199" s="668"/>
      <c r="C199" s="668"/>
      <c r="D199" s="668"/>
      <c r="E199" s="668"/>
      <c r="F199" s="668"/>
      <c r="G199" s="668"/>
      <c r="H199" s="668"/>
      <c r="I199" s="668"/>
      <c r="J199" s="668"/>
      <c r="K199" s="668"/>
      <c r="L199" s="668"/>
      <c r="M199" s="668"/>
      <c r="N199" s="668"/>
      <c r="O199" s="668"/>
      <c r="P199" s="668"/>
      <c r="Q199" s="668"/>
      <c r="R199" s="668"/>
      <c r="S199" s="668"/>
      <c r="T199" s="668"/>
      <c r="U199" s="668"/>
      <c r="V199" s="668"/>
      <c r="W199" s="668"/>
      <c r="X199" s="668"/>
      <c r="Y199" s="668"/>
      <c r="Z199" s="668"/>
      <c r="AA199" s="669"/>
      <c r="AB199" s="669"/>
      <c r="AC199" s="669"/>
      <c r="AD199" s="669"/>
      <c r="AE199" s="669"/>
      <c r="AF199" s="669"/>
      <c r="AG199" s="669"/>
      <c r="AH199" s="669"/>
      <c r="AI199" s="669"/>
      <c r="AJ199" s="669"/>
      <c r="AK199" s="669"/>
      <c r="AL199" s="669"/>
      <c r="AM199" s="669"/>
      <c r="AN199" s="669"/>
      <c r="AO199" s="669"/>
      <c r="AP199" s="669"/>
      <c r="AQ199" s="669"/>
      <c r="AR199" s="669"/>
    </row>
    <row r="200" spans="1:44" ht="15.75" customHeight="1">
      <c r="A200" s="668"/>
      <c r="B200" s="668"/>
      <c r="C200" s="668"/>
      <c r="D200" s="668"/>
      <c r="E200" s="668"/>
      <c r="F200" s="668"/>
      <c r="G200" s="668"/>
      <c r="H200" s="668"/>
      <c r="I200" s="668"/>
      <c r="J200" s="668"/>
      <c r="K200" s="668"/>
      <c r="L200" s="668"/>
      <c r="M200" s="668"/>
      <c r="N200" s="668"/>
      <c r="O200" s="668"/>
      <c r="P200" s="668"/>
      <c r="Q200" s="668"/>
      <c r="R200" s="668"/>
      <c r="S200" s="668"/>
      <c r="T200" s="668"/>
      <c r="U200" s="668"/>
      <c r="V200" s="668"/>
      <c r="W200" s="668"/>
      <c r="X200" s="668"/>
      <c r="Y200" s="668"/>
      <c r="Z200" s="668"/>
      <c r="AA200" s="669"/>
      <c r="AB200" s="669"/>
      <c r="AC200" s="669"/>
      <c r="AD200" s="669"/>
      <c r="AE200" s="669"/>
      <c r="AF200" s="669"/>
      <c r="AG200" s="669"/>
      <c r="AH200" s="669"/>
      <c r="AI200" s="669"/>
      <c r="AJ200" s="669"/>
      <c r="AK200" s="669"/>
      <c r="AL200" s="669"/>
      <c r="AM200" s="669"/>
      <c r="AN200" s="669"/>
      <c r="AO200" s="669"/>
      <c r="AP200" s="669"/>
      <c r="AQ200" s="669"/>
      <c r="AR200" s="669"/>
    </row>
    <row r="201" spans="1:44" ht="15.75" customHeight="1">
      <c r="A201" s="668"/>
      <c r="B201" s="668"/>
      <c r="C201" s="668"/>
      <c r="D201" s="668"/>
      <c r="E201" s="668"/>
      <c r="F201" s="668"/>
      <c r="G201" s="668"/>
      <c r="H201" s="668"/>
      <c r="I201" s="668"/>
      <c r="J201" s="668"/>
      <c r="K201" s="668"/>
      <c r="L201" s="668"/>
      <c r="M201" s="668"/>
      <c r="N201" s="668"/>
      <c r="O201" s="668"/>
      <c r="P201" s="668"/>
      <c r="Q201" s="668"/>
      <c r="R201" s="668"/>
      <c r="S201" s="668"/>
      <c r="T201" s="668"/>
      <c r="U201" s="668"/>
      <c r="V201" s="668"/>
      <c r="W201" s="668"/>
      <c r="X201" s="668"/>
      <c r="Y201" s="668"/>
      <c r="Z201" s="668"/>
      <c r="AA201" s="669"/>
      <c r="AB201" s="669"/>
      <c r="AC201" s="669"/>
      <c r="AD201" s="669"/>
      <c r="AE201" s="669"/>
      <c r="AF201" s="669"/>
      <c r="AG201" s="669"/>
      <c r="AH201" s="669"/>
      <c r="AI201" s="669"/>
      <c r="AJ201" s="669"/>
      <c r="AK201" s="669"/>
      <c r="AL201" s="669"/>
      <c r="AM201" s="669"/>
      <c r="AN201" s="669"/>
      <c r="AO201" s="669"/>
      <c r="AP201" s="669"/>
      <c r="AQ201" s="669"/>
      <c r="AR201" s="669"/>
    </row>
    <row r="202" spans="1:44" ht="15.75" customHeight="1">
      <c r="A202" s="668"/>
      <c r="B202" s="668"/>
      <c r="C202" s="668"/>
      <c r="D202" s="668"/>
      <c r="E202" s="668"/>
      <c r="F202" s="668"/>
      <c r="G202" s="668"/>
      <c r="H202" s="668"/>
      <c r="I202" s="668"/>
      <c r="J202" s="668"/>
      <c r="K202" s="668"/>
      <c r="L202" s="668"/>
      <c r="M202" s="668"/>
      <c r="N202" s="668"/>
      <c r="O202" s="668"/>
      <c r="P202" s="668"/>
      <c r="Q202" s="668"/>
      <c r="R202" s="668"/>
      <c r="S202" s="668"/>
      <c r="T202" s="668"/>
      <c r="U202" s="668"/>
      <c r="V202" s="668"/>
      <c r="W202" s="668"/>
      <c r="X202" s="668"/>
      <c r="Y202" s="668"/>
      <c r="Z202" s="668"/>
      <c r="AA202" s="669"/>
      <c r="AB202" s="669"/>
      <c r="AC202" s="669"/>
      <c r="AD202" s="669"/>
      <c r="AE202" s="669"/>
      <c r="AF202" s="669"/>
      <c r="AG202" s="669"/>
      <c r="AH202" s="669"/>
      <c r="AI202" s="669"/>
      <c r="AJ202" s="669"/>
      <c r="AK202" s="669"/>
      <c r="AL202" s="669"/>
      <c r="AM202" s="669"/>
      <c r="AN202" s="669"/>
      <c r="AO202" s="669"/>
      <c r="AP202" s="669"/>
      <c r="AQ202" s="669"/>
      <c r="AR202" s="669"/>
    </row>
    <row r="203" spans="1:44" ht="15.75" customHeight="1">
      <c r="A203" s="668"/>
      <c r="B203" s="668"/>
      <c r="C203" s="668"/>
      <c r="D203" s="668"/>
      <c r="E203" s="668"/>
      <c r="F203" s="668"/>
      <c r="G203" s="668"/>
      <c r="H203" s="668"/>
      <c r="I203" s="668"/>
      <c r="J203" s="668"/>
      <c r="K203" s="668"/>
      <c r="L203" s="668"/>
      <c r="M203" s="668"/>
      <c r="N203" s="668"/>
      <c r="O203" s="668"/>
      <c r="P203" s="668"/>
      <c r="Q203" s="668"/>
      <c r="R203" s="668"/>
      <c r="S203" s="668"/>
      <c r="T203" s="668"/>
      <c r="U203" s="668"/>
      <c r="V203" s="668"/>
      <c r="W203" s="668"/>
      <c r="X203" s="668"/>
      <c r="Y203" s="668"/>
      <c r="Z203" s="668"/>
      <c r="AA203" s="669"/>
      <c r="AB203" s="669"/>
      <c r="AC203" s="669"/>
      <c r="AD203" s="669"/>
      <c r="AE203" s="669"/>
      <c r="AF203" s="669"/>
      <c r="AG203" s="669"/>
      <c r="AH203" s="669"/>
      <c r="AI203" s="669"/>
      <c r="AJ203" s="669"/>
      <c r="AK203" s="669"/>
      <c r="AL203" s="669"/>
      <c r="AM203" s="669"/>
      <c r="AN203" s="669"/>
      <c r="AO203" s="669"/>
      <c r="AP203" s="669"/>
      <c r="AQ203" s="669"/>
      <c r="AR203" s="669"/>
    </row>
    <row r="204" spans="1:44" ht="15.75" customHeight="1">
      <c r="A204" s="668"/>
      <c r="B204" s="668"/>
      <c r="C204" s="668"/>
      <c r="D204" s="668"/>
      <c r="E204" s="668"/>
      <c r="F204" s="668"/>
      <c r="G204" s="668"/>
      <c r="H204" s="668"/>
      <c r="I204" s="668"/>
      <c r="J204" s="668"/>
      <c r="K204" s="668"/>
      <c r="L204" s="668"/>
      <c r="M204" s="668"/>
      <c r="N204" s="668"/>
      <c r="O204" s="668"/>
      <c r="P204" s="668"/>
      <c r="Q204" s="668"/>
      <c r="R204" s="668"/>
      <c r="S204" s="668"/>
      <c r="T204" s="668"/>
      <c r="U204" s="668"/>
      <c r="V204" s="668"/>
      <c r="W204" s="668"/>
      <c r="X204" s="668"/>
      <c r="Y204" s="668"/>
      <c r="Z204" s="668"/>
      <c r="AA204" s="669"/>
      <c r="AB204" s="669"/>
      <c r="AC204" s="669"/>
      <c r="AD204" s="669"/>
      <c r="AE204" s="669"/>
      <c r="AF204" s="669"/>
      <c r="AG204" s="669"/>
      <c r="AH204" s="669"/>
      <c r="AI204" s="669"/>
      <c r="AJ204" s="669"/>
      <c r="AK204" s="669"/>
      <c r="AL204" s="669"/>
      <c r="AM204" s="669"/>
      <c r="AN204" s="669"/>
      <c r="AO204" s="669"/>
      <c r="AP204" s="669"/>
      <c r="AQ204" s="669"/>
      <c r="AR204" s="669"/>
    </row>
    <row r="205" spans="1:44" ht="15.75" customHeight="1">
      <c r="A205" s="668"/>
      <c r="B205" s="668"/>
      <c r="C205" s="668"/>
      <c r="D205" s="668"/>
      <c r="E205" s="668"/>
      <c r="F205" s="668"/>
      <c r="G205" s="668"/>
      <c r="H205" s="668"/>
      <c r="I205" s="668"/>
      <c r="J205" s="668"/>
      <c r="K205" s="668"/>
      <c r="L205" s="668"/>
      <c r="M205" s="668"/>
      <c r="N205" s="668"/>
      <c r="O205" s="668"/>
      <c r="P205" s="668"/>
      <c r="Q205" s="668"/>
      <c r="R205" s="668"/>
      <c r="S205" s="668"/>
      <c r="T205" s="668"/>
      <c r="U205" s="668"/>
      <c r="V205" s="668"/>
      <c r="W205" s="668"/>
      <c r="X205" s="668"/>
      <c r="Y205" s="668"/>
      <c r="Z205" s="668"/>
      <c r="AA205" s="669"/>
      <c r="AB205" s="669"/>
      <c r="AC205" s="669"/>
      <c r="AD205" s="669"/>
      <c r="AE205" s="669"/>
      <c r="AF205" s="669"/>
      <c r="AG205" s="669"/>
      <c r="AH205" s="669"/>
      <c r="AI205" s="669"/>
      <c r="AJ205" s="669"/>
      <c r="AK205" s="669"/>
      <c r="AL205" s="669"/>
      <c r="AM205" s="669"/>
      <c r="AN205" s="669"/>
      <c r="AO205" s="669"/>
      <c r="AP205" s="669"/>
      <c r="AQ205" s="669"/>
      <c r="AR205" s="669"/>
    </row>
    <row r="206" spans="1:44" ht="15.75" customHeight="1">
      <c r="A206" s="668"/>
      <c r="B206" s="668"/>
      <c r="C206" s="668"/>
      <c r="D206" s="668"/>
      <c r="E206" s="668"/>
      <c r="F206" s="668"/>
      <c r="G206" s="668"/>
      <c r="H206" s="668"/>
      <c r="I206" s="668"/>
      <c r="J206" s="668"/>
      <c r="K206" s="668"/>
      <c r="L206" s="668"/>
      <c r="M206" s="668"/>
      <c r="N206" s="668"/>
      <c r="O206" s="668"/>
      <c r="P206" s="668"/>
      <c r="Q206" s="668"/>
      <c r="R206" s="668"/>
      <c r="S206" s="668"/>
      <c r="T206" s="668"/>
      <c r="U206" s="668"/>
      <c r="V206" s="668"/>
      <c r="W206" s="668"/>
      <c r="X206" s="668"/>
      <c r="Y206" s="668"/>
      <c r="Z206" s="668"/>
      <c r="AA206" s="669"/>
      <c r="AB206" s="669"/>
      <c r="AC206" s="669"/>
      <c r="AD206" s="669"/>
      <c r="AE206" s="669"/>
      <c r="AF206" s="669"/>
      <c r="AG206" s="669"/>
      <c r="AH206" s="669"/>
      <c r="AI206" s="669"/>
      <c r="AJ206" s="669"/>
      <c r="AK206" s="669"/>
      <c r="AL206" s="669"/>
      <c r="AM206" s="669"/>
      <c r="AN206" s="669"/>
      <c r="AO206" s="669"/>
      <c r="AP206" s="669"/>
      <c r="AQ206" s="669"/>
      <c r="AR206" s="669"/>
    </row>
    <row r="207" spans="1:44" ht="15.75" customHeight="1">
      <c r="A207" s="668"/>
      <c r="B207" s="668"/>
      <c r="C207" s="668"/>
      <c r="D207" s="668"/>
      <c r="E207" s="668"/>
      <c r="F207" s="668"/>
      <c r="G207" s="668"/>
      <c r="H207" s="668"/>
      <c r="I207" s="668"/>
      <c r="J207" s="668"/>
      <c r="K207" s="668"/>
      <c r="L207" s="668"/>
      <c r="M207" s="668"/>
      <c r="N207" s="668"/>
      <c r="O207" s="668"/>
      <c r="P207" s="668"/>
      <c r="Q207" s="668"/>
      <c r="R207" s="668"/>
      <c r="S207" s="668"/>
      <c r="T207" s="668"/>
      <c r="U207" s="668"/>
      <c r="V207" s="668"/>
      <c r="W207" s="668"/>
      <c r="X207" s="668"/>
      <c r="Y207" s="668"/>
      <c r="Z207" s="668"/>
      <c r="AA207" s="669"/>
      <c r="AB207" s="669"/>
      <c r="AC207" s="669"/>
      <c r="AD207" s="669"/>
      <c r="AE207" s="669"/>
      <c r="AF207" s="669"/>
      <c r="AG207" s="669"/>
      <c r="AH207" s="669"/>
      <c r="AI207" s="669"/>
      <c r="AJ207" s="669"/>
      <c r="AK207" s="669"/>
      <c r="AL207" s="669"/>
      <c r="AM207" s="669"/>
      <c r="AN207" s="669"/>
      <c r="AO207" s="669"/>
      <c r="AP207" s="669"/>
      <c r="AQ207" s="669"/>
      <c r="AR207" s="669"/>
    </row>
    <row r="208" spans="1:44" ht="15.75" customHeight="1">
      <c r="A208" s="668"/>
      <c r="B208" s="668"/>
      <c r="C208" s="668"/>
      <c r="D208" s="668"/>
      <c r="E208" s="668"/>
      <c r="F208" s="668"/>
      <c r="G208" s="668"/>
      <c r="H208" s="668"/>
      <c r="I208" s="668"/>
      <c r="J208" s="668"/>
      <c r="K208" s="668"/>
      <c r="L208" s="668"/>
      <c r="M208" s="668"/>
      <c r="N208" s="668"/>
      <c r="O208" s="668"/>
      <c r="P208" s="668"/>
      <c r="Q208" s="668"/>
      <c r="R208" s="668"/>
      <c r="S208" s="668"/>
      <c r="T208" s="668"/>
      <c r="U208" s="668"/>
      <c r="V208" s="668"/>
      <c r="W208" s="668"/>
      <c r="X208" s="668"/>
      <c r="Y208" s="668"/>
      <c r="Z208" s="668"/>
      <c r="AA208" s="669"/>
      <c r="AB208" s="669"/>
      <c r="AC208" s="669"/>
      <c r="AD208" s="669"/>
      <c r="AE208" s="669"/>
      <c r="AF208" s="669"/>
      <c r="AG208" s="669"/>
      <c r="AH208" s="669"/>
      <c r="AI208" s="669"/>
      <c r="AJ208" s="669"/>
      <c r="AK208" s="669"/>
      <c r="AL208" s="669"/>
      <c r="AM208" s="669"/>
      <c r="AN208" s="669"/>
      <c r="AO208" s="669"/>
      <c r="AP208" s="669"/>
      <c r="AQ208" s="669"/>
      <c r="AR208" s="669"/>
    </row>
    <row r="209" spans="1:44" ht="15.75" customHeight="1">
      <c r="A209" s="668"/>
      <c r="B209" s="668"/>
      <c r="C209" s="668"/>
      <c r="D209" s="668"/>
      <c r="E209" s="668"/>
      <c r="F209" s="668"/>
      <c r="G209" s="668"/>
      <c r="H209" s="668"/>
      <c r="I209" s="668"/>
      <c r="J209" s="668"/>
      <c r="K209" s="668"/>
      <c r="L209" s="668"/>
      <c r="M209" s="668"/>
      <c r="N209" s="668"/>
      <c r="O209" s="668"/>
      <c r="P209" s="668"/>
      <c r="Q209" s="668"/>
      <c r="R209" s="668"/>
      <c r="S209" s="668"/>
      <c r="T209" s="668"/>
      <c r="U209" s="668"/>
      <c r="V209" s="668"/>
      <c r="W209" s="668"/>
      <c r="X209" s="668"/>
      <c r="Y209" s="668"/>
      <c r="Z209" s="668"/>
      <c r="AA209" s="669"/>
      <c r="AB209" s="669"/>
      <c r="AC209" s="669"/>
      <c r="AD209" s="669"/>
      <c r="AE209" s="669"/>
      <c r="AF209" s="669"/>
      <c r="AG209" s="669"/>
      <c r="AH209" s="669"/>
      <c r="AI209" s="669"/>
      <c r="AJ209" s="669"/>
      <c r="AK209" s="669"/>
      <c r="AL209" s="669"/>
      <c r="AM209" s="669"/>
      <c r="AN209" s="669"/>
      <c r="AO209" s="669"/>
      <c r="AP209" s="669"/>
      <c r="AQ209" s="669"/>
      <c r="AR209" s="669"/>
    </row>
    <row r="210" spans="1:44" ht="15.75" customHeight="1">
      <c r="A210" s="668"/>
      <c r="B210" s="668"/>
      <c r="C210" s="668"/>
      <c r="D210" s="668"/>
      <c r="E210" s="668"/>
      <c r="F210" s="668"/>
      <c r="G210" s="668"/>
      <c r="H210" s="668"/>
      <c r="I210" s="668"/>
      <c r="J210" s="668"/>
      <c r="K210" s="668"/>
      <c r="L210" s="668"/>
      <c r="M210" s="668"/>
      <c r="N210" s="668"/>
      <c r="O210" s="668"/>
      <c r="P210" s="668"/>
      <c r="Q210" s="668"/>
      <c r="R210" s="668"/>
      <c r="S210" s="668"/>
      <c r="T210" s="668"/>
      <c r="U210" s="668"/>
      <c r="V210" s="668"/>
      <c r="W210" s="668"/>
      <c r="X210" s="668"/>
      <c r="Y210" s="668"/>
      <c r="Z210" s="668"/>
      <c r="AA210" s="669"/>
      <c r="AB210" s="669"/>
      <c r="AC210" s="669"/>
      <c r="AD210" s="669"/>
      <c r="AE210" s="669"/>
      <c r="AF210" s="669"/>
      <c r="AG210" s="669"/>
      <c r="AH210" s="669"/>
      <c r="AI210" s="669"/>
      <c r="AJ210" s="669"/>
      <c r="AK210" s="669"/>
      <c r="AL210" s="669"/>
      <c r="AM210" s="669"/>
      <c r="AN210" s="669"/>
      <c r="AO210" s="669"/>
      <c r="AP210" s="669"/>
      <c r="AQ210" s="669"/>
      <c r="AR210" s="669"/>
    </row>
    <row r="211" spans="1:44" ht="15.75" customHeight="1">
      <c r="A211" s="668"/>
      <c r="B211" s="668"/>
      <c r="C211" s="668"/>
      <c r="D211" s="668"/>
      <c r="E211" s="668"/>
      <c r="F211" s="668"/>
      <c r="G211" s="668"/>
      <c r="H211" s="668"/>
      <c r="I211" s="668"/>
      <c r="J211" s="668"/>
      <c r="K211" s="668"/>
      <c r="L211" s="668"/>
      <c r="M211" s="668"/>
      <c r="N211" s="668"/>
      <c r="O211" s="668"/>
      <c r="P211" s="668"/>
      <c r="Q211" s="668"/>
      <c r="R211" s="668"/>
      <c r="S211" s="668"/>
      <c r="T211" s="668"/>
      <c r="U211" s="668"/>
      <c r="V211" s="668"/>
      <c r="W211" s="668"/>
      <c r="X211" s="668"/>
      <c r="Y211" s="668"/>
      <c r="Z211" s="668"/>
      <c r="AA211" s="669"/>
      <c r="AB211" s="669"/>
      <c r="AC211" s="669"/>
      <c r="AD211" s="669"/>
      <c r="AE211" s="669"/>
      <c r="AF211" s="669"/>
      <c r="AG211" s="669"/>
      <c r="AH211" s="669"/>
      <c r="AI211" s="669"/>
      <c r="AJ211" s="669"/>
      <c r="AK211" s="669"/>
      <c r="AL211" s="669"/>
      <c r="AM211" s="669"/>
      <c r="AN211" s="669"/>
      <c r="AO211" s="669"/>
      <c r="AP211" s="669"/>
      <c r="AQ211" s="669"/>
      <c r="AR211" s="669"/>
    </row>
    <row r="212" spans="1:44" ht="15.75" customHeight="1">
      <c r="A212" s="668"/>
      <c r="B212" s="668"/>
      <c r="C212" s="668"/>
      <c r="D212" s="668"/>
      <c r="E212" s="668"/>
      <c r="F212" s="668"/>
      <c r="G212" s="668"/>
      <c r="H212" s="668"/>
      <c r="I212" s="668"/>
      <c r="J212" s="668"/>
      <c r="K212" s="668"/>
      <c r="L212" s="668"/>
      <c r="M212" s="668"/>
      <c r="N212" s="668"/>
      <c r="O212" s="668"/>
      <c r="P212" s="668"/>
      <c r="Q212" s="668"/>
      <c r="R212" s="668"/>
      <c r="S212" s="668"/>
      <c r="T212" s="668"/>
      <c r="U212" s="668"/>
      <c r="V212" s="668"/>
      <c r="W212" s="668"/>
      <c r="X212" s="668"/>
      <c r="Y212" s="668"/>
      <c r="Z212" s="668"/>
      <c r="AA212" s="669"/>
      <c r="AB212" s="669"/>
      <c r="AC212" s="669"/>
      <c r="AD212" s="669"/>
      <c r="AE212" s="669"/>
      <c r="AF212" s="669"/>
      <c r="AG212" s="669"/>
      <c r="AH212" s="669"/>
      <c r="AI212" s="669"/>
      <c r="AJ212" s="669"/>
      <c r="AK212" s="669"/>
      <c r="AL212" s="669"/>
      <c r="AM212" s="669"/>
      <c r="AN212" s="669"/>
      <c r="AO212" s="669"/>
      <c r="AP212" s="669"/>
      <c r="AQ212" s="669"/>
      <c r="AR212" s="669"/>
    </row>
    <row r="213" spans="1:44" ht="15.75" customHeight="1">
      <c r="A213" s="668"/>
      <c r="B213" s="668"/>
      <c r="C213" s="668"/>
      <c r="D213" s="668"/>
      <c r="E213" s="668"/>
      <c r="F213" s="668"/>
      <c r="G213" s="668"/>
      <c r="H213" s="668"/>
      <c r="I213" s="668"/>
      <c r="J213" s="668"/>
      <c r="K213" s="668"/>
      <c r="L213" s="668"/>
      <c r="M213" s="668"/>
      <c r="N213" s="668"/>
      <c r="O213" s="668"/>
      <c r="P213" s="668"/>
      <c r="Q213" s="668"/>
      <c r="R213" s="668"/>
      <c r="S213" s="668"/>
      <c r="T213" s="668"/>
      <c r="U213" s="668"/>
      <c r="V213" s="668"/>
      <c r="W213" s="668"/>
      <c r="X213" s="668"/>
      <c r="Y213" s="668"/>
      <c r="Z213" s="668"/>
      <c r="AA213" s="669"/>
      <c r="AB213" s="669"/>
      <c r="AC213" s="669"/>
      <c r="AD213" s="669"/>
      <c r="AE213" s="669"/>
      <c r="AF213" s="669"/>
      <c r="AG213" s="669"/>
      <c r="AH213" s="669"/>
      <c r="AI213" s="669"/>
      <c r="AJ213" s="669"/>
      <c r="AK213" s="669"/>
      <c r="AL213" s="669"/>
      <c r="AM213" s="669"/>
      <c r="AN213" s="669"/>
      <c r="AO213" s="669"/>
      <c r="AP213" s="669"/>
      <c r="AQ213" s="669"/>
      <c r="AR213" s="669"/>
    </row>
    <row r="214" spans="1:44" ht="15.75" customHeight="1">
      <c r="A214" s="668"/>
      <c r="B214" s="668"/>
      <c r="C214" s="668"/>
      <c r="D214" s="668"/>
      <c r="E214" s="668"/>
      <c r="F214" s="668"/>
      <c r="G214" s="668"/>
      <c r="H214" s="668"/>
      <c r="I214" s="668"/>
      <c r="J214" s="668"/>
      <c r="K214" s="668"/>
      <c r="L214" s="668"/>
      <c r="M214" s="668"/>
      <c r="N214" s="668"/>
      <c r="O214" s="668"/>
      <c r="P214" s="668"/>
      <c r="Q214" s="668"/>
      <c r="R214" s="668"/>
      <c r="S214" s="668"/>
      <c r="T214" s="668"/>
      <c r="U214" s="668"/>
      <c r="V214" s="668"/>
      <c r="W214" s="668"/>
      <c r="X214" s="668"/>
      <c r="Y214" s="668"/>
      <c r="Z214" s="668"/>
      <c r="AA214" s="669"/>
      <c r="AB214" s="669"/>
      <c r="AC214" s="669"/>
      <c r="AD214" s="669"/>
      <c r="AE214" s="669"/>
      <c r="AF214" s="669"/>
      <c r="AG214" s="669"/>
      <c r="AH214" s="669"/>
      <c r="AI214" s="669"/>
      <c r="AJ214" s="669"/>
      <c r="AK214" s="669"/>
      <c r="AL214" s="669"/>
      <c r="AM214" s="669"/>
      <c r="AN214" s="669"/>
      <c r="AO214" s="669"/>
      <c r="AP214" s="669"/>
      <c r="AQ214" s="669"/>
      <c r="AR214" s="669"/>
    </row>
    <row r="215" spans="1:44" ht="15.75" customHeight="1">
      <c r="A215" s="668"/>
      <c r="B215" s="668"/>
      <c r="C215" s="668"/>
      <c r="D215" s="668"/>
      <c r="E215" s="668"/>
      <c r="F215" s="668"/>
      <c r="G215" s="668"/>
      <c r="H215" s="668"/>
      <c r="I215" s="668"/>
      <c r="J215" s="668"/>
      <c r="K215" s="668"/>
      <c r="L215" s="668"/>
      <c r="M215" s="668"/>
      <c r="N215" s="668"/>
      <c r="O215" s="668"/>
      <c r="P215" s="668"/>
      <c r="Q215" s="668"/>
      <c r="R215" s="668"/>
      <c r="S215" s="668"/>
      <c r="T215" s="668"/>
      <c r="U215" s="668"/>
      <c r="V215" s="668"/>
      <c r="W215" s="668"/>
      <c r="X215" s="668"/>
      <c r="Y215" s="668"/>
      <c r="Z215" s="668"/>
      <c r="AA215" s="669"/>
      <c r="AB215" s="669"/>
      <c r="AC215" s="669"/>
      <c r="AD215" s="669"/>
      <c r="AE215" s="669"/>
      <c r="AF215" s="669"/>
      <c r="AG215" s="669"/>
      <c r="AH215" s="669"/>
      <c r="AI215" s="669"/>
      <c r="AJ215" s="669"/>
      <c r="AK215" s="669"/>
      <c r="AL215" s="669"/>
      <c r="AM215" s="669"/>
      <c r="AN215" s="669"/>
      <c r="AO215" s="669"/>
      <c r="AP215" s="669"/>
      <c r="AQ215" s="669"/>
      <c r="AR215" s="669"/>
    </row>
    <row r="216" spans="1:44" ht="15.75" customHeight="1">
      <c r="A216" s="668"/>
      <c r="B216" s="668"/>
      <c r="C216" s="668"/>
      <c r="D216" s="668"/>
      <c r="E216" s="668"/>
      <c r="F216" s="668"/>
      <c r="G216" s="668"/>
      <c r="H216" s="668"/>
      <c r="I216" s="668"/>
      <c r="J216" s="668"/>
      <c r="K216" s="668"/>
      <c r="L216" s="668"/>
      <c r="M216" s="668"/>
      <c r="N216" s="668"/>
      <c r="O216" s="668"/>
      <c r="P216" s="668"/>
      <c r="Q216" s="668"/>
      <c r="R216" s="668"/>
      <c r="S216" s="668"/>
      <c r="T216" s="668"/>
      <c r="U216" s="668"/>
      <c r="V216" s="668"/>
      <c r="W216" s="668"/>
      <c r="X216" s="668"/>
      <c r="Y216" s="668"/>
      <c r="Z216" s="668"/>
      <c r="AA216" s="669"/>
      <c r="AB216" s="669"/>
      <c r="AC216" s="669"/>
      <c r="AD216" s="669"/>
      <c r="AE216" s="669"/>
      <c r="AF216" s="669"/>
      <c r="AG216" s="669"/>
      <c r="AH216" s="669"/>
      <c r="AI216" s="669"/>
      <c r="AJ216" s="669"/>
      <c r="AK216" s="669"/>
      <c r="AL216" s="669"/>
      <c r="AM216" s="669"/>
      <c r="AN216" s="669"/>
      <c r="AO216" s="669"/>
      <c r="AP216" s="669"/>
      <c r="AQ216" s="669"/>
      <c r="AR216" s="669"/>
    </row>
    <row r="217" spans="1:44" ht="15.75" customHeight="1">
      <c r="A217" s="668"/>
      <c r="B217" s="668"/>
      <c r="C217" s="668"/>
      <c r="D217" s="668"/>
      <c r="E217" s="668"/>
      <c r="F217" s="668"/>
      <c r="G217" s="668"/>
      <c r="H217" s="668"/>
      <c r="I217" s="668"/>
      <c r="J217" s="668"/>
      <c r="K217" s="668"/>
      <c r="L217" s="668"/>
      <c r="M217" s="668"/>
      <c r="N217" s="668"/>
      <c r="O217" s="668"/>
      <c r="P217" s="668"/>
      <c r="Q217" s="668"/>
      <c r="R217" s="668"/>
      <c r="S217" s="668"/>
      <c r="T217" s="668"/>
      <c r="U217" s="668"/>
      <c r="V217" s="668"/>
      <c r="W217" s="668"/>
      <c r="X217" s="668"/>
      <c r="Y217" s="668"/>
      <c r="Z217" s="668"/>
      <c r="AA217" s="669"/>
      <c r="AB217" s="669"/>
      <c r="AC217" s="669"/>
      <c r="AD217" s="669"/>
      <c r="AE217" s="669"/>
      <c r="AF217" s="669"/>
      <c r="AG217" s="669"/>
      <c r="AH217" s="669"/>
      <c r="AI217" s="669"/>
      <c r="AJ217" s="669"/>
      <c r="AK217" s="669"/>
      <c r="AL217" s="669"/>
      <c r="AM217" s="669"/>
      <c r="AN217" s="669"/>
      <c r="AO217" s="669"/>
      <c r="AP217" s="669"/>
      <c r="AQ217" s="669"/>
      <c r="AR217" s="669"/>
    </row>
    <row r="218" spans="1:44" ht="15.75" customHeight="1">
      <c r="A218" s="668"/>
      <c r="B218" s="668"/>
      <c r="C218" s="668"/>
      <c r="D218" s="668"/>
      <c r="E218" s="668"/>
      <c r="F218" s="668"/>
      <c r="G218" s="668"/>
      <c r="H218" s="668"/>
      <c r="I218" s="668"/>
      <c r="J218" s="668"/>
      <c r="K218" s="668"/>
      <c r="L218" s="668"/>
      <c r="M218" s="668"/>
      <c r="N218" s="668"/>
      <c r="O218" s="668"/>
      <c r="P218" s="668"/>
      <c r="Q218" s="668"/>
      <c r="R218" s="668"/>
      <c r="S218" s="668"/>
      <c r="T218" s="668"/>
      <c r="U218" s="668"/>
      <c r="V218" s="668"/>
      <c r="W218" s="668"/>
      <c r="X218" s="668"/>
      <c r="Y218" s="668"/>
      <c r="Z218" s="668"/>
      <c r="AA218" s="669"/>
      <c r="AB218" s="669"/>
      <c r="AC218" s="669"/>
      <c r="AD218" s="669"/>
      <c r="AE218" s="669"/>
      <c r="AF218" s="669"/>
      <c r="AG218" s="669"/>
      <c r="AH218" s="669"/>
      <c r="AI218" s="669"/>
      <c r="AJ218" s="669"/>
      <c r="AK218" s="669"/>
      <c r="AL218" s="669"/>
      <c r="AM218" s="669"/>
      <c r="AN218" s="669"/>
      <c r="AO218" s="669"/>
      <c r="AP218" s="669"/>
      <c r="AQ218" s="669"/>
      <c r="AR218" s="669"/>
    </row>
    <row r="219" spans="1:44" ht="15.75" customHeight="1">
      <c r="A219" s="668"/>
      <c r="B219" s="668"/>
      <c r="C219" s="668"/>
      <c r="D219" s="668"/>
      <c r="E219" s="668"/>
      <c r="F219" s="668"/>
      <c r="G219" s="668"/>
      <c r="H219" s="668"/>
      <c r="I219" s="668"/>
      <c r="J219" s="668"/>
      <c r="K219" s="668"/>
      <c r="L219" s="668"/>
      <c r="M219" s="668"/>
      <c r="N219" s="668"/>
      <c r="O219" s="668"/>
      <c r="P219" s="668"/>
      <c r="Q219" s="668"/>
      <c r="R219" s="668"/>
      <c r="S219" s="668"/>
      <c r="T219" s="668"/>
      <c r="U219" s="668"/>
      <c r="V219" s="668"/>
      <c r="W219" s="668"/>
      <c r="X219" s="668"/>
      <c r="Y219" s="668"/>
      <c r="Z219" s="668"/>
      <c r="AA219" s="669"/>
      <c r="AB219" s="669"/>
      <c r="AC219" s="669"/>
      <c r="AD219" s="669"/>
      <c r="AE219" s="669"/>
      <c r="AF219" s="669"/>
      <c r="AG219" s="669"/>
      <c r="AH219" s="669"/>
      <c r="AI219" s="669"/>
      <c r="AJ219" s="669"/>
      <c r="AK219" s="669"/>
      <c r="AL219" s="669"/>
      <c r="AM219" s="669"/>
      <c r="AN219" s="669"/>
      <c r="AO219" s="669"/>
      <c r="AP219" s="669"/>
      <c r="AQ219" s="669"/>
      <c r="AR219" s="669"/>
    </row>
    <row r="220" spans="1:44" ht="15.75" customHeight="1">
      <c r="A220" s="668"/>
      <c r="B220" s="668"/>
      <c r="C220" s="668"/>
      <c r="D220" s="668"/>
      <c r="E220" s="668"/>
      <c r="F220" s="668"/>
      <c r="G220" s="668"/>
      <c r="H220" s="668"/>
      <c r="I220" s="668"/>
      <c r="J220" s="668"/>
      <c r="K220" s="668"/>
      <c r="L220" s="668"/>
      <c r="M220" s="668"/>
      <c r="N220" s="668"/>
      <c r="O220" s="668"/>
      <c r="P220" s="668"/>
      <c r="Q220" s="668"/>
      <c r="R220" s="668"/>
      <c r="S220" s="668"/>
      <c r="T220" s="668"/>
      <c r="U220" s="668"/>
      <c r="V220" s="668"/>
      <c r="W220" s="668"/>
      <c r="X220" s="668"/>
      <c r="Y220" s="668"/>
      <c r="Z220" s="668"/>
      <c r="AA220" s="669"/>
      <c r="AB220" s="669"/>
      <c r="AC220" s="669"/>
      <c r="AD220" s="669"/>
      <c r="AE220" s="669"/>
      <c r="AF220" s="669"/>
      <c r="AG220" s="669"/>
      <c r="AH220" s="669"/>
      <c r="AI220" s="669"/>
      <c r="AJ220" s="669"/>
      <c r="AK220" s="669"/>
      <c r="AL220" s="669"/>
      <c r="AM220" s="669"/>
      <c r="AN220" s="669"/>
      <c r="AO220" s="669"/>
      <c r="AP220" s="669"/>
      <c r="AQ220" s="669"/>
      <c r="AR220" s="669"/>
    </row>
    <row r="221" spans="1:44" ht="15.75" customHeight="1"/>
    <row r="222" spans="1:44" ht="15.75" customHeight="1"/>
    <row r="223" spans="1:44" ht="15.75" customHeight="1"/>
    <row r="224" spans="1:4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R5:T5"/>
    <mergeCell ref="U5:W5"/>
    <mergeCell ref="C13:L13"/>
    <mergeCell ref="A3:B3"/>
    <mergeCell ref="C4:Z4"/>
    <mergeCell ref="C5:E5"/>
    <mergeCell ref="F5:H5"/>
    <mergeCell ref="I5:K5"/>
    <mergeCell ref="L5:N5"/>
    <mergeCell ref="O5:Q5"/>
    <mergeCell ref="X5:Z5"/>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998"/>
  <sheetViews>
    <sheetView zoomScale="85" zoomScaleNormal="85" workbookViewId="0">
      <pane xSplit="8" ySplit="4" topLeftCell="I73" activePane="bottomRight" state="frozen"/>
      <selection pane="topRight" activeCell="J1" sqref="J1"/>
      <selection pane="bottomLeft" activeCell="A5" sqref="A5"/>
      <selection pane="bottomRight" activeCell="F87" sqref="F87"/>
    </sheetView>
  </sheetViews>
  <sheetFormatPr defaultColWidth="14.42578125" defaultRowHeight="15" customHeight="1"/>
  <cols>
    <col min="1" max="1" width="5.7109375" style="746" customWidth="1"/>
    <col min="2" max="2" width="34.85546875" style="746" customWidth="1"/>
    <col min="3" max="3" width="9.85546875" style="746" customWidth="1"/>
    <col min="4" max="4" width="19" style="746" customWidth="1"/>
    <col min="5" max="5" width="5.42578125" style="746" customWidth="1"/>
    <col min="6" max="6" width="16.140625" style="746" customWidth="1"/>
    <col min="7" max="8" width="5.140625" style="746" customWidth="1"/>
    <col min="9" max="32" width="5.85546875" style="746" customWidth="1"/>
    <col min="33" max="16384" width="14.42578125" style="746"/>
  </cols>
  <sheetData>
    <row r="1" spans="1:32" ht="152.25" customHeight="1">
      <c r="A1" s="897" t="s">
        <v>2778</v>
      </c>
      <c r="B1" s="906"/>
      <c r="C1" s="906"/>
      <c r="D1" s="906"/>
      <c r="E1" s="906"/>
      <c r="F1" s="906"/>
      <c r="G1" s="906"/>
      <c r="H1" s="907"/>
      <c r="I1" s="908" t="s">
        <v>2681</v>
      </c>
      <c r="J1" s="906"/>
      <c r="K1" s="906"/>
      <c r="L1" s="907"/>
      <c r="M1" s="908" t="s">
        <v>2682</v>
      </c>
      <c r="N1" s="906"/>
      <c r="O1" s="906"/>
      <c r="P1" s="907"/>
      <c r="Q1" s="908" t="s">
        <v>2683</v>
      </c>
      <c r="R1" s="906"/>
      <c r="S1" s="906"/>
      <c r="T1" s="907"/>
      <c r="U1" s="909" t="s">
        <v>2684</v>
      </c>
      <c r="V1" s="910"/>
      <c r="W1" s="910"/>
      <c r="X1" s="911"/>
      <c r="Y1" s="908" t="s">
        <v>2685</v>
      </c>
      <c r="Z1" s="906"/>
      <c r="AA1" s="906"/>
      <c r="AB1" s="907"/>
      <c r="AC1" s="908" t="s">
        <v>2686</v>
      </c>
      <c r="AD1" s="906"/>
      <c r="AE1" s="906"/>
      <c r="AF1" s="907"/>
    </row>
    <row r="2" spans="1:32" ht="33" customHeight="1">
      <c r="A2" s="892" t="s">
        <v>2687</v>
      </c>
      <c r="B2" s="912"/>
      <c r="C2" s="912"/>
      <c r="D2" s="912"/>
      <c r="E2" s="912"/>
      <c r="F2" s="912"/>
      <c r="G2" s="912"/>
      <c r="H2" s="913"/>
      <c r="I2" s="733"/>
      <c r="J2" s="914" t="s">
        <v>2688</v>
      </c>
      <c r="K2" s="914" t="s">
        <v>2689</v>
      </c>
      <c r="L2" s="914"/>
      <c r="M2" s="914"/>
      <c r="N2" s="914" t="s">
        <v>2690</v>
      </c>
      <c r="O2" s="914" t="s">
        <v>2689</v>
      </c>
      <c r="P2" s="914"/>
      <c r="Q2" s="914"/>
      <c r="R2" s="914" t="s">
        <v>2690</v>
      </c>
      <c r="S2" s="914" t="s">
        <v>2689</v>
      </c>
      <c r="T2" s="915" t="s">
        <v>2691</v>
      </c>
      <c r="U2" s="916"/>
      <c r="V2" s="914"/>
      <c r="W2" s="914" t="s">
        <v>2689</v>
      </c>
      <c r="X2" s="914" t="s">
        <v>2692</v>
      </c>
      <c r="Y2" s="917"/>
      <c r="Z2" s="914" t="s">
        <v>2693</v>
      </c>
      <c r="AA2" s="914" t="s">
        <v>2694</v>
      </c>
      <c r="AB2" s="914"/>
      <c r="AC2" s="917"/>
      <c r="AD2" s="914" t="s">
        <v>2695</v>
      </c>
      <c r="AE2" s="914" t="s">
        <v>2693</v>
      </c>
      <c r="AF2" s="914"/>
    </row>
    <row r="3" spans="1:32" ht="21.75" customHeight="1">
      <c r="A3" s="893" t="s">
        <v>2696</v>
      </c>
      <c r="B3" s="918"/>
      <c r="C3" s="918"/>
      <c r="D3" s="918"/>
      <c r="E3" s="918"/>
      <c r="F3" s="918"/>
      <c r="G3" s="918"/>
      <c r="H3" s="919"/>
      <c r="I3" s="733"/>
      <c r="J3" s="521" t="s">
        <v>2366</v>
      </c>
      <c r="K3" s="521" t="s">
        <v>2367</v>
      </c>
      <c r="L3" s="521" t="s">
        <v>2697</v>
      </c>
      <c r="M3" s="521"/>
      <c r="N3" s="521" t="s">
        <v>2368</v>
      </c>
      <c r="O3" s="521" t="s">
        <v>2369</v>
      </c>
      <c r="P3" s="521"/>
      <c r="Q3" s="521"/>
      <c r="R3" s="521" t="s">
        <v>2370</v>
      </c>
      <c r="S3" s="521" t="s">
        <v>2371</v>
      </c>
      <c r="T3" s="522"/>
      <c r="U3" s="916"/>
      <c r="V3" s="521" t="s">
        <v>2373</v>
      </c>
      <c r="W3" s="521" t="s">
        <v>2698</v>
      </c>
      <c r="X3" s="521"/>
      <c r="Y3" s="523"/>
      <c r="Z3" s="521" t="s">
        <v>2374</v>
      </c>
      <c r="AA3" s="521" t="s">
        <v>2375</v>
      </c>
      <c r="AB3" s="521"/>
      <c r="AC3" s="523"/>
      <c r="AD3" s="521" t="s">
        <v>2377</v>
      </c>
      <c r="AE3" s="521" t="s">
        <v>2699</v>
      </c>
      <c r="AF3" s="521"/>
    </row>
    <row r="4" spans="1:32" ht="18">
      <c r="A4" s="896" t="s">
        <v>2382</v>
      </c>
      <c r="B4" s="918"/>
      <c r="C4" s="918"/>
      <c r="D4" s="918"/>
      <c r="E4" s="918"/>
      <c r="F4" s="918"/>
      <c r="G4" s="918"/>
      <c r="H4" s="919"/>
      <c r="I4" s="529">
        <f>COUNTIF(I52:I89,Dict!$B$1)*Dict!$B$2+COUNTIF(I52:I89,Dict!$C$1)*Dict!$C$2</f>
        <v>24</v>
      </c>
      <c r="J4" s="530">
        <f>COUNTIF(J52:J89,Dict!$B$3)*Dict!$B$4+COUNTIF(J52:J89,Dict!$C$3)*Dict!$C$4+COUNTIF(J52:J89,Dict!$D$3)*Dict!$D$4+COUNTIF(J52:J89,Dict!$E$3)*Dict!$E$4</f>
        <v>30</v>
      </c>
      <c r="K4" s="530">
        <f>COUNTIF(K52:K89,Dict!$B$3)*Dict!$B$4+COUNTIF(K52:K89,Dict!$C$3)*Dict!$C$4+COUNTIF(K52:K89,Dict!$D$3)*Dict!$D$4+COUNTIF(K52:K89,Dict!$E$3)*Dict!$E$4</f>
        <v>30</v>
      </c>
      <c r="L4" s="530">
        <f>COUNTIF(L52:L89,Dict!$B$3)*Dict!$B$4+COUNTIF(L52:L89,Dict!$C$3)*Dict!$C$4+COUNTIF(L52:L89,Dict!$D$3)*Dict!$D$4+COUNTIF(L52:L89,Dict!$E$3)*Dict!$E$4</f>
        <v>30</v>
      </c>
      <c r="M4" s="529">
        <f>COUNTIF(M52:M89,Dict!$B$1)*Dict!$B$2+COUNTIF(M52:M89,Dict!$C$1)*Dict!$C$2</f>
        <v>20</v>
      </c>
      <c r="N4" s="530">
        <f>COUNTIF(N52:N89,Dict!$B$3)*Dict!$B$4+COUNTIF(N52:N89,Dict!$C$3)*Dict!$C$4+COUNTIF(N52:N89,Dict!$D$3)*Dict!$D$4+COUNTIF(N52:N89,Dict!$E$3)*Dict!$E$4</f>
        <v>27</v>
      </c>
      <c r="O4" s="530">
        <f>COUNTIF(O52:O89,Dict!$B$3)*Dict!$B$4+COUNTIF(O52:O89,Dict!$C$3)*Dict!$C$4+COUNTIF(O52:O89,Dict!$D$3)*Dict!$D$4+COUNTIF(O52:O89,Dict!$E$3)*Dict!$E$4</f>
        <v>27</v>
      </c>
      <c r="P4" s="530">
        <f>COUNTIF(P52:P89,Dict!$B$3)*Dict!$B$4+COUNTIF(P52:P89,Dict!$C$3)*Dict!$C$4+COUNTIF(P52:P89,Dict!$D$3)*Dict!$D$4+COUNTIF(P52:P89,Dict!$E$3)*Dict!$E$4</f>
        <v>0</v>
      </c>
      <c r="Q4" s="529">
        <f>COUNTIF(Q52:Q89,Dict!$B$1)*Dict!$B$2+COUNTIF(Q52:Q89,Dict!$C$1)*Dict!$C$2</f>
        <v>24</v>
      </c>
      <c r="R4" s="530">
        <f>COUNTIF(R52:R89,Dict!$B$3)*Dict!$B$4+COUNTIF(R52:R89,Dict!$C$3)*Dict!$C$4+COUNTIF(R52:R89,Dict!$D$3)*Dict!$D$4+COUNTIF(R52:R89,Dict!$E$3)*Dict!$E$4</f>
        <v>31</v>
      </c>
      <c r="S4" s="530">
        <f>COUNTIF(S52:S89,Dict!$B$3)*Dict!$B$4+COUNTIF(S52:S89,Dict!$C$3)*Dict!$C$4+COUNTIF(S52:S89,Dict!$D$3)*Dict!$D$4+COUNTIF(S52:S89,Dict!$E$3)*Dict!$E$4</f>
        <v>31</v>
      </c>
      <c r="T4" s="530">
        <f>COUNTIF(T52:T89,Dict!$B$3)*Dict!$B$4+COUNTIF(T52:T89,Dict!$C$3)*Dict!$C$4+COUNTIF(T52:T89,Dict!$D$3)*Dict!$D$4+COUNTIF(T52:T89,Dict!$E$3)*Dict!$E$4</f>
        <v>0</v>
      </c>
      <c r="U4" s="529">
        <f>COUNTIF(U52:U89,Dict!$B$1)*Dict!$B$2+COUNTIF(U52:U89,Dict!$C$1)*Dict!$C$2</f>
        <v>20</v>
      </c>
      <c r="V4" s="530">
        <f>COUNTIF(V52:V89,Dict!$B$3)*Dict!$B$4+COUNTIF(V52:V89,Dict!$C$3)*Dict!$C$4+COUNTIF(V52:V89,Dict!$D$3)*Dict!$D$4+COUNTIF(V52:V89,Dict!$E$3)*Dict!$E$4</f>
        <v>27</v>
      </c>
      <c r="W4" s="530">
        <f>COUNTIF(W52:W89,Dict!$B$3)*Dict!$B$4+COUNTIF(W52:W89,Dict!$C$3)*Dict!$C$4+COUNTIF(W52:W89,Dict!$D$3)*Dict!$D$4+COUNTIF(W52:W89,Dict!$E$3)*Dict!$E$4</f>
        <v>27</v>
      </c>
      <c r="X4" s="530">
        <f>COUNTIF(X52:X89,Dict!$B$3)*Dict!$B$4+COUNTIF(X52:X89,Dict!$C$3)*Dict!$C$4+COUNTIF(X52:X89,Dict!$D$3)*Dict!$D$4+COUNTIF(X52:X89,Dict!$E$3)*Dict!$E$4</f>
        <v>0</v>
      </c>
      <c r="Y4" s="529">
        <f>COUNTIF(Y52:Y89,Dict!$B$1)*Dict!$B$2+COUNTIF(Y52:Y89,Dict!$C$1)*Dict!$C$2</f>
        <v>50</v>
      </c>
      <c r="Z4" s="530">
        <f>COUNTIF(Z52:Z89,Dict!$B$3)*Dict!$B$4+COUNTIF(Z52:Z89,Dict!$C$3)*Dict!$C$4+COUNTIF(Z52:Z89,Dict!$D$3)*Dict!$D$4+COUNTIF(Z52:Z89,Dict!$E$3)*Dict!$E$4</f>
        <v>63</v>
      </c>
      <c r="AA4" s="530">
        <f>COUNTIF(AA52:AA89,Dict!$B$3)*Dict!$B$4+COUNTIF(AA52:AA89,Dict!$C$3)*Dict!$C$4+COUNTIF(AA52:AA89,Dict!$D$3)*Dict!$D$4+COUNTIF(AA52:AA89,Dict!$E$3)*Dict!$E$4</f>
        <v>63</v>
      </c>
      <c r="AB4" s="530">
        <f>COUNTIF(AB52:AB89,Dict!$B$3)*Dict!$B$4+COUNTIF(AB52:AB89,Dict!$C$3)*Dict!$C$4+COUNTIF(AB52:AB89,Dict!$D$3)*Dict!$D$4+COUNTIF(AB52:AB89,Dict!$E$3)*Dict!$E$4</f>
        <v>0</v>
      </c>
      <c r="AC4" s="529">
        <f>COUNTIF(AC52:AC89,Dict!$B$1)*Dict!$B$2+COUNTIF(AC52:AC89,Dict!$C$1)*Dict!$C$2</f>
        <v>38</v>
      </c>
      <c r="AD4" s="530">
        <f>COUNTIF(AD52:AD89,Dict!$B$3)*Dict!$B$4+COUNTIF(AD52:AD89,Dict!$C$3)*Dict!$C$4+COUNTIF(AD52:AD89,Dict!$D$3)*Dict!$D$4+COUNTIF(AD52:AD89,Dict!$E$3)*Dict!$E$4</f>
        <v>46</v>
      </c>
      <c r="AE4" s="530">
        <f>COUNTIF(AE52:AE89,Dict!$B$3)*Dict!$B$4+COUNTIF(AE52:AE89,Dict!$C$3)*Dict!$C$4+COUNTIF(AE52:AE89,Dict!$D$3)*Dict!$D$4+COUNTIF(AE52:AE89,Dict!$E$3)*Dict!$E$4</f>
        <v>46</v>
      </c>
      <c r="AF4" s="530">
        <f>COUNTIF(AF52:AF89,Dict!$B$3)*Dict!$B$4+COUNTIF(AF52:AF89,Dict!$C$3)*Dict!$C$4+COUNTIF(AF52:AF89,Dict!$D$3)*Dict!$D$4+COUNTIF(AF52:AF89,Dict!$E$3)*Dict!$E$4</f>
        <v>0</v>
      </c>
    </row>
    <row r="5" spans="1:32" ht="162">
      <c r="A5" s="547" t="s">
        <v>25</v>
      </c>
      <c r="B5" s="547" t="s">
        <v>27</v>
      </c>
      <c r="C5" s="549" t="s">
        <v>28</v>
      </c>
      <c r="D5" s="549" t="s">
        <v>29</v>
      </c>
      <c r="E5" s="549" t="s">
        <v>31</v>
      </c>
      <c r="F5" s="549" t="s">
        <v>33</v>
      </c>
      <c r="G5" s="550" t="s">
        <v>2428</v>
      </c>
      <c r="H5" s="551" t="s">
        <v>2429</v>
      </c>
      <c r="I5" s="552" t="s">
        <v>2430</v>
      </c>
      <c r="J5" s="553" t="s">
        <v>2431</v>
      </c>
      <c r="K5" s="553" t="s">
        <v>2431</v>
      </c>
      <c r="L5" s="553" t="s">
        <v>2431</v>
      </c>
      <c r="M5" s="552" t="s">
        <v>2430</v>
      </c>
      <c r="N5" s="553" t="s">
        <v>2431</v>
      </c>
      <c r="O5" s="553" t="s">
        <v>2431</v>
      </c>
      <c r="P5" s="553" t="s">
        <v>2431</v>
      </c>
      <c r="Q5" s="552" t="s">
        <v>2430</v>
      </c>
      <c r="R5" s="553" t="s">
        <v>2431</v>
      </c>
      <c r="S5" s="553" t="s">
        <v>2431</v>
      </c>
      <c r="T5" s="553" t="s">
        <v>2431</v>
      </c>
      <c r="U5" s="552" t="s">
        <v>2430</v>
      </c>
      <c r="V5" s="553" t="s">
        <v>2431</v>
      </c>
      <c r="W5" s="553" t="s">
        <v>2431</v>
      </c>
      <c r="X5" s="553" t="s">
        <v>2431</v>
      </c>
      <c r="Y5" s="552" t="s">
        <v>2430</v>
      </c>
      <c r="Z5" s="553" t="s">
        <v>2431</v>
      </c>
      <c r="AA5" s="553" t="s">
        <v>2431</v>
      </c>
      <c r="AB5" s="553" t="s">
        <v>2431</v>
      </c>
      <c r="AC5" s="552" t="s">
        <v>2430</v>
      </c>
      <c r="AD5" s="553" t="s">
        <v>2431</v>
      </c>
      <c r="AE5" s="553" t="s">
        <v>2431</v>
      </c>
      <c r="AF5" s="553" t="s">
        <v>2431</v>
      </c>
    </row>
    <row r="6" spans="1:32" ht="19.5" customHeight="1">
      <c r="A6" s="940">
        <v>1</v>
      </c>
      <c r="B6" s="941" t="s">
        <v>2700</v>
      </c>
      <c r="C6" s="942" t="s">
        <v>104</v>
      </c>
      <c r="D6" s="942" t="s">
        <v>78</v>
      </c>
      <c r="E6" s="942">
        <v>3</v>
      </c>
      <c r="F6" s="942" t="s">
        <v>80</v>
      </c>
      <c r="G6" s="943">
        <f>COUNTIF(I6:AF6,Dict!$B$1)*Dict!$B$2+COUNTIF(I6:AF6,Dict!$C$1)*Dict!$C$2</f>
        <v>4</v>
      </c>
      <c r="H6" s="944">
        <f>COUNTIF(I6:AF6,Dict!$B$3)*Dict!$B$4+COUNTIF(I6:AF6,Dict!$C$3)*Dict!$C$4+COUNTIF(I6:AF6,Dict!$D$3)*Dict!$D$4+COUNTIF(I6:AF6,Dict!$E$3)*Dict!$E$4</f>
        <v>5</v>
      </c>
      <c r="I6" s="945" t="s">
        <v>2554</v>
      </c>
      <c r="J6" s="946" t="s">
        <v>2555</v>
      </c>
      <c r="K6" s="946" t="s">
        <v>2555</v>
      </c>
      <c r="L6" s="946" t="s">
        <v>2555</v>
      </c>
      <c r="M6" s="945"/>
      <c r="N6" s="946"/>
      <c r="O6" s="946"/>
      <c r="P6" s="946"/>
      <c r="Q6" s="945"/>
      <c r="R6" s="946"/>
      <c r="S6" s="946"/>
      <c r="T6" s="946"/>
      <c r="U6" s="945"/>
      <c r="V6" s="946"/>
      <c r="W6" s="946"/>
      <c r="X6" s="946"/>
      <c r="Y6" s="945" t="s">
        <v>2554</v>
      </c>
      <c r="Z6" s="946" t="s">
        <v>2555</v>
      </c>
      <c r="AA6" s="946" t="s">
        <v>2555</v>
      </c>
      <c r="AB6" s="946"/>
      <c r="AC6" s="945"/>
      <c r="AD6" s="946"/>
      <c r="AE6" s="946"/>
      <c r="AF6" s="946"/>
    </row>
    <row r="7" spans="1:32" ht="19.5" customHeight="1">
      <c r="A7" s="940">
        <v>2</v>
      </c>
      <c r="B7" s="941" t="s">
        <v>2701</v>
      </c>
      <c r="C7" s="942" t="s">
        <v>104</v>
      </c>
      <c r="D7" s="942" t="s">
        <v>78</v>
      </c>
      <c r="E7" s="942">
        <v>2</v>
      </c>
      <c r="F7" s="942" t="s">
        <v>80</v>
      </c>
      <c r="G7" s="943">
        <f>COUNTIF(I7:AF7,Dict!$B$1)*Dict!$B$2+COUNTIF(I7:AF7,Dict!$C$1)*Dict!$C$2</f>
        <v>4</v>
      </c>
      <c r="H7" s="944">
        <f>COUNTIF(I7:AF7,Dict!$B$3)*Dict!$B$4+COUNTIF(I7:AF7,Dict!$C$3)*Dict!$C$4+COUNTIF(I7:AF7,Dict!$D$3)*Dict!$D$4+COUNTIF(I7:AF7,Dict!$E$3)*Dict!$E$4</f>
        <v>5</v>
      </c>
      <c r="I7" s="945" t="s">
        <v>2554</v>
      </c>
      <c r="J7" s="946" t="s">
        <v>2555</v>
      </c>
      <c r="K7" s="946" t="s">
        <v>2555</v>
      </c>
      <c r="L7" s="946" t="s">
        <v>2555</v>
      </c>
      <c r="M7" s="945"/>
      <c r="N7" s="946"/>
      <c r="O7" s="946"/>
      <c r="P7" s="946"/>
      <c r="Q7" s="945" t="s">
        <v>2554</v>
      </c>
      <c r="R7" s="946" t="s">
        <v>2555</v>
      </c>
      <c r="S7" s="946" t="s">
        <v>2555</v>
      </c>
      <c r="T7" s="946"/>
      <c r="U7" s="945"/>
      <c r="V7" s="946"/>
      <c r="W7" s="946"/>
      <c r="X7" s="946"/>
      <c r="Y7" s="945"/>
      <c r="Z7" s="946"/>
      <c r="AA7" s="946"/>
      <c r="AB7" s="946"/>
      <c r="AC7" s="945"/>
      <c r="AD7" s="946"/>
      <c r="AE7" s="946"/>
      <c r="AF7" s="946"/>
    </row>
    <row r="8" spans="1:32" ht="19.5" customHeight="1">
      <c r="A8" s="940">
        <v>3</v>
      </c>
      <c r="B8" s="941" t="s">
        <v>99</v>
      </c>
      <c r="C8" s="942" t="s">
        <v>104</v>
      </c>
      <c r="D8" s="942" t="s">
        <v>78</v>
      </c>
      <c r="E8" s="942">
        <v>3</v>
      </c>
      <c r="F8" s="942" t="s">
        <v>80</v>
      </c>
      <c r="G8" s="943">
        <f>COUNTIF(I8:AF8,Dict!$B$1)*Dict!$B$2+COUNTIF(I8:AF8,Dict!$C$1)*Dict!$C$2</f>
        <v>1</v>
      </c>
      <c r="H8" s="944">
        <f>COUNTIF(I8:AF8,Dict!$B$3)*Dict!$B$4+COUNTIF(I8:AF8,Dict!$C$3)*Dict!$C$4+COUNTIF(I8:AF8,Dict!$D$3)*Dict!$D$4+COUNTIF(I8:AF8,Dict!$E$3)*Dict!$E$4</f>
        <v>3</v>
      </c>
      <c r="I8" s="945" t="s">
        <v>2702</v>
      </c>
      <c r="J8" s="946" t="s">
        <v>2555</v>
      </c>
      <c r="K8" s="946" t="s">
        <v>2555</v>
      </c>
      <c r="L8" s="946" t="s">
        <v>2555</v>
      </c>
      <c r="M8" s="945"/>
      <c r="N8" s="946"/>
      <c r="O8" s="946"/>
      <c r="P8" s="946"/>
      <c r="Q8" s="945"/>
      <c r="R8" s="946"/>
      <c r="S8" s="946"/>
      <c r="T8" s="946"/>
      <c r="U8" s="945"/>
      <c r="V8" s="946"/>
      <c r="W8" s="946"/>
      <c r="X8" s="946"/>
      <c r="Y8" s="945"/>
      <c r="Z8" s="946"/>
      <c r="AA8" s="946"/>
      <c r="AB8" s="946"/>
      <c r="AC8" s="945"/>
      <c r="AD8" s="946"/>
      <c r="AE8" s="946"/>
      <c r="AF8" s="946"/>
    </row>
    <row r="9" spans="1:32" ht="19.5" customHeight="1">
      <c r="A9" s="940">
        <v>4</v>
      </c>
      <c r="B9" s="941" t="s">
        <v>140</v>
      </c>
      <c r="C9" s="942" t="s">
        <v>104</v>
      </c>
      <c r="D9" s="942" t="s">
        <v>78</v>
      </c>
      <c r="E9" s="942">
        <v>3</v>
      </c>
      <c r="F9" s="942" t="s">
        <v>80</v>
      </c>
      <c r="G9" s="943">
        <f>COUNTIF(I9:AF9,Dict!$B$1)*Dict!$B$2+COUNTIF(I9:AF9,Dict!$C$1)*Dict!$C$2</f>
        <v>1</v>
      </c>
      <c r="H9" s="944">
        <f>COUNTIF(I9:AF9,Dict!$B$3)*Dict!$B$4+COUNTIF(I9:AF9,Dict!$C$3)*Dict!$C$4+COUNTIF(I9:AF9,Dict!$D$3)*Dict!$D$4+COUNTIF(I9:AF9,Dict!$E$3)*Dict!$E$4</f>
        <v>3</v>
      </c>
      <c r="I9" s="945" t="s">
        <v>2702</v>
      </c>
      <c r="J9" s="946" t="s">
        <v>2555</v>
      </c>
      <c r="K9" s="946" t="s">
        <v>2555</v>
      </c>
      <c r="L9" s="946" t="s">
        <v>2555</v>
      </c>
      <c r="M9" s="945"/>
      <c r="N9" s="946"/>
      <c r="O9" s="946"/>
      <c r="P9" s="946"/>
      <c r="Q9" s="945"/>
      <c r="R9" s="946"/>
      <c r="S9" s="946"/>
      <c r="T9" s="946"/>
      <c r="U9" s="945"/>
      <c r="V9" s="946"/>
      <c r="W9" s="946"/>
      <c r="X9" s="946"/>
      <c r="Y9" s="945"/>
      <c r="Z9" s="946"/>
      <c r="AA9" s="946"/>
      <c r="AB9" s="946"/>
      <c r="AC9" s="945"/>
      <c r="AD9" s="946"/>
      <c r="AE9" s="946"/>
      <c r="AF9" s="946"/>
    </row>
    <row r="10" spans="1:32" ht="19.5" customHeight="1">
      <c r="A10" s="940">
        <v>5</v>
      </c>
      <c r="B10" s="783" t="s">
        <v>75</v>
      </c>
      <c r="C10" s="942" t="s">
        <v>104</v>
      </c>
      <c r="D10" s="942" t="s">
        <v>78</v>
      </c>
      <c r="E10" s="942">
        <v>3</v>
      </c>
      <c r="F10" s="942" t="s">
        <v>80</v>
      </c>
      <c r="G10" s="943">
        <f>COUNTIF(I10:AF10,Dict!$B$1)*Dict!$B$2+COUNTIF(I10:AF10,Dict!$C$1)*Dict!$C$2</f>
        <v>1</v>
      </c>
      <c r="H10" s="944">
        <f>COUNTIF(I10:AF10,Dict!$B$3)*Dict!$B$4+COUNTIF(I10:AF10,Dict!$C$3)*Dict!$C$4+COUNTIF(I10:AF10,Dict!$D$3)*Dict!$D$4+COUNTIF(I10:AF10,Dict!$E$3)*Dict!$E$4</f>
        <v>2</v>
      </c>
      <c r="I10" s="945"/>
      <c r="J10" s="946"/>
      <c r="K10" s="946"/>
      <c r="L10" s="946"/>
      <c r="M10" s="945"/>
      <c r="N10" s="946"/>
      <c r="O10" s="946"/>
      <c r="P10" s="946"/>
      <c r="Q10" s="945" t="s">
        <v>2702</v>
      </c>
      <c r="R10" s="946" t="s">
        <v>2555</v>
      </c>
      <c r="S10" s="946" t="s">
        <v>2555</v>
      </c>
      <c r="T10" s="946"/>
      <c r="U10" s="945"/>
      <c r="V10" s="946"/>
      <c r="W10" s="946"/>
      <c r="X10" s="946"/>
      <c r="Y10" s="945"/>
      <c r="Z10" s="946"/>
      <c r="AA10" s="946"/>
      <c r="AB10" s="946"/>
      <c r="AC10" s="945"/>
      <c r="AD10" s="946"/>
      <c r="AE10" s="946"/>
      <c r="AF10" s="946"/>
    </row>
    <row r="11" spans="1:32" ht="19.5" customHeight="1">
      <c r="A11" s="940"/>
      <c r="B11" s="941" t="s">
        <v>154</v>
      </c>
      <c r="C11" s="942" t="s">
        <v>104</v>
      </c>
      <c r="D11" s="942" t="s">
        <v>78</v>
      </c>
      <c r="E11" s="942">
        <v>2</v>
      </c>
      <c r="F11" s="942"/>
      <c r="G11" s="943">
        <f>COUNTIF(I11:AF11,Dict!$B$1)*Dict!$B$2+COUNTIF(I11:AF11,Dict!$C$1)*Dict!$C$2</f>
        <v>0</v>
      </c>
      <c r="H11" s="944">
        <f>COUNTIF(I11:AF11,Dict!$B$3)*Dict!$B$4+COUNTIF(I11:AF11,Dict!$C$3)*Dict!$C$4+COUNTIF(I11:AF11,Dict!$D$3)*Dict!$D$4+COUNTIF(I11:AF11,Dict!$E$3)*Dict!$E$4</f>
        <v>0</v>
      </c>
      <c r="I11" s="945"/>
      <c r="J11" s="946"/>
      <c r="K11" s="946"/>
      <c r="L11" s="946"/>
      <c r="M11" s="945"/>
      <c r="N11" s="946"/>
      <c r="O11" s="946"/>
      <c r="P11" s="946"/>
      <c r="Q11" s="945"/>
      <c r="R11" s="946"/>
      <c r="S11" s="946"/>
      <c r="T11" s="946"/>
      <c r="U11" s="945"/>
      <c r="V11" s="946"/>
      <c r="W11" s="946"/>
      <c r="X11" s="946"/>
      <c r="Y11" s="945"/>
      <c r="Z11" s="946"/>
      <c r="AA11" s="946"/>
      <c r="AB11" s="946"/>
      <c r="AC11" s="945"/>
      <c r="AD11" s="946"/>
      <c r="AE11" s="946"/>
      <c r="AF11" s="946"/>
    </row>
    <row r="12" spans="1:32" ht="19.5" customHeight="1">
      <c r="A12" s="940"/>
      <c r="B12" s="941" t="s">
        <v>157</v>
      </c>
      <c r="C12" s="942" t="s">
        <v>104</v>
      </c>
      <c r="D12" s="942" t="s">
        <v>78</v>
      </c>
      <c r="E12" s="942">
        <v>7.5</v>
      </c>
      <c r="F12" s="942"/>
      <c r="G12" s="943">
        <f>COUNTIF(I12:AF12,Dict!$B$1)*Dict!$B$2+COUNTIF(I12:AF12,Dict!$C$1)*Dict!$C$2</f>
        <v>0</v>
      </c>
      <c r="H12" s="944">
        <f>COUNTIF(I12:AF12,Dict!$B$3)*Dict!$B$4+COUNTIF(I12:AF12,Dict!$C$3)*Dict!$C$4+COUNTIF(I12:AF12,Dict!$D$3)*Dict!$D$4+COUNTIF(I12:AF12,Dict!$E$3)*Dict!$E$4</f>
        <v>0</v>
      </c>
      <c r="I12" s="945"/>
      <c r="J12" s="946"/>
      <c r="K12" s="946"/>
      <c r="L12" s="946"/>
      <c r="M12" s="945"/>
      <c r="N12" s="946"/>
      <c r="O12" s="946"/>
      <c r="P12" s="946"/>
      <c r="Q12" s="945"/>
      <c r="R12" s="946"/>
      <c r="S12" s="946"/>
      <c r="T12" s="946"/>
      <c r="U12" s="945"/>
      <c r="V12" s="946"/>
      <c r="W12" s="946"/>
      <c r="X12" s="946"/>
      <c r="Y12" s="945"/>
      <c r="Z12" s="946"/>
      <c r="AA12" s="946"/>
      <c r="AB12" s="946"/>
      <c r="AC12" s="945"/>
      <c r="AD12" s="946"/>
      <c r="AE12" s="946"/>
      <c r="AF12" s="946"/>
    </row>
    <row r="13" spans="1:32" ht="19.5" customHeight="1">
      <c r="A13" s="940">
        <v>6</v>
      </c>
      <c r="B13" s="941" t="s">
        <v>158</v>
      </c>
      <c r="C13" s="942" t="s">
        <v>159</v>
      </c>
      <c r="D13" s="942" t="s">
        <v>78</v>
      </c>
      <c r="E13" s="942">
        <v>2</v>
      </c>
      <c r="F13" s="942" t="s">
        <v>80</v>
      </c>
      <c r="G13" s="943">
        <f>COUNTIF(I13:AF13,Dict!$B$1)*Dict!$B$2+COUNTIF(I13:AF13,Dict!$C$1)*Dict!$C$2</f>
        <v>1</v>
      </c>
      <c r="H13" s="944">
        <f>COUNTIF(I13:AF13,Dict!$B$3)*Dict!$B$4+COUNTIF(I13:AF13,Dict!$C$3)*Dict!$C$4+COUNTIF(I13:AF13,Dict!$D$3)*Dict!$D$4+COUNTIF(I13:AF13,Dict!$E$3)*Dict!$E$4</f>
        <v>2</v>
      </c>
      <c r="I13" s="945"/>
      <c r="J13" s="946"/>
      <c r="K13" s="946"/>
      <c r="L13" s="946"/>
      <c r="M13" s="945"/>
      <c r="N13" s="946"/>
      <c r="O13" s="946"/>
      <c r="P13" s="946"/>
      <c r="Q13" s="945" t="s">
        <v>2702</v>
      </c>
      <c r="R13" s="946" t="s">
        <v>2555</v>
      </c>
      <c r="S13" s="946" t="s">
        <v>2555</v>
      </c>
      <c r="T13" s="946"/>
      <c r="U13" s="945"/>
      <c r="V13" s="946"/>
      <c r="W13" s="946"/>
      <c r="X13" s="946"/>
      <c r="Y13" s="945"/>
      <c r="Z13" s="946"/>
      <c r="AA13" s="946"/>
      <c r="AB13" s="946"/>
      <c r="AC13" s="945"/>
      <c r="AD13" s="946"/>
      <c r="AE13" s="946"/>
      <c r="AF13" s="946"/>
    </row>
    <row r="14" spans="1:32" ht="19.5" customHeight="1">
      <c r="A14" s="940">
        <v>7</v>
      </c>
      <c r="B14" s="783" t="s">
        <v>162</v>
      </c>
      <c r="C14" s="942" t="s">
        <v>159</v>
      </c>
      <c r="D14" s="942" t="s">
        <v>78</v>
      </c>
      <c r="E14" s="942">
        <v>4</v>
      </c>
      <c r="F14" s="942" t="s">
        <v>80</v>
      </c>
      <c r="G14" s="943">
        <f>COUNTIF(I14:AF14,Dict!$B$1)*Dict!$B$2+COUNTIF(I14:AF14,Dict!$C$1)*Dict!$C$2</f>
        <v>4</v>
      </c>
      <c r="H14" s="944">
        <f>COUNTIF(I14:AF14,Dict!$B$3)*Dict!$B$4+COUNTIF(I14:AF14,Dict!$C$3)*Dict!$C$4+COUNTIF(I14:AF14,Dict!$D$3)*Dict!$D$4+COUNTIF(I14:AF14,Dict!$E$3)*Dict!$E$4</f>
        <v>4</v>
      </c>
      <c r="I14" s="945"/>
      <c r="J14" s="946"/>
      <c r="K14" s="946"/>
      <c r="L14" s="946"/>
      <c r="M14" s="945" t="s">
        <v>2554</v>
      </c>
      <c r="N14" s="946" t="s">
        <v>2555</v>
      </c>
      <c r="O14" s="946" t="s">
        <v>2555</v>
      </c>
      <c r="P14" s="946"/>
      <c r="Q14" s="945"/>
      <c r="R14" s="946"/>
      <c r="S14" s="946"/>
      <c r="T14" s="946"/>
      <c r="U14" s="945" t="s">
        <v>2554</v>
      </c>
      <c r="V14" s="946" t="s">
        <v>2555</v>
      </c>
      <c r="W14" s="946" t="s">
        <v>2555</v>
      </c>
      <c r="X14" s="946"/>
      <c r="Y14" s="945"/>
      <c r="Z14" s="946"/>
      <c r="AA14" s="946"/>
      <c r="AB14" s="946"/>
      <c r="AC14" s="945"/>
      <c r="AD14" s="946"/>
      <c r="AE14" s="946"/>
      <c r="AF14" s="946"/>
    </row>
    <row r="15" spans="1:32" ht="19.5" customHeight="1">
      <c r="A15" s="940">
        <v>8</v>
      </c>
      <c r="B15" s="941" t="s">
        <v>217</v>
      </c>
      <c r="C15" s="942" t="s">
        <v>159</v>
      </c>
      <c r="D15" s="942" t="s">
        <v>218</v>
      </c>
      <c r="E15" s="942">
        <v>3</v>
      </c>
      <c r="F15" s="942" t="s">
        <v>80</v>
      </c>
      <c r="G15" s="943">
        <f>COUNTIF(I15:AF15,Dict!$B$1)*Dict!$B$2+COUNTIF(I15:AF15,Dict!$C$1)*Dict!$C$2</f>
        <v>2</v>
      </c>
      <c r="H15" s="944">
        <f>COUNTIF(I15:AF15,Dict!$B$3)*Dict!$B$4+COUNTIF(I15:AF15,Dict!$C$3)*Dict!$C$4+COUNTIF(I15:AF15,Dict!$D$3)*Dict!$D$4+COUNTIF(I15:AF15,Dict!$E$3)*Dict!$E$4</f>
        <v>3</v>
      </c>
      <c r="I15" s="945" t="s">
        <v>2554</v>
      </c>
      <c r="J15" s="946" t="s">
        <v>2555</v>
      </c>
      <c r="K15" s="946" t="s">
        <v>2555</v>
      </c>
      <c r="L15" s="946" t="s">
        <v>2555</v>
      </c>
      <c r="M15" s="945"/>
      <c r="N15" s="946"/>
      <c r="O15" s="946"/>
      <c r="P15" s="946"/>
      <c r="Q15" s="945"/>
      <c r="R15" s="946"/>
      <c r="S15" s="946"/>
      <c r="T15" s="946"/>
      <c r="U15" s="945"/>
      <c r="V15" s="946"/>
      <c r="W15" s="946"/>
      <c r="X15" s="946"/>
      <c r="Y15" s="945"/>
      <c r="Z15" s="946"/>
      <c r="AA15" s="946"/>
      <c r="AB15" s="946"/>
      <c r="AC15" s="945"/>
      <c r="AD15" s="946"/>
      <c r="AE15" s="946"/>
      <c r="AF15" s="946"/>
    </row>
    <row r="16" spans="1:32" ht="19.5" customHeight="1">
      <c r="A16" s="940">
        <v>9</v>
      </c>
      <c r="B16" s="941" t="s">
        <v>168</v>
      </c>
      <c r="C16" s="942" t="s">
        <v>159</v>
      </c>
      <c r="D16" s="942" t="s">
        <v>78</v>
      </c>
      <c r="E16" s="942">
        <v>3</v>
      </c>
      <c r="F16" s="942" t="s">
        <v>80</v>
      </c>
      <c r="G16" s="943">
        <f>COUNTIF(I16:AF16,Dict!$B$1)*Dict!$B$2+COUNTIF(I16:AF16,Dict!$C$1)*Dict!$C$2</f>
        <v>1</v>
      </c>
      <c r="H16" s="944">
        <f>COUNTIF(I16:AF16,Dict!$B$3)*Dict!$B$4+COUNTIF(I16:AF16,Dict!$C$3)*Dict!$C$4+COUNTIF(I16:AF16,Dict!$D$3)*Dict!$D$4+COUNTIF(I16:AF16,Dict!$E$3)*Dict!$E$4</f>
        <v>3</v>
      </c>
      <c r="I16" s="945" t="s">
        <v>2702</v>
      </c>
      <c r="J16" s="946" t="s">
        <v>2555</v>
      </c>
      <c r="K16" s="946" t="s">
        <v>2555</v>
      </c>
      <c r="L16" s="946" t="s">
        <v>2555</v>
      </c>
      <c r="M16" s="945"/>
      <c r="N16" s="946"/>
      <c r="O16" s="946"/>
      <c r="P16" s="946"/>
      <c r="Q16" s="945"/>
      <c r="R16" s="946"/>
      <c r="S16" s="946"/>
      <c r="T16" s="946"/>
      <c r="U16" s="945"/>
      <c r="V16" s="946"/>
      <c r="W16" s="946"/>
      <c r="X16" s="946"/>
      <c r="Y16" s="945"/>
      <c r="Z16" s="946"/>
      <c r="AA16" s="946"/>
      <c r="AB16" s="946"/>
      <c r="AC16" s="945"/>
      <c r="AD16" s="946"/>
      <c r="AE16" s="946"/>
      <c r="AF16" s="946"/>
    </row>
    <row r="17" spans="1:32" ht="19.5" customHeight="1">
      <c r="A17" s="940">
        <v>10</v>
      </c>
      <c r="B17" s="941" t="s">
        <v>2704</v>
      </c>
      <c r="C17" s="942" t="s">
        <v>159</v>
      </c>
      <c r="D17" s="942" t="s">
        <v>78</v>
      </c>
      <c r="E17" s="942">
        <v>4</v>
      </c>
      <c r="F17" s="942" t="s">
        <v>80</v>
      </c>
      <c r="G17" s="943">
        <f>COUNTIF(I17:AF17,Dict!$B$1)*Dict!$B$2+COUNTIF(I17:AF17,Dict!$C$1)*Dict!$C$2</f>
        <v>1</v>
      </c>
      <c r="H17" s="944">
        <f>COUNTIF(I17:AF17,Dict!$B$3)*Dict!$B$4+COUNTIF(I17:AF17,Dict!$C$3)*Dict!$C$4+COUNTIF(I17:AF17,Dict!$D$3)*Dict!$D$4+COUNTIF(I17:AF17,Dict!$E$3)*Dict!$E$4</f>
        <v>3</v>
      </c>
      <c r="I17" s="945" t="s">
        <v>2702</v>
      </c>
      <c r="J17" s="946" t="s">
        <v>2555</v>
      </c>
      <c r="K17" s="946" t="s">
        <v>2555</v>
      </c>
      <c r="L17" s="946" t="s">
        <v>2555</v>
      </c>
      <c r="M17" s="945"/>
      <c r="N17" s="946"/>
      <c r="O17" s="946"/>
      <c r="P17" s="946"/>
      <c r="Q17" s="945"/>
      <c r="R17" s="946"/>
      <c r="S17" s="946"/>
      <c r="T17" s="946"/>
      <c r="U17" s="945"/>
      <c r="V17" s="946"/>
      <c r="W17" s="946"/>
      <c r="X17" s="946"/>
      <c r="Y17" s="945"/>
      <c r="Z17" s="946"/>
      <c r="AA17" s="946"/>
      <c r="AB17" s="946"/>
      <c r="AC17" s="945"/>
      <c r="AD17" s="946"/>
      <c r="AE17" s="946"/>
      <c r="AF17" s="946"/>
    </row>
    <row r="18" spans="1:32" ht="19.5" customHeight="1">
      <c r="A18" s="940">
        <v>11</v>
      </c>
      <c r="B18" s="941" t="s">
        <v>239</v>
      </c>
      <c r="C18" s="942" t="s">
        <v>159</v>
      </c>
      <c r="D18" s="942" t="s">
        <v>218</v>
      </c>
      <c r="E18" s="942">
        <v>3</v>
      </c>
      <c r="F18" s="942" t="s">
        <v>80</v>
      </c>
      <c r="G18" s="943">
        <f>COUNTIF(I18:AF18,Dict!$B$1)*Dict!$B$2+COUNTIF(I18:AF18,Dict!$C$1)*Dict!$C$2</f>
        <v>2</v>
      </c>
      <c r="H18" s="944">
        <f>COUNTIF(I18:AF18,Dict!$B$3)*Dict!$B$4+COUNTIF(I18:AF18,Dict!$C$3)*Dict!$C$4+COUNTIF(I18:AF18,Dict!$D$3)*Dict!$D$4+COUNTIF(I18:AF18,Dict!$E$3)*Dict!$E$4</f>
        <v>3</v>
      </c>
      <c r="I18" s="945" t="s">
        <v>2554</v>
      </c>
      <c r="J18" s="946" t="s">
        <v>2555</v>
      </c>
      <c r="K18" s="946" t="s">
        <v>2555</v>
      </c>
      <c r="L18" s="946" t="s">
        <v>2555</v>
      </c>
      <c r="M18" s="945"/>
      <c r="N18" s="946"/>
      <c r="O18" s="946"/>
      <c r="P18" s="946"/>
      <c r="Q18" s="945"/>
      <c r="R18" s="946"/>
      <c r="S18" s="946"/>
      <c r="T18" s="946"/>
      <c r="U18" s="945"/>
      <c r="V18" s="946"/>
      <c r="W18" s="946"/>
      <c r="X18" s="946"/>
      <c r="Y18" s="945"/>
      <c r="Z18" s="946"/>
      <c r="AA18" s="946"/>
      <c r="AB18" s="946"/>
      <c r="AC18" s="945"/>
      <c r="AD18" s="946"/>
      <c r="AE18" s="946"/>
      <c r="AF18" s="946"/>
    </row>
    <row r="19" spans="1:32" ht="19.5" customHeight="1">
      <c r="A19" s="940"/>
      <c r="B19" s="941" t="s">
        <v>204</v>
      </c>
      <c r="C19" s="942" t="s">
        <v>159</v>
      </c>
      <c r="D19" s="942" t="s">
        <v>78</v>
      </c>
      <c r="E19" s="942">
        <v>2</v>
      </c>
      <c r="F19" s="942"/>
      <c r="G19" s="943">
        <f>COUNTIF(I19:AF19,Dict!$B$1)*Dict!$B$2+COUNTIF(I19:AF19,Dict!$C$1)*Dict!$C$2</f>
        <v>0</v>
      </c>
      <c r="H19" s="944">
        <f>COUNTIF(I19:AF19,Dict!$B$3)*Dict!$B$4+COUNTIF(I19:AF19,Dict!$C$3)*Dict!$C$4+COUNTIF(I19:AF19,Dict!$D$3)*Dict!$D$4+COUNTIF(I19:AF19,Dict!$E$3)*Dict!$E$4</f>
        <v>0</v>
      </c>
      <c r="I19" s="945"/>
      <c r="J19" s="946"/>
      <c r="K19" s="946"/>
      <c r="L19" s="946"/>
      <c r="M19" s="945"/>
      <c r="N19" s="946"/>
      <c r="O19" s="946"/>
      <c r="P19" s="946"/>
      <c r="Q19" s="945"/>
      <c r="R19" s="946"/>
      <c r="S19" s="946"/>
      <c r="T19" s="946"/>
      <c r="U19" s="945"/>
      <c r="V19" s="946"/>
      <c r="W19" s="946"/>
      <c r="X19" s="946"/>
      <c r="Y19" s="945"/>
      <c r="Z19" s="946"/>
      <c r="AA19" s="946"/>
      <c r="AB19" s="946"/>
      <c r="AC19" s="945"/>
      <c r="AD19" s="946"/>
      <c r="AE19" s="946"/>
      <c r="AF19" s="946"/>
    </row>
    <row r="20" spans="1:32" ht="19.5" customHeight="1">
      <c r="A20" s="940"/>
      <c r="B20" s="941" t="s">
        <v>249</v>
      </c>
      <c r="C20" s="942" t="s">
        <v>159</v>
      </c>
      <c r="D20" s="942" t="s">
        <v>78</v>
      </c>
      <c r="E20" s="942">
        <v>1</v>
      </c>
      <c r="F20" s="942"/>
      <c r="G20" s="943">
        <f>COUNTIF(I20:AF20,Dict!$B$1)*Dict!$B$2+COUNTIF(I20:AF20,Dict!$C$1)*Dict!$C$2</f>
        <v>6</v>
      </c>
      <c r="H20" s="944">
        <f>COUNTIF(I20:AF20,Dict!$B$3)*Dict!$B$4+COUNTIF(I20:AF20,Dict!$C$3)*Dict!$C$4+COUNTIF(I20:AF20,Dict!$D$3)*Dict!$D$4+COUNTIF(I20:AF20,Dict!$E$3)*Dict!$E$4</f>
        <v>6</v>
      </c>
      <c r="I20" s="945"/>
      <c r="J20" s="946"/>
      <c r="K20" s="946"/>
      <c r="L20" s="946"/>
      <c r="M20" s="945" t="s">
        <v>2554</v>
      </c>
      <c r="N20" s="946" t="s">
        <v>2555</v>
      </c>
      <c r="O20" s="946" t="s">
        <v>2555</v>
      </c>
      <c r="P20" s="946"/>
      <c r="Q20" s="945" t="s">
        <v>2554</v>
      </c>
      <c r="R20" s="946" t="s">
        <v>2555</v>
      </c>
      <c r="S20" s="946" t="s">
        <v>2555</v>
      </c>
      <c r="T20" s="946"/>
      <c r="U20" s="945" t="s">
        <v>2554</v>
      </c>
      <c r="V20" s="946" t="s">
        <v>2555</v>
      </c>
      <c r="W20" s="946" t="s">
        <v>2555</v>
      </c>
      <c r="X20" s="946"/>
      <c r="Y20" s="945"/>
      <c r="Z20" s="946"/>
      <c r="AA20" s="946"/>
      <c r="AB20" s="946"/>
      <c r="AC20" s="945"/>
      <c r="AD20" s="946"/>
      <c r="AE20" s="946"/>
      <c r="AF20" s="946"/>
    </row>
    <row r="21" spans="1:32" ht="19.5" customHeight="1">
      <c r="A21" s="940">
        <v>12</v>
      </c>
      <c r="B21" s="941" t="s">
        <v>209</v>
      </c>
      <c r="C21" s="942" t="s">
        <v>211</v>
      </c>
      <c r="D21" s="942" t="s">
        <v>78</v>
      </c>
      <c r="E21" s="942">
        <v>2</v>
      </c>
      <c r="F21" s="942" t="s">
        <v>80</v>
      </c>
      <c r="G21" s="943">
        <f>COUNTIF(I21:AF21,Dict!$B$1)*Dict!$B$2+COUNTIF(I21:AF21,Dict!$C$1)*Dict!$C$2</f>
        <v>1</v>
      </c>
      <c r="H21" s="944">
        <f>COUNTIF(I21:AF21,Dict!$B$3)*Dict!$B$4+COUNTIF(I21:AF21,Dict!$C$3)*Dict!$C$4+COUNTIF(I21:AF21,Dict!$D$3)*Dict!$D$4+COUNTIF(I21:AF21,Dict!$E$3)*Dict!$E$4</f>
        <v>2</v>
      </c>
      <c r="I21" s="945"/>
      <c r="J21" s="946"/>
      <c r="K21" s="946"/>
      <c r="L21" s="946"/>
      <c r="M21" s="945"/>
      <c r="N21" s="946"/>
      <c r="O21" s="946"/>
      <c r="P21" s="946"/>
      <c r="Q21" s="945" t="s">
        <v>2702</v>
      </c>
      <c r="R21" s="946" t="s">
        <v>2555</v>
      </c>
      <c r="S21" s="946" t="s">
        <v>2555</v>
      </c>
      <c r="T21" s="946"/>
      <c r="U21" s="945"/>
      <c r="V21" s="946"/>
      <c r="W21" s="946"/>
      <c r="X21" s="946"/>
      <c r="Y21" s="945"/>
      <c r="Z21" s="946"/>
      <c r="AA21" s="946"/>
      <c r="AB21" s="946"/>
      <c r="AC21" s="945"/>
      <c r="AD21" s="946"/>
      <c r="AE21" s="946"/>
      <c r="AF21" s="946"/>
    </row>
    <row r="22" spans="1:32" ht="19.5" customHeight="1">
      <c r="A22" s="940">
        <v>13</v>
      </c>
      <c r="B22" s="941" t="s">
        <v>2705</v>
      </c>
      <c r="C22" s="942" t="s">
        <v>211</v>
      </c>
      <c r="D22" s="942" t="s">
        <v>78</v>
      </c>
      <c r="E22" s="942">
        <v>2</v>
      </c>
      <c r="F22" s="942" t="s">
        <v>80</v>
      </c>
      <c r="G22" s="943">
        <f>COUNTIF(I22:AF22,Dict!$B$1)*Dict!$B$2+COUNTIF(I22:AF22,Dict!$C$1)*Dict!$C$2</f>
        <v>2</v>
      </c>
      <c r="H22" s="944">
        <f>COUNTIF(I22:AF22,Dict!$B$3)*Dict!$B$4+COUNTIF(I22:AF22,Dict!$C$3)*Dict!$C$4+COUNTIF(I22:AF22,Dict!$D$3)*Dict!$D$4+COUNTIF(I22:AF22,Dict!$E$3)*Dict!$E$4</f>
        <v>2</v>
      </c>
      <c r="I22" s="945"/>
      <c r="J22" s="946"/>
      <c r="K22" s="946"/>
      <c r="L22" s="946"/>
      <c r="M22" s="945"/>
      <c r="N22" s="946"/>
      <c r="O22" s="946"/>
      <c r="P22" s="946"/>
      <c r="Q22" s="945" t="s">
        <v>2554</v>
      </c>
      <c r="R22" s="946" t="s">
        <v>2555</v>
      </c>
      <c r="S22" s="946" t="s">
        <v>2555</v>
      </c>
      <c r="T22" s="946"/>
      <c r="U22" s="945"/>
      <c r="V22" s="946"/>
      <c r="W22" s="946"/>
      <c r="X22" s="946"/>
      <c r="Y22" s="945"/>
      <c r="Z22" s="946"/>
      <c r="AA22" s="946"/>
      <c r="AB22" s="946"/>
      <c r="AC22" s="945"/>
      <c r="AD22" s="946"/>
      <c r="AE22" s="946"/>
      <c r="AF22" s="946"/>
    </row>
    <row r="23" spans="1:32" ht="19.5" customHeight="1">
      <c r="A23" s="940">
        <v>14</v>
      </c>
      <c r="B23" s="783" t="s">
        <v>213</v>
      </c>
      <c r="C23" s="942" t="s">
        <v>211</v>
      </c>
      <c r="D23" s="942" t="s">
        <v>78</v>
      </c>
      <c r="E23" s="942">
        <v>4</v>
      </c>
      <c r="F23" s="942" t="s">
        <v>80</v>
      </c>
      <c r="G23" s="943">
        <f>COUNTIF(I23:AF23,Dict!$B$1)*Dict!$B$2+COUNTIF(I23:AF23,Dict!$C$1)*Dict!$C$2</f>
        <v>4</v>
      </c>
      <c r="H23" s="944">
        <f>COUNTIF(I23:AF23,Dict!$B$3)*Dict!$B$4+COUNTIF(I23:AF23,Dict!$C$3)*Dict!$C$4+COUNTIF(I23:AF23,Dict!$D$3)*Dict!$D$4+COUNTIF(I23:AF23,Dict!$E$3)*Dict!$E$4</f>
        <v>4</v>
      </c>
      <c r="I23" s="945"/>
      <c r="J23" s="946"/>
      <c r="K23" s="946"/>
      <c r="L23" s="946"/>
      <c r="M23" s="945" t="s">
        <v>2554</v>
      </c>
      <c r="N23" s="946" t="s">
        <v>2555</v>
      </c>
      <c r="O23" s="946" t="s">
        <v>2555</v>
      </c>
      <c r="P23" s="946"/>
      <c r="Q23" s="945"/>
      <c r="R23" s="946"/>
      <c r="S23" s="946"/>
      <c r="T23" s="946"/>
      <c r="U23" s="945" t="s">
        <v>2554</v>
      </c>
      <c r="V23" s="946" t="s">
        <v>2555</v>
      </c>
      <c r="W23" s="946" t="s">
        <v>2555</v>
      </c>
      <c r="X23" s="946"/>
      <c r="Y23" s="945"/>
      <c r="Z23" s="946"/>
      <c r="AA23" s="946"/>
      <c r="AB23" s="946"/>
      <c r="AC23" s="945"/>
      <c r="AD23" s="946"/>
      <c r="AE23" s="946"/>
      <c r="AF23" s="946"/>
    </row>
    <row r="24" spans="1:32" ht="19.5" customHeight="1">
      <c r="A24" s="940">
        <v>15</v>
      </c>
      <c r="B24" s="941" t="s">
        <v>225</v>
      </c>
      <c r="C24" s="942" t="s">
        <v>211</v>
      </c>
      <c r="D24" s="942" t="s">
        <v>78</v>
      </c>
      <c r="E24" s="942">
        <v>3</v>
      </c>
      <c r="F24" s="942" t="s">
        <v>80</v>
      </c>
      <c r="G24" s="943">
        <f>COUNTIF(I24:AF24,Dict!$B$1)*Dict!$B$2+COUNTIF(I24:AF24,Dict!$C$1)*Dict!$C$2</f>
        <v>4</v>
      </c>
      <c r="H24" s="944">
        <f>COUNTIF(I24:AF24,Dict!$B$3)*Dict!$B$4+COUNTIF(I24:AF24,Dict!$C$3)*Dict!$C$4+COUNTIF(I24:AF24,Dict!$D$3)*Dict!$D$4+COUNTIF(I24:AF24,Dict!$E$3)*Dict!$E$4</f>
        <v>5</v>
      </c>
      <c r="I24" s="945" t="s">
        <v>2554</v>
      </c>
      <c r="J24" s="946" t="s">
        <v>2555</v>
      </c>
      <c r="K24" s="946" t="s">
        <v>2555</v>
      </c>
      <c r="L24" s="946" t="s">
        <v>2555</v>
      </c>
      <c r="M24" s="945"/>
      <c r="N24" s="946"/>
      <c r="O24" s="946"/>
      <c r="P24" s="946"/>
      <c r="Q24" s="945"/>
      <c r="R24" s="946"/>
      <c r="S24" s="946"/>
      <c r="T24" s="946"/>
      <c r="U24" s="945"/>
      <c r="V24" s="946"/>
      <c r="W24" s="946"/>
      <c r="X24" s="946"/>
      <c r="Y24" s="945" t="s">
        <v>2554</v>
      </c>
      <c r="Z24" s="946" t="s">
        <v>2555</v>
      </c>
      <c r="AA24" s="946" t="s">
        <v>2555</v>
      </c>
      <c r="AB24" s="946"/>
      <c r="AC24" s="945"/>
      <c r="AD24" s="946"/>
      <c r="AE24" s="946"/>
      <c r="AF24" s="946"/>
    </row>
    <row r="25" spans="1:32" ht="19.5" customHeight="1">
      <c r="A25" s="940">
        <v>16</v>
      </c>
      <c r="B25" s="941" t="s">
        <v>278</v>
      </c>
      <c r="C25" s="942" t="s">
        <v>211</v>
      </c>
      <c r="D25" s="942" t="s">
        <v>218</v>
      </c>
      <c r="E25" s="942">
        <v>3</v>
      </c>
      <c r="F25" s="942" t="s">
        <v>80</v>
      </c>
      <c r="G25" s="943">
        <f>COUNTIF(I25:AF25,Dict!$B$1)*Dict!$B$2+COUNTIF(I25:AF25,Dict!$C$1)*Dict!$C$2</f>
        <v>2</v>
      </c>
      <c r="H25" s="944">
        <f>COUNTIF(I25:AF25,Dict!$B$3)*Dict!$B$4+COUNTIF(I25:AF25,Dict!$C$3)*Dict!$C$4+COUNTIF(I25:AF25,Dict!$D$3)*Dict!$D$4+COUNTIF(I25:AF25,Dict!$E$3)*Dict!$E$4</f>
        <v>3</v>
      </c>
      <c r="I25" s="945" t="s">
        <v>2554</v>
      </c>
      <c r="J25" s="946" t="s">
        <v>2555</v>
      </c>
      <c r="K25" s="946" t="s">
        <v>2555</v>
      </c>
      <c r="L25" s="946" t="s">
        <v>2555</v>
      </c>
      <c r="M25" s="945"/>
      <c r="N25" s="946"/>
      <c r="O25" s="946"/>
      <c r="P25" s="946"/>
      <c r="Q25" s="945"/>
      <c r="R25" s="946"/>
      <c r="S25" s="946"/>
      <c r="T25" s="946"/>
      <c r="U25" s="945"/>
      <c r="V25" s="946"/>
      <c r="W25" s="946"/>
      <c r="X25" s="946"/>
      <c r="Y25" s="945"/>
      <c r="Z25" s="946"/>
      <c r="AA25" s="946"/>
      <c r="AB25" s="946"/>
      <c r="AC25" s="945"/>
      <c r="AD25" s="946"/>
      <c r="AE25" s="946"/>
      <c r="AF25" s="946"/>
    </row>
    <row r="26" spans="1:32" ht="19.5" customHeight="1">
      <c r="A26" s="940">
        <v>17</v>
      </c>
      <c r="B26" s="941" t="s">
        <v>289</v>
      </c>
      <c r="C26" s="942" t="s">
        <v>211</v>
      </c>
      <c r="D26" s="942" t="s">
        <v>218</v>
      </c>
      <c r="E26" s="942">
        <v>3</v>
      </c>
      <c r="F26" s="942" t="s">
        <v>80</v>
      </c>
      <c r="G26" s="943">
        <f>COUNTIF(I26:AF26,Dict!$B$1)*Dict!$B$2+COUNTIF(I26:AF26,Dict!$C$1)*Dict!$C$2</f>
        <v>4</v>
      </c>
      <c r="H26" s="944">
        <f>COUNTIF(I26:AF26,Dict!$B$3)*Dict!$B$4+COUNTIF(I26:AF26,Dict!$C$3)*Dict!$C$4+COUNTIF(I26:AF26,Dict!$D$3)*Dict!$D$4+COUNTIF(I26:AF26,Dict!$E$3)*Dict!$E$4</f>
        <v>5</v>
      </c>
      <c r="I26" s="945" t="s">
        <v>2554</v>
      </c>
      <c r="J26" s="946" t="s">
        <v>2555</v>
      </c>
      <c r="K26" s="946" t="s">
        <v>2555</v>
      </c>
      <c r="L26" s="946" t="s">
        <v>2555</v>
      </c>
      <c r="M26" s="945"/>
      <c r="N26" s="946"/>
      <c r="O26" s="946"/>
      <c r="P26" s="946"/>
      <c r="Q26" s="945"/>
      <c r="R26" s="946"/>
      <c r="S26" s="946"/>
      <c r="T26" s="946"/>
      <c r="U26" s="945"/>
      <c r="V26" s="946"/>
      <c r="W26" s="946"/>
      <c r="X26" s="946"/>
      <c r="Y26" s="945" t="s">
        <v>2554</v>
      </c>
      <c r="Z26" s="946" t="s">
        <v>2555</v>
      </c>
      <c r="AA26" s="946" t="s">
        <v>2555</v>
      </c>
      <c r="AB26" s="946"/>
      <c r="AC26" s="945"/>
      <c r="AD26" s="946"/>
      <c r="AE26" s="946"/>
      <c r="AF26" s="946"/>
    </row>
    <row r="27" spans="1:32" ht="19.5" customHeight="1">
      <c r="A27" s="940">
        <v>18</v>
      </c>
      <c r="B27" s="941" t="s">
        <v>266</v>
      </c>
      <c r="C27" s="942" t="s">
        <v>211</v>
      </c>
      <c r="D27" s="942" t="s">
        <v>218</v>
      </c>
      <c r="E27" s="942">
        <v>3</v>
      </c>
      <c r="F27" s="942" t="s">
        <v>80</v>
      </c>
      <c r="G27" s="943">
        <f>COUNTIF(I27:AF27,Dict!$B$1)*Dict!$B$2+COUNTIF(I27:AF27,Dict!$C$1)*Dict!$C$2</f>
        <v>4</v>
      </c>
      <c r="H27" s="944">
        <f>COUNTIF(I27:AF27,Dict!$B$3)*Dict!$B$4+COUNTIF(I27:AF27,Dict!$C$3)*Dict!$C$4+COUNTIF(I27:AF27,Dict!$D$3)*Dict!$D$4+COUNTIF(I27:AF27,Dict!$E$3)*Dict!$E$4</f>
        <v>5</v>
      </c>
      <c r="I27" s="945" t="s">
        <v>2554</v>
      </c>
      <c r="J27" s="946" t="s">
        <v>2555</v>
      </c>
      <c r="K27" s="946" t="s">
        <v>2555</v>
      </c>
      <c r="L27" s="946" t="s">
        <v>2555</v>
      </c>
      <c r="M27" s="945"/>
      <c r="N27" s="946"/>
      <c r="O27" s="946"/>
      <c r="P27" s="946"/>
      <c r="Q27" s="945"/>
      <c r="R27" s="946"/>
      <c r="S27" s="946"/>
      <c r="T27" s="946"/>
      <c r="U27" s="945"/>
      <c r="V27" s="946"/>
      <c r="W27" s="946"/>
      <c r="X27" s="946"/>
      <c r="Y27" s="945" t="s">
        <v>2554</v>
      </c>
      <c r="Z27" s="946" t="s">
        <v>2555</v>
      </c>
      <c r="AA27" s="946" t="s">
        <v>2555</v>
      </c>
      <c r="AB27" s="946"/>
      <c r="AC27" s="945"/>
      <c r="AD27" s="946"/>
      <c r="AE27" s="946"/>
      <c r="AF27" s="946"/>
    </row>
    <row r="28" spans="1:32" ht="19.5" customHeight="1">
      <c r="A28" s="940"/>
      <c r="B28" s="941" t="s">
        <v>305</v>
      </c>
      <c r="C28" s="942" t="s">
        <v>211</v>
      </c>
      <c r="D28" s="942" t="s">
        <v>78</v>
      </c>
      <c r="E28" s="942">
        <v>1</v>
      </c>
      <c r="F28" s="942"/>
      <c r="G28" s="943">
        <f>COUNTIF(I28:AF28,Dict!$B$1)*Dict!$B$2+COUNTIF(I28:AF28,Dict!$C$1)*Dict!$C$2</f>
        <v>2</v>
      </c>
      <c r="H28" s="944">
        <f>COUNTIF(I28:AF28,Dict!$B$3)*Dict!$B$4+COUNTIF(I28:AF28,Dict!$C$3)*Dict!$C$4+COUNTIF(I28:AF28,Dict!$D$3)*Dict!$D$4+COUNTIF(I28:AF28,Dict!$E$3)*Dict!$E$4</f>
        <v>2</v>
      </c>
      <c r="I28" s="945"/>
      <c r="J28" s="946"/>
      <c r="K28" s="946"/>
      <c r="L28" s="946"/>
      <c r="M28" s="945"/>
      <c r="N28" s="946"/>
      <c r="O28" s="946"/>
      <c r="P28" s="946"/>
      <c r="Q28" s="945" t="s">
        <v>2554</v>
      </c>
      <c r="R28" s="946" t="s">
        <v>2555</v>
      </c>
      <c r="S28" s="946" t="s">
        <v>2555</v>
      </c>
      <c r="T28" s="946"/>
      <c r="U28" s="945"/>
      <c r="V28" s="946"/>
      <c r="W28" s="946"/>
      <c r="X28" s="946"/>
      <c r="Y28" s="945"/>
      <c r="Z28" s="946"/>
      <c r="AA28" s="946"/>
      <c r="AB28" s="946"/>
      <c r="AC28" s="945"/>
      <c r="AD28" s="946"/>
      <c r="AE28" s="946"/>
      <c r="AF28" s="946"/>
    </row>
    <row r="29" spans="1:32" ht="19.5" customHeight="1">
      <c r="A29" s="940">
        <v>19</v>
      </c>
      <c r="B29" s="783" t="s">
        <v>256</v>
      </c>
      <c r="C29" s="942" t="s">
        <v>257</v>
      </c>
      <c r="D29" s="942" t="s">
        <v>78</v>
      </c>
      <c r="E29" s="942">
        <v>2</v>
      </c>
      <c r="F29" s="942" t="s">
        <v>80</v>
      </c>
      <c r="G29" s="943">
        <f>COUNTIF(I29:AF29,Dict!$B$1)*Dict!$B$2+COUNTIF(I29:AF29,Dict!$C$1)*Dict!$C$2</f>
        <v>1</v>
      </c>
      <c r="H29" s="944">
        <f>COUNTIF(I29:AF29,Dict!$B$3)*Dict!$B$4+COUNTIF(I29:AF29,Dict!$C$3)*Dict!$C$4+COUNTIF(I29:AF29,Dict!$D$3)*Dict!$D$4+COUNTIF(I29:AF29,Dict!$E$3)*Dict!$E$4</f>
        <v>2</v>
      </c>
      <c r="I29" s="945"/>
      <c r="J29" s="946"/>
      <c r="K29" s="946"/>
      <c r="L29" s="946"/>
      <c r="M29" s="945"/>
      <c r="N29" s="946"/>
      <c r="O29" s="946"/>
      <c r="P29" s="946"/>
      <c r="Q29" s="945" t="s">
        <v>2702</v>
      </c>
      <c r="R29" s="946" t="s">
        <v>2555</v>
      </c>
      <c r="S29" s="946" t="s">
        <v>2555</v>
      </c>
      <c r="T29" s="946"/>
      <c r="U29" s="945"/>
      <c r="V29" s="946"/>
      <c r="W29" s="946"/>
      <c r="X29" s="946"/>
      <c r="Y29" s="945"/>
      <c r="Z29" s="946"/>
      <c r="AA29" s="946"/>
      <c r="AB29" s="946"/>
      <c r="AC29" s="945"/>
      <c r="AD29" s="946"/>
      <c r="AE29" s="946"/>
      <c r="AF29" s="946"/>
    </row>
    <row r="30" spans="1:32" ht="19.5" customHeight="1">
      <c r="A30" s="940">
        <v>20</v>
      </c>
      <c r="B30" s="783" t="s">
        <v>258</v>
      </c>
      <c r="C30" s="942" t="s">
        <v>257</v>
      </c>
      <c r="D30" s="942" t="s">
        <v>78</v>
      </c>
      <c r="E30" s="942">
        <v>4</v>
      </c>
      <c r="F30" s="942" t="s">
        <v>80</v>
      </c>
      <c r="G30" s="943">
        <f>COUNTIF(I30:AF30,Dict!$B$1)*Dict!$B$2+COUNTIF(I30:AF30,Dict!$C$1)*Dict!$C$2</f>
        <v>4</v>
      </c>
      <c r="H30" s="944">
        <f>COUNTIF(I30:AF30,Dict!$B$3)*Dict!$B$4+COUNTIF(I30:AF30,Dict!$C$3)*Dict!$C$4+COUNTIF(I30:AF30,Dict!$D$3)*Dict!$D$4+COUNTIF(I30:AF30,Dict!$E$3)*Dict!$E$4</f>
        <v>4</v>
      </c>
      <c r="I30" s="945"/>
      <c r="J30" s="946"/>
      <c r="K30" s="946"/>
      <c r="L30" s="946"/>
      <c r="M30" s="945" t="s">
        <v>2554</v>
      </c>
      <c r="N30" s="946" t="s">
        <v>2555</v>
      </c>
      <c r="O30" s="946" t="s">
        <v>2555</v>
      </c>
      <c r="P30" s="946"/>
      <c r="Q30" s="945"/>
      <c r="R30" s="946"/>
      <c r="S30" s="946"/>
      <c r="T30" s="946"/>
      <c r="U30" s="945" t="s">
        <v>2554</v>
      </c>
      <c r="V30" s="946" t="s">
        <v>2555</v>
      </c>
      <c r="W30" s="946" t="s">
        <v>2555</v>
      </c>
      <c r="X30" s="946"/>
      <c r="Y30" s="945"/>
      <c r="Z30" s="946"/>
      <c r="AA30" s="946"/>
      <c r="AB30" s="946"/>
      <c r="AC30" s="945"/>
      <c r="AD30" s="946"/>
      <c r="AE30" s="946"/>
      <c r="AF30" s="946"/>
    </row>
    <row r="31" spans="1:32" ht="19.5" customHeight="1">
      <c r="A31" s="940">
        <v>21</v>
      </c>
      <c r="B31" s="783" t="s">
        <v>2707</v>
      </c>
      <c r="C31" s="942" t="s">
        <v>257</v>
      </c>
      <c r="D31" s="942" t="s">
        <v>218</v>
      </c>
      <c r="E31" s="942">
        <v>3</v>
      </c>
      <c r="F31" s="942" t="s">
        <v>80</v>
      </c>
      <c r="G31" s="943">
        <f>COUNTIF(I31:AF31,Dict!$B$1)*Dict!$B$2+COUNTIF(I31:AF31,Dict!$C$1)*Dict!$C$2</f>
        <v>2</v>
      </c>
      <c r="H31" s="944">
        <f>COUNTIF(I31:AF31,Dict!$B$3)*Dict!$B$4+COUNTIF(I31:AF31,Dict!$C$3)*Dict!$C$4+COUNTIF(I31:AF31,Dict!$D$3)*Dict!$D$4+COUNTIF(I31:AF31,Dict!$E$3)*Dict!$E$4</f>
        <v>3</v>
      </c>
      <c r="I31" s="945" t="s">
        <v>2554</v>
      </c>
      <c r="J31" s="946" t="s">
        <v>2555</v>
      </c>
      <c r="K31" s="946" t="s">
        <v>2555</v>
      </c>
      <c r="L31" s="946" t="s">
        <v>2555</v>
      </c>
      <c r="M31" s="945"/>
      <c r="N31" s="946"/>
      <c r="O31" s="946"/>
      <c r="P31" s="946"/>
      <c r="Q31" s="945"/>
      <c r="R31" s="946"/>
      <c r="S31" s="946"/>
      <c r="T31" s="946"/>
      <c r="U31" s="945"/>
      <c r="V31" s="946"/>
      <c r="W31" s="946"/>
      <c r="X31" s="946"/>
      <c r="Y31" s="945"/>
      <c r="Z31" s="946"/>
      <c r="AA31" s="946"/>
      <c r="AB31" s="946"/>
      <c r="AC31" s="945"/>
      <c r="AD31" s="946"/>
      <c r="AE31" s="946"/>
      <c r="AF31" s="946"/>
    </row>
    <row r="32" spans="1:32" ht="19.5" customHeight="1">
      <c r="A32" s="940">
        <v>22</v>
      </c>
      <c r="B32" s="947" t="s">
        <v>352</v>
      </c>
      <c r="C32" s="942" t="s">
        <v>257</v>
      </c>
      <c r="D32" s="942" t="s">
        <v>218</v>
      </c>
      <c r="E32" s="942">
        <v>3</v>
      </c>
      <c r="F32" s="942" t="s">
        <v>80</v>
      </c>
      <c r="G32" s="943">
        <f>COUNTIF(I32:AF32,Dict!$B$1)*Dict!$B$2+COUNTIF(I32:AF32,Dict!$C$1)*Dict!$C$2</f>
        <v>2</v>
      </c>
      <c r="H32" s="944">
        <f>COUNTIF(I32:AF32,Dict!$B$3)*Dict!$B$4+COUNTIF(I32:AF32,Dict!$C$3)*Dict!$C$4+COUNTIF(I32:AF32,Dict!$D$3)*Dict!$D$4+COUNTIF(I32:AF32,Dict!$E$3)*Dict!$E$4</f>
        <v>3</v>
      </c>
      <c r="I32" s="945" t="s">
        <v>2554</v>
      </c>
      <c r="J32" s="946" t="s">
        <v>2555</v>
      </c>
      <c r="K32" s="946" t="s">
        <v>2555</v>
      </c>
      <c r="L32" s="946" t="s">
        <v>2555</v>
      </c>
      <c r="M32" s="945"/>
      <c r="N32" s="946"/>
      <c r="O32" s="946"/>
      <c r="P32" s="946"/>
      <c r="Q32" s="945"/>
      <c r="R32" s="946"/>
      <c r="S32" s="946"/>
      <c r="T32" s="946"/>
      <c r="U32" s="945"/>
      <c r="V32" s="946"/>
      <c r="W32" s="946"/>
      <c r="X32" s="946"/>
      <c r="Y32" s="945"/>
      <c r="Z32" s="946"/>
      <c r="AA32" s="946"/>
      <c r="AB32" s="946"/>
      <c r="AC32" s="945"/>
      <c r="AD32" s="946"/>
      <c r="AE32" s="946"/>
      <c r="AF32" s="946"/>
    </row>
    <row r="33" spans="1:32" ht="19.5" customHeight="1">
      <c r="A33" s="940">
        <v>23</v>
      </c>
      <c r="B33" s="941" t="s">
        <v>363</v>
      </c>
      <c r="C33" s="942" t="s">
        <v>257</v>
      </c>
      <c r="D33" s="942" t="s">
        <v>218</v>
      </c>
      <c r="E33" s="942">
        <v>3</v>
      </c>
      <c r="F33" s="942" t="s">
        <v>80</v>
      </c>
      <c r="G33" s="943">
        <f>COUNTIF(I33:AF33,Dict!$B$1)*Dict!$B$2+COUNTIF(I33:AF33,Dict!$C$1)*Dict!$C$2</f>
        <v>4</v>
      </c>
      <c r="H33" s="944">
        <f>COUNTIF(I33:AF33,Dict!$B$3)*Dict!$B$4+COUNTIF(I33:AF33,Dict!$C$3)*Dict!$C$4+COUNTIF(I33:AF33,Dict!$D$3)*Dict!$D$4+COUNTIF(I33:AF33,Dict!$E$3)*Dict!$E$4</f>
        <v>10</v>
      </c>
      <c r="I33" s="945" t="s">
        <v>2554</v>
      </c>
      <c r="J33" s="946" t="s">
        <v>2679</v>
      </c>
      <c r="K33" s="946" t="s">
        <v>2679</v>
      </c>
      <c r="L33" s="946" t="s">
        <v>2679</v>
      </c>
      <c r="M33" s="945"/>
      <c r="N33" s="946"/>
      <c r="O33" s="946"/>
      <c r="P33" s="946"/>
      <c r="Q33" s="945"/>
      <c r="R33" s="946"/>
      <c r="S33" s="946"/>
      <c r="T33" s="946"/>
      <c r="U33" s="945"/>
      <c r="V33" s="946"/>
      <c r="W33" s="946"/>
      <c r="X33" s="946"/>
      <c r="Y33" s="945" t="s">
        <v>2554</v>
      </c>
      <c r="Z33" s="946" t="s">
        <v>2679</v>
      </c>
      <c r="AA33" s="946" t="s">
        <v>2679</v>
      </c>
      <c r="AB33" s="946"/>
      <c r="AC33" s="945"/>
      <c r="AD33" s="946"/>
      <c r="AE33" s="946"/>
      <c r="AF33" s="946"/>
    </row>
    <row r="34" spans="1:32" ht="19.5" customHeight="1">
      <c r="A34" s="940">
        <v>24</v>
      </c>
      <c r="B34" s="941" t="s">
        <v>331</v>
      </c>
      <c r="C34" s="942" t="s">
        <v>257</v>
      </c>
      <c r="D34" s="942" t="s">
        <v>218</v>
      </c>
      <c r="E34" s="942">
        <v>3</v>
      </c>
      <c r="F34" s="942" t="s">
        <v>80</v>
      </c>
      <c r="G34" s="943">
        <f>COUNTIF(I34:AF34,Dict!$B$1)*Dict!$B$2+COUNTIF(I34:AF34,Dict!$C$1)*Dict!$C$2</f>
        <v>2</v>
      </c>
      <c r="H34" s="944">
        <f>COUNTIF(I34:AF34,Dict!$B$3)*Dict!$B$4+COUNTIF(I34:AF34,Dict!$C$3)*Dict!$C$4+COUNTIF(I34:AF34,Dict!$D$3)*Dict!$D$4+COUNTIF(I34:AF34,Dict!$E$3)*Dict!$E$4</f>
        <v>3</v>
      </c>
      <c r="I34" s="945" t="s">
        <v>2554</v>
      </c>
      <c r="J34" s="946" t="s">
        <v>2555</v>
      </c>
      <c r="K34" s="946" t="s">
        <v>2555</v>
      </c>
      <c r="L34" s="946" t="s">
        <v>2555</v>
      </c>
      <c r="M34" s="945"/>
      <c r="N34" s="946"/>
      <c r="O34" s="946"/>
      <c r="P34" s="946"/>
      <c r="Q34" s="945"/>
      <c r="R34" s="946"/>
      <c r="S34" s="946"/>
      <c r="T34" s="946"/>
      <c r="U34" s="945"/>
      <c r="V34" s="946"/>
      <c r="W34" s="946"/>
      <c r="X34" s="946"/>
      <c r="Y34" s="945"/>
      <c r="Z34" s="946"/>
      <c r="AA34" s="946"/>
      <c r="AB34" s="946"/>
      <c r="AC34" s="945"/>
      <c r="AD34" s="946"/>
      <c r="AE34" s="946"/>
      <c r="AF34" s="946"/>
    </row>
    <row r="35" spans="1:32" ht="19.5" customHeight="1">
      <c r="A35" s="940">
        <v>25</v>
      </c>
      <c r="B35" s="941" t="s">
        <v>410</v>
      </c>
      <c r="C35" s="942" t="s">
        <v>257</v>
      </c>
      <c r="D35" s="942" t="s">
        <v>218</v>
      </c>
      <c r="E35" s="942">
        <v>3</v>
      </c>
      <c r="F35" s="942" t="s">
        <v>80</v>
      </c>
      <c r="G35" s="943">
        <f>COUNTIF(I35:AF35,Dict!$B$1)*Dict!$B$2+COUNTIF(I35:AF35,Dict!$C$1)*Dict!$C$2</f>
        <v>4</v>
      </c>
      <c r="H35" s="944">
        <f>COUNTIF(I35:AF35,Dict!$B$3)*Dict!$B$4+COUNTIF(I35:AF35,Dict!$C$3)*Dict!$C$4+COUNTIF(I35:AF35,Dict!$D$3)*Dict!$D$4+COUNTIF(I35:AF35,Dict!$E$3)*Dict!$E$4</f>
        <v>8</v>
      </c>
      <c r="I35" s="945" t="s">
        <v>2554</v>
      </c>
      <c r="J35" s="946" t="s">
        <v>2679</v>
      </c>
      <c r="K35" s="946" t="s">
        <v>2679</v>
      </c>
      <c r="L35" s="946" t="s">
        <v>2679</v>
      </c>
      <c r="M35" s="945"/>
      <c r="N35" s="946"/>
      <c r="O35" s="946"/>
      <c r="P35" s="946"/>
      <c r="Q35" s="945"/>
      <c r="R35" s="946"/>
      <c r="S35" s="946"/>
      <c r="T35" s="946"/>
      <c r="U35" s="945"/>
      <c r="V35" s="946"/>
      <c r="W35" s="946"/>
      <c r="X35" s="946"/>
      <c r="Y35" s="945"/>
      <c r="Z35" s="946"/>
      <c r="AA35" s="946"/>
      <c r="AB35" s="946"/>
      <c r="AC35" s="945" t="s">
        <v>2554</v>
      </c>
      <c r="AD35" s="946" t="s">
        <v>2555</v>
      </c>
      <c r="AE35" s="946" t="s">
        <v>2555</v>
      </c>
      <c r="AF35" s="946"/>
    </row>
    <row r="36" spans="1:32" ht="19.5" customHeight="1">
      <c r="A36" s="940"/>
      <c r="B36" s="562" t="s">
        <v>452</v>
      </c>
      <c r="C36" s="942" t="s">
        <v>257</v>
      </c>
      <c r="D36" s="942" t="s">
        <v>78</v>
      </c>
      <c r="E36" s="942">
        <v>1</v>
      </c>
      <c r="F36" s="942"/>
      <c r="G36" s="943">
        <f>COUNTIF(I36:AF36,Dict!$B$1)*Dict!$B$2+COUNTIF(I36:AF36,Dict!$C$1)*Dict!$C$2</f>
        <v>2</v>
      </c>
      <c r="H36" s="944">
        <f>COUNTIF(I36:AF36,Dict!$B$3)*Dict!$B$4+COUNTIF(I36:AF36,Dict!$C$3)*Dict!$C$4+COUNTIF(I36:AF36,Dict!$D$3)*Dict!$D$4+COUNTIF(I36:AF36,Dict!$E$3)*Dict!$E$4</f>
        <v>2</v>
      </c>
      <c r="I36" s="945"/>
      <c r="J36" s="946"/>
      <c r="K36" s="946"/>
      <c r="L36" s="946"/>
      <c r="M36" s="945"/>
      <c r="N36" s="946"/>
      <c r="O36" s="946"/>
      <c r="P36" s="946"/>
      <c r="Q36" s="945" t="s">
        <v>2554</v>
      </c>
      <c r="R36" s="946" t="s">
        <v>2555</v>
      </c>
      <c r="S36" s="946" t="s">
        <v>2555</v>
      </c>
      <c r="T36" s="946"/>
      <c r="U36" s="945"/>
      <c r="V36" s="946"/>
      <c r="W36" s="946"/>
      <c r="X36" s="946"/>
      <c r="Y36" s="945"/>
      <c r="Z36" s="946"/>
      <c r="AA36" s="946"/>
      <c r="AB36" s="946"/>
      <c r="AC36" s="945"/>
      <c r="AD36" s="946"/>
      <c r="AE36" s="946"/>
      <c r="AF36" s="946"/>
    </row>
    <row r="37" spans="1:32" ht="19.5" customHeight="1">
      <c r="A37" s="940">
        <v>26</v>
      </c>
      <c r="B37" s="941" t="s">
        <v>309</v>
      </c>
      <c r="C37" s="942" t="s">
        <v>311</v>
      </c>
      <c r="D37" s="942" t="s">
        <v>78</v>
      </c>
      <c r="E37" s="942">
        <v>2</v>
      </c>
      <c r="F37" s="942" t="s">
        <v>80</v>
      </c>
      <c r="G37" s="943">
        <f>COUNTIF(I37:AF37,Dict!$B$1)*Dict!$B$2+COUNTIF(I37:AF37,Dict!$C$1)*Dict!$C$2</f>
        <v>1</v>
      </c>
      <c r="H37" s="944">
        <f>COUNTIF(I37:AF37,Dict!$B$3)*Dict!$B$4+COUNTIF(I37:AF37,Dict!$C$3)*Dict!$C$4+COUNTIF(I37:AF37,Dict!$D$3)*Dict!$D$4+COUNTIF(I37:AF37,Dict!$E$3)*Dict!$E$4</f>
        <v>2</v>
      </c>
      <c r="I37" s="945"/>
      <c r="J37" s="946"/>
      <c r="K37" s="946"/>
      <c r="L37" s="946"/>
      <c r="M37" s="945"/>
      <c r="N37" s="946"/>
      <c r="O37" s="946"/>
      <c r="P37" s="946"/>
      <c r="Q37" s="945" t="s">
        <v>2702</v>
      </c>
      <c r="R37" s="946" t="s">
        <v>2555</v>
      </c>
      <c r="S37" s="946" t="s">
        <v>2555</v>
      </c>
      <c r="T37" s="946"/>
      <c r="U37" s="945"/>
      <c r="V37" s="946"/>
      <c r="W37" s="946"/>
      <c r="X37" s="946"/>
      <c r="Y37" s="945"/>
      <c r="Z37" s="946"/>
      <c r="AA37" s="946"/>
      <c r="AB37" s="946"/>
      <c r="AC37" s="945"/>
      <c r="AD37" s="946"/>
      <c r="AE37" s="946"/>
      <c r="AF37" s="946"/>
    </row>
    <row r="38" spans="1:32" ht="19.5" customHeight="1">
      <c r="A38" s="940">
        <v>27</v>
      </c>
      <c r="B38" s="941" t="s">
        <v>2708</v>
      </c>
      <c r="C38" s="942" t="s">
        <v>311</v>
      </c>
      <c r="D38" s="942" t="s">
        <v>78</v>
      </c>
      <c r="E38" s="942">
        <v>2</v>
      </c>
      <c r="F38" s="942" t="s">
        <v>80</v>
      </c>
      <c r="G38" s="943">
        <f>COUNTIF(I38:AF38,Dict!$B$1)*Dict!$B$2+COUNTIF(I38:AF38,Dict!$C$1)*Dict!$C$2</f>
        <v>4</v>
      </c>
      <c r="H38" s="944">
        <f>COUNTIF(I38:AF38,Dict!$B$3)*Dict!$B$4+COUNTIF(I38:AF38,Dict!$C$3)*Dict!$C$4+COUNTIF(I38:AF38,Dict!$D$3)*Dict!$D$4+COUNTIF(I38:AF38,Dict!$E$3)*Dict!$E$4</f>
        <v>8</v>
      </c>
      <c r="I38" s="945"/>
      <c r="J38" s="946"/>
      <c r="K38" s="946"/>
      <c r="L38" s="946"/>
      <c r="M38" s="945" t="s">
        <v>2554</v>
      </c>
      <c r="N38" s="946" t="s">
        <v>2679</v>
      </c>
      <c r="O38" s="946" t="s">
        <v>2679</v>
      </c>
      <c r="P38" s="946"/>
      <c r="Q38" s="945"/>
      <c r="R38" s="946"/>
      <c r="S38" s="946"/>
      <c r="T38" s="946"/>
      <c r="U38" s="945" t="s">
        <v>2554</v>
      </c>
      <c r="V38" s="946" t="s">
        <v>2679</v>
      </c>
      <c r="W38" s="946" t="s">
        <v>2679</v>
      </c>
      <c r="X38" s="946"/>
      <c r="Y38" s="945"/>
      <c r="Z38" s="946"/>
      <c r="AA38" s="946"/>
      <c r="AB38" s="946"/>
      <c r="AC38" s="945"/>
      <c r="AD38" s="946"/>
      <c r="AE38" s="946"/>
      <c r="AF38" s="946"/>
    </row>
    <row r="39" spans="1:32" ht="19.5" customHeight="1">
      <c r="A39" s="940">
        <v>28</v>
      </c>
      <c r="B39" s="941" t="s">
        <v>403</v>
      </c>
      <c r="C39" s="942" t="s">
        <v>311</v>
      </c>
      <c r="D39" s="942" t="s">
        <v>218</v>
      </c>
      <c r="E39" s="942">
        <v>3</v>
      </c>
      <c r="F39" s="942" t="s">
        <v>80</v>
      </c>
      <c r="G39" s="943">
        <f>COUNTIF(I39:AF39,Dict!$B$1)*Dict!$B$2+COUNTIF(I39:AF39,Dict!$C$1)*Dict!$C$2</f>
        <v>4</v>
      </c>
      <c r="H39" s="944">
        <f>COUNTIF(I39:AF39,Dict!$B$3)*Dict!$B$4+COUNTIF(I39:AF39,Dict!$C$3)*Dict!$C$4+COUNTIF(I39:AF39,Dict!$D$3)*Dict!$D$4+COUNTIF(I39:AF39,Dict!$E$3)*Dict!$E$4</f>
        <v>8</v>
      </c>
      <c r="I39" s="945"/>
      <c r="J39" s="946"/>
      <c r="K39" s="946"/>
      <c r="L39" s="946"/>
      <c r="M39" s="945"/>
      <c r="N39" s="946"/>
      <c r="O39" s="946"/>
      <c r="P39" s="946"/>
      <c r="Q39" s="945"/>
      <c r="R39" s="946"/>
      <c r="S39" s="946"/>
      <c r="T39" s="946"/>
      <c r="U39" s="945" t="s">
        <v>2554</v>
      </c>
      <c r="V39" s="946" t="s">
        <v>2679</v>
      </c>
      <c r="W39" s="946" t="s">
        <v>2679</v>
      </c>
      <c r="X39" s="946"/>
      <c r="Y39" s="945" t="s">
        <v>2554</v>
      </c>
      <c r="Z39" s="946" t="s">
        <v>2679</v>
      </c>
      <c r="AA39" s="946" t="s">
        <v>2679</v>
      </c>
      <c r="AB39" s="946"/>
      <c r="AC39" s="945"/>
      <c r="AD39" s="946"/>
      <c r="AE39" s="946"/>
      <c r="AF39" s="946"/>
    </row>
    <row r="40" spans="1:32" ht="19.5" customHeight="1">
      <c r="A40" s="940">
        <v>29</v>
      </c>
      <c r="B40" s="941" t="s">
        <v>343</v>
      </c>
      <c r="C40" s="942" t="s">
        <v>311</v>
      </c>
      <c r="D40" s="942" t="s">
        <v>218</v>
      </c>
      <c r="E40" s="942">
        <v>3</v>
      </c>
      <c r="F40" s="942" t="s">
        <v>80</v>
      </c>
      <c r="G40" s="943">
        <f>COUNTIF(I40:AF40,Dict!$B$1)*Dict!$B$2+COUNTIF(I40:AF40,Dict!$C$1)*Dict!$C$2</f>
        <v>4</v>
      </c>
      <c r="H40" s="944">
        <f>COUNTIF(I40:AF40,Dict!$B$3)*Dict!$B$4+COUNTIF(I40:AF40,Dict!$C$3)*Dict!$C$4+COUNTIF(I40:AF40,Dict!$D$3)*Dict!$D$4+COUNTIF(I40:AF40,Dict!$E$3)*Dict!$E$4</f>
        <v>10</v>
      </c>
      <c r="I40" s="945" t="s">
        <v>2554</v>
      </c>
      <c r="J40" s="946" t="s">
        <v>2679</v>
      </c>
      <c r="K40" s="946" t="s">
        <v>2679</v>
      </c>
      <c r="L40" s="946" t="s">
        <v>2679</v>
      </c>
      <c r="M40" s="945"/>
      <c r="N40" s="946"/>
      <c r="O40" s="946"/>
      <c r="P40" s="946"/>
      <c r="Q40" s="945" t="s">
        <v>2554</v>
      </c>
      <c r="R40" s="946" t="s">
        <v>2679</v>
      </c>
      <c r="S40" s="946" t="s">
        <v>2679</v>
      </c>
      <c r="T40" s="946"/>
      <c r="U40" s="945"/>
      <c r="V40" s="946"/>
      <c r="W40" s="946"/>
      <c r="X40" s="946"/>
      <c r="Y40" s="945"/>
      <c r="Z40" s="946"/>
      <c r="AA40" s="946"/>
      <c r="AB40" s="946"/>
      <c r="AC40" s="945"/>
      <c r="AD40" s="946"/>
      <c r="AE40" s="946"/>
      <c r="AF40" s="946"/>
    </row>
    <row r="41" spans="1:32" ht="19.5" customHeight="1">
      <c r="A41" s="940">
        <v>30</v>
      </c>
      <c r="B41" s="941" t="s">
        <v>2713</v>
      </c>
      <c r="C41" s="942" t="s">
        <v>311</v>
      </c>
      <c r="D41" s="942" t="s">
        <v>218</v>
      </c>
      <c r="E41" s="942">
        <v>3</v>
      </c>
      <c r="F41" s="942" t="s">
        <v>80</v>
      </c>
      <c r="G41" s="943">
        <f>COUNTIF(I41:AF41,Dict!$B$1)*Dict!$B$2+COUNTIF(I41:AF41,Dict!$C$1)*Dict!$C$2</f>
        <v>2</v>
      </c>
      <c r="H41" s="944">
        <f>COUNTIF(I41:AF41,Dict!$B$3)*Dict!$B$4+COUNTIF(I41:AF41,Dict!$C$3)*Dict!$C$4+COUNTIF(I41:AF41,Dict!$D$3)*Dict!$D$4+COUNTIF(I41:AF41,Dict!$E$3)*Dict!$E$4</f>
        <v>4</v>
      </c>
      <c r="I41" s="945"/>
      <c r="J41" s="946"/>
      <c r="K41" s="946"/>
      <c r="L41" s="946"/>
      <c r="M41" s="945"/>
      <c r="N41" s="946"/>
      <c r="O41" s="946"/>
      <c r="P41" s="946"/>
      <c r="Q41" s="945" t="s">
        <v>2554</v>
      </c>
      <c r="R41" s="946" t="s">
        <v>2679</v>
      </c>
      <c r="S41" s="946" t="s">
        <v>2679</v>
      </c>
      <c r="T41" s="946"/>
      <c r="U41" s="945"/>
      <c r="V41" s="946"/>
      <c r="W41" s="946"/>
      <c r="X41" s="946"/>
      <c r="Y41" s="945"/>
      <c r="Z41" s="946"/>
      <c r="AA41" s="946"/>
      <c r="AB41" s="946"/>
      <c r="AC41" s="945"/>
      <c r="AD41" s="946"/>
      <c r="AE41" s="946"/>
      <c r="AF41" s="946"/>
    </row>
    <row r="42" spans="1:32" ht="19.5" customHeight="1">
      <c r="A42" s="940">
        <v>31</v>
      </c>
      <c r="B42" s="948" t="s">
        <v>2714</v>
      </c>
      <c r="C42" s="942" t="s">
        <v>311</v>
      </c>
      <c r="D42" s="942" t="s">
        <v>218</v>
      </c>
      <c r="E42" s="942">
        <v>3</v>
      </c>
      <c r="F42" s="942" t="s">
        <v>80</v>
      </c>
      <c r="G42" s="943">
        <f>COUNTIF(I42:AF42,Dict!$B$1)*Dict!$B$2+COUNTIF(I42:AF42,Dict!$C$1)*Dict!$C$2</f>
        <v>4</v>
      </c>
      <c r="H42" s="944">
        <f>COUNTIF(I42:AF42,Dict!$B$3)*Dict!$B$4+COUNTIF(I42:AF42,Dict!$C$3)*Dict!$C$4+COUNTIF(I42:AF42,Dict!$D$3)*Dict!$D$4+COUNTIF(I42:AF42,Dict!$E$3)*Dict!$E$4</f>
        <v>15</v>
      </c>
      <c r="I42" s="945" t="s">
        <v>2554</v>
      </c>
      <c r="J42" s="946" t="s">
        <v>2706</v>
      </c>
      <c r="K42" s="946" t="s">
        <v>2706</v>
      </c>
      <c r="L42" s="946" t="s">
        <v>2706</v>
      </c>
      <c r="M42" s="945"/>
      <c r="N42" s="946"/>
      <c r="O42" s="946"/>
      <c r="P42" s="946"/>
      <c r="Q42" s="945"/>
      <c r="R42" s="946"/>
      <c r="S42" s="946"/>
      <c r="T42" s="946"/>
      <c r="U42" s="945"/>
      <c r="V42" s="946"/>
      <c r="W42" s="946"/>
      <c r="X42" s="946"/>
      <c r="Y42" s="945" t="s">
        <v>2554</v>
      </c>
      <c r="Z42" s="946" t="s">
        <v>2706</v>
      </c>
      <c r="AA42" s="946" t="s">
        <v>2706</v>
      </c>
      <c r="AB42" s="946"/>
      <c r="AC42" s="945"/>
      <c r="AD42" s="946"/>
      <c r="AE42" s="946"/>
      <c r="AF42" s="946"/>
    </row>
    <row r="43" spans="1:32" ht="19.5" customHeight="1">
      <c r="A43" s="940">
        <v>32</v>
      </c>
      <c r="B43" s="948" t="s">
        <v>2715</v>
      </c>
      <c r="C43" s="942" t="s">
        <v>311</v>
      </c>
      <c r="D43" s="942" t="s">
        <v>383</v>
      </c>
      <c r="E43" s="942">
        <v>3</v>
      </c>
      <c r="F43" s="942" t="s">
        <v>80</v>
      </c>
      <c r="G43" s="943">
        <f>COUNTIF(I43:AF43,Dict!$B$1)*Dict!$B$2+COUNTIF(I43:AF43,Dict!$C$1)*Dict!$C$2</f>
        <v>4</v>
      </c>
      <c r="H43" s="944">
        <f>COUNTIF(I43:AF43,Dict!$B$3)*Dict!$B$4+COUNTIF(I43:AF43,Dict!$C$3)*Dict!$C$4+COUNTIF(I43:AF43,Dict!$D$3)*Dict!$D$4+COUNTIF(I43:AF43,Dict!$E$3)*Dict!$E$4</f>
        <v>8</v>
      </c>
      <c r="I43" s="945"/>
      <c r="J43" s="946"/>
      <c r="K43" s="946"/>
      <c r="L43" s="946"/>
      <c r="M43" s="945"/>
      <c r="N43" s="946"/>
      <c r="O43" s="946"/>
      <c r="P43" s="946"/>
      <c r="Q43" s="945"/>
      <c r="R43" s="946"/>
      <c r="S43" s="946"/>
      <c r="T43" s="946"/>
      <c r="U43" s="945"/>
      <c r="V43" s="946"/>
      <c r="W43" s="946"/>
      <c r="X43" s="946"/>
      <c r="Y43" s="945" t="s">
        <v>2554</v>
      </c>
      <c r="Z43" s="946" t="s">
        <v>2706</v>
      </c>
      <c r="AA43" s="946" t="s">
        <v>2706</v>
      </c>
      <c r="AB43" s="946"/>
      <c r="AC43" s="945" t="s">
        <v>2554</v>
      </c>
      <c r="AD43" s="946" t="s">
        <v>2555</v>
      </c>
      <c r="AE43" s="946" t="s">
        <v>2555</v>
      </c>
      <c r="AF43" s="946"/>
    </row>
    <row r="44" spans="1:32" ht="19.5" customHeight="1">
      <c r="A44" s="940">
        <v>33</v>
      </c>
      <c r="B44" s="949" t="s">
        <v>506</v>
      </c>
      <c r="C44" s="942" t="s">
        <v>382</v>
      </c>
      <c r="D44" s="942" t="s">
        <v>218</v>
      </c>
      <c r="E44" s="942">
        <v>3</v>
      </c>
      <c r="F44" s="942" t="s">
        <v>80</v>
      </c>
      <c r="G44" s="943">
        <f>COUNTIF(I44:AF44,Dict!$B$1)*Dict!$B$2+COUNTIF(I44:AF44,Dict!$C$1)*Dict!$C$2</f>
        <v>4</v>
      </c>
      <c r="H44" s="944">
        <f>COUNTIF(I44:AF44,Dict!$B$3)*Dict!$B$4+COUNTIF(I44:AF44,Dict!$C$3)*Dict!$C$4+COUNTIF(I44:AF44,Dict!$D$3)*Dict!$D$4+COUNTIF(I44:AF44,Dict!$E$3)*Dict!$E$4</f>
        <v>12</v>
      </c>
      <c r="I44" s="945"/>
      <c r="J44" s="946"/>
      <c r="K44" s="946"/>
      <c r="L44" s="946"/>
      <c r="M44" s="945"/>
      <c r="N44" s="946"/>
      <c r="O44" s="946"/>
      <c r="P44" s="946"/>
      <c r="Q44" s="945"/>
      <c r="R44" s="946"/>
      <c r="S44" s="946"/>
      <c r="T44" s="946"/>
      <c r="U44" s="945" t="s">
        <v>2554</v>
      </c>
      <c r="V44" s="946" t="s">
        <v>2706</v>
      </c>
      <c r="W44" s="946" t="s">
        <v>2706</v>
      </c>
      <c r="X44" s="946"/>
      <c r="Y44" s="945" t="s">
        <v>2554</v>
      </c>
      <c r="Z44" s="946" t="s">
        <v>2706</v>
      </c>
      <c r="AA44" s="946" t="s">
        <v>2706</v>
      </c>
      <c r="AB44" s="946"/>
      <c r="AC44" s="945"/>
      <c r="AD44" s="946"/>
      <c r="AE44" s="946"/>
      <c r="AF44" s="946"/>
    </row>
    <row r="45" spans="1:32" ht="19.5" customHeight="1">
      <c r="A45" s="940">
        <v>34</v>
      </c>
      <c r="B45" s="941" t="s">
        <v>444</v>
      </c>
      <c r="C45" s="942" t="s">
        <v>382</v>
      </c>
      <c r="D45" s="942" t="s">
        <v>218</v>
      </c>
      <c r="E45" s="942">
        <v>3</v>
      </c>
      <c r="F45" s="942" t="s">
        <v>80</v>
      </c>
      <c r="G45" s="943">
        <f>COUNTIF(I45:AF45,Dict!$B$1)*Dict!$B$2+COUNTIF(I45:AF45,Dict!$C$1)*Dict!$C$2</f>
        <v>8</v>
      </c>
      <c r="H45" s="944">
        <f>COUNTIF(I45:AF45,Dict!$B$3)*Dict!$B$4+COUNTIF(I45:AF45,Dict!$C$3)*Dict!$C$4+COUNTIF(I45:AF45,Dict!$D$3)*Dict!$D$4+COUNTIF(I45:AF45,Dict!$E$3)*Dict!$E$4</f>
        <v>18</v>
      </c>
      <c r="I45" s="945" t="s">
        <v>2554</v>
      </c>
      <c r="J45" s="946" t="s">
        <v>2679</v>
      </c>
      <c r="K45" s="946" t="s">
        <v>2679</v>
      </c>
      <c r="L45" s="946" t="s">
        <v>2679</v>
      </c>
      <c r="M45" s="945" t="s">
        <v>2554</v>
      </c>
      <c r="N45" s="946" t="s">
        <v>2679</v>
      </c>
      <c r="O45" s="946" t="s">
        <v>2679</v>
      </c>
      <c r="P45" s="946"/>
      <c r="Q45" s="945" t="s">
        <v>2554</v>
      </c>
      <c r="R45" s="946" t="s">
        <v>2679</v>
      </c>
      <c r="S45" s="946" t="s">
        <v>2679</v>
      </c>
      <c r="T45" s="946"/>
      <c r="U45" s="945" t="s">
        <v>2554</v>
      </c>
      <c r="V45" s="946" t="s">
        <v>2679</v>
      </c>
      <c r="W45" s="946" t="s">
        <v>2679</v>
      </c>
      <c r="X45" s="946"/>
      <c r="Y45" s="945"/>
      <c r="Z45" s="946"/>
      <c r="AA45" s="946"/>
      <c r="AB45" s="946"/>
      <c r="AC45" s="945"/>
      <c r="AD45" s="946"/>
      <c r="AE45" s="946"/>
      <c r="AF45" s="946"/>
    </row>
    <row r="46" spans="1:32" ht="19.5" customHeight="1">
      <c r="A46" s="940">
        <v>35</v>
      </c>
      <c r="B46" s="941" t="s">
        <v>543</v>
      </c>
      <c r="C46" s="942" t="s">
        <v>382</v>
      </c>
      <c r="D46" s="942" t="s">
        <v>383</v>
      </c>
      <c r="E46" s="942">
        <v>3</v>
      </c>
      <c r="F46" s="942" t="s">
        <v>80</v>
      </c>
      <c r="G46" s="943">
        <f>COUNTIF(I46:AF46,Dict!$B$1)*Dict!$B$2+COUNTIF(I46:AF46,Dict!$C$1)*Dict!$C$2</f>
        <v>4</v>
      </c>
      <c r="H46" s="944">
        <f>COUNTIF(I46:AF46,Dict!$B$3)*Dict!$B$4+COUNTIF(I46:AF46,Dict!$C$3)*Dict!$C$4+COUNTIF(I46:AF46,Dict!$D$3)*Dict!$D$4+COUNTIF(I46:AF46,Dict!$E$3)*Dict!$E$4</f>
        <v>15</v>
      </c>
      <c r="I46" s="945" t="s">
        <v>2554</v>
      </c>
      <c r="J46" s="946" t="s">
        <v>2706</v>
      </c>
      <c r="K46" s="946" t="s">
        <v>2706</v>
      </c>
      <c r="L46" s="946" t="s">
        <v>2706</v>
      </c>
      <c r="M46" s="945"/>
      <c r="N46" s="946"/>
      <c r="O46" s="946"/>
      <c r="P46" s="946"/>
      <c r="Q46" s="945"/>
      <c r="R46" s="946"/>
      <c r="S46" s="946"/>
      <c r="T46" s="946"/>
      <c r="U46" s="945"/>
      <c r="V46" s="946"/>
      <c r="W46" s="946"/>
      <c r="X46" s="946"/>
      <c r="Y46" s="945" t="s">
        <v>2554</v>
      </c>
      <c r="Z46" s="946" t="s">
        <v>2706</v>
      </c>
      <c r="AA46" s="946" t="s">
        <v>2706</v>
      </c>
      <c r="AB46" s="946"/>
      <c r="AC46" s="945"/>
      <c r="AD46" s="946"/>
      <c r="AE46" s="946"/>
      <c r="AF46" s="946"/>
    </row>
    <row r="47" spans="1:32" ht="19.5" customHeight="1">
      <c r="A47" s="940">
        <v>36</v>
      </c>
      <c r="B47" s="941" t="s">
        <v>2716</v>
      </c>
      <c r="C47" s="942" t="s">
        <v>382</v>
      </c>
      <c r="D47" s="942" t="s">
        <v>383</v>
      </c>
      <c r="E47" s="942">
        <v>3</v>
      </c>
      <c r="F47" s="942" t="s">
        <v>80</v>
      </c>
      <c r="G47" s="943">
        <f>COUNTIF(I47:AF47,Dict!$B$1)*Dict!$B$2+COUNTIF(I47:AF47,Dict!$C$1)*Dict!$C$2</f>
        <v>8</v>
      </c>
      <c r="H47" s="944">
        <f>COUNTIF(I47:AF47,Dict!$B$3)*Dict!$B$4+COUNTIF(I47:AF47,Dict!$C$3)*Dict!$C$4+COUNTIF(I47:AF47,Dict!$D$3)*Dict!$D$4+COUNTIF(I47:AF47,Dict!$E$3)*Dict!$E$4</f>
        <v>23</v>
      </c>
      <c r="I47" s="945" t="s">
        <v>2554</v>
      </c>
      <c r="J47" s="946" t="s">
        <v>2706</v>
      </c>
      <c r="K47" s="946" t="s">
        <v>2706</v>
      </c>
      <c r="L47" s="946" t="s">
        <v>2706</v>
      </c>
      <c r="M47" s="945" t="s">
        <v>2554</v>
      </c>
      <c r="N47" s="946" t="s">
        <v>2706</v>
      </c>
      <c r="O47" s="946" t="s">
        <v>2706</v>
      </c>
      <c r="P47" s="946"/>
      <c r="Q47" s="945"/>
      <c r="R47" s="946"/>
      <c r="S47" s="946"/>
      <c r="T47" s="946"/>
      <c r="U47" s="945"/>
      <c r="V47" s="946"/>
      <c r="W47" s="946"/>
      <c r="X47" s="946"/>
      <c r="Y47" s="945" t="s">
        <v>2554</v>
      </c>
      <c r="Z47" s="946" t="s">
        <v>2706</v>
      </c>
      <c r="AA47" s="946" t="s">
        <v>2706</v>
      </c>
      <c r="AB47" s="946"/>
      <c r="AC47" s="945" t="s">
        <v>2554</v>
      </c>
      <c r="AD47" s="946" t="s">
        <v>2555</v>
      </c>
      <c r="AE47" s="946" t="s">
        <v>2555</v>
      </c>
      <c r="AF47" s="946"/>
    </row>
    <row r="48" spans="1:32" ht="19.5" customHeight="1">
      <c r="A48" s="940">
        <v>37</v>
      </c>
      <c r="B48" s="941" t="s">
        <v>2717</v>
      </c>
      <c r="C48" s="942" t="s">
        <v>382</v>
      </c>
      <c r="D48" s="942" t="s">
        <v>383</v>
      </c>
      <c r="E48" s="942">
        <v>3</v>
      </c>
      <c r="F48" s="942" t="s">
        <v>250</v>
      </c>
      <c r="G48" s="943">
        <f>COUNTIF(I48:AF48,Dict!$B$1)*Dict!$B$2+COUNTIF(I48:AF48,Dict!$C$1)*Dict!$C$2</f>
        <v>0</v>
      </c>
      <c r="H48" s="944">
        <f>COUNTIF(I48:AF48,Dict!$B$3)*Dict!$B$4+COUNTIF(I48:AF48,Dict!$C$3)*Dict!$C$4+COUNTIF(I48:AF48,Dict!$D$3)*Dict!$D$4+COUNTIF(I48:AF48,Dict!$E$3)*Dict!$E$4</f>
        <v>0</v>
      </c>
      <c r="I48" s="945"/>
      <c r="J48" s="946"/>
      <c r="K48" s="946"/>
      <c r="L48" s="946"/>
      <c r="M48" s="945"/>
      <c r="N48" s="946"/>
      <c r="O48" s="946"/>
      <c r="P48" s="946"/>
      <c r="Q48" s="945"/>
      <c r="R48" s="946"/>
      <c r="S48" s="946"/>
      <c r="T48" s="946"/>
      <c r="U48" s="945"/>
      <c r="V48" s="946"/>
      <c r="W48" s="946"/>
      <c r="X48" s="946"/>
      <c r="Y48" s="945"/>
      <c r="Z48" s="946"/>
      <c r="AA48" s="946"/>
      <c r="AB48" s="946"/>
      <c r="AC48" s="945"/>
      <c r="AD48" s="946"/>
      <c r="AE48" s="946"/>
      <c r="AF48" s="946"/>
    </row>
    <row r="49" spans="1:32" ht="19.5" customHeight="1">
      <c r="A49" s="940">
        <v>38</v>
      </c>
      <c r="B49" s="941" t="s">
        <v>2718</v>
      </c>
      <c r="C49" s="942" t="s">
        <v>382</v>
      </c>
      <c r="D49" s="942" t="s">
        <v>383</v>
      </c>
      <c r="E49" s="942">
        <v>3</v>
      </c>
      <c r="F49" s="942" t="s">
        <v>250</v>
      </c>
      <c r="G49" s="943">
        <f>COUNTIF(I49:AF49,Dict!$B$1)*Dict!$B$2+COUNTIF(I49:AF49,Dict!$C$1)*Dict!$C$2</f>
        <v>0</v>
      </c>
      <c r="H49" s="944">
        <f>COUNTIF(I49:AF49,Dict!$B$3)*Dict!$B$4+COUNTIF(I49:AF49,Dict!$C$3)*Dict!$C$4+COUNTIF(I49:AF49,Dict!$D$3)*Dict!$D$4+COUNTIF(I49:AF49,Dict!$E$3)*Dict!$E$4</f>
        <v>0</v>
      </c>
      <c r="I49" s="945"/>
      <c r="J49" s="946"/>
      <c r="K49" s="946"/>
      <c r="L49" s="946"/>
      <c r="M49" s="945"/>
      <c r="N49" s="946"/>
      <c r="O49" s="946"/>
      <c r="P49" s="946"/>
      <c r="Q49" s="945"/>
      <c r="R49" s="946"/>
      <c r="S49" s="946"/>
      <c r="T49" s="946"/>
      <c r="U49" s="945"/>
      <c r="V49" s="946"/>
      <c r="W49" s="946"/>
      <c r="X49" s="946"/>
      <c r="Y49" s="945"/>
      <c r="Z49" s="946"/>
      <c r="AA49" s="946"/>
      <c r="AB49" s="946"/>
      <c r="AC49" s="945"/>
      <c r="AD49" s="946"/>
      <c r="AE49" s="946"/>
      <c r="AF49" s="946"/>
    </row>
    <row r="50" spans="1:32" ht="19.5" customHeight="1">
      <c r="A50" s="940">
        <v>39</v>
      </c>
      <c r="B50" s="941" t="s">
        <v>2719</v>
      </c>
      <c r="C50" s="942" t="s">
        <v>467</v>
      </c>
      <c r="D50" s="942" t="s">
        <v>383</v>
      </c>
      <c r="E50" s="942">
        <v>3</v>
      </c>
      <c r="F50" s="942" t="s">
        <v>250</v>
      </c>
      <c r="G50" s="943">
        <f>COUNTIF(I50:AF50,Dict!$B$1)*Dict!$B$2+COUNTIF(I50:AF50,Dict!$C$1)*Dict!$C$2</f>
        <v>0</v>
      </c>
      <c r="H50" s="944">
        <f>COUNTIF(I50:AF50,Dict!$B$3)*Dict!$B$4+COUNTIF(I50:AF50,Dict!$C$3)*Dict!$C$4+COUNTIF(I50:AF50,Dict!$D$3)*Dict!$D$4+COUNTIF(I50:AF50,Dict!$E$3)*Dict!$E$4</f>
        <v>0</v>
      </c>
      <c r="I50" s="945"/>
      <c r="J50" s="946"/>
      <c r="K50" s="946"/>
      <c r="L50" s="946"/>
      <c r="M50" s="945"/>
      <c r="N50" s="946"/>
      <c r="O50" s="946"/>
      <c r="P50" s="946"/>
      <c r="Q50" s="945"/>
      <c r="R50" s="946"/>
      <c r="S50" s="946"/>
      <c r="T50" s="946"/>
      <c r="U50" s="945"/>
      <c r="V50" s="946"/>
      <c r="W50" s="946"/>
      <c r="X50" s="946"/>
      <c r="Y50" s="945"/>
      <c r="Z50" s="946"/>
      <c r="AA50" s="946"/>
      <c r="AB50" s="946"/>
      <c r="AC50" s="945"/>
      <c r="AD50" s="946"/>
      <c r="AE50" s="946"/>
      <c r="AF50" s="946"/>
    </row>
    <row r="51" spans="1:32" ht="19.5" customHeight="1">
      <c r="A51" s="940">
        <v>40</v>
      </c>
      <c r="B51" s="941" t="s">
        <v>2720</v>
      </c>
      <c r="C51" s="942" t="s">
        <v>467</v>
      </c>
      <c r="D51" s="942" t="s">
        <v>383</v>
      </c>
      <c r="E51" s="942">
        <v>6</v>
      </c>
      <c r="F51" s="942" t="s">
        <v>80</v>
      </c>
      <c r="G51" s="943">
        <f>COUNTIF(I51:AF51,Dict!$B$1)*Dict!$B$2+COUNTIF(I51:AF51,Dict!$C$1)*Dict!$C$2</f>
        <v>10</v>
      </c>
      <c r="H51" s="944">
        <f>COUNTIF(I51:AF51,Dict!$B$3)*Dict!$B$4+COUNTIF(I51:AF51,Dict!$C$3)*Dict!$C$4+COUNTIF(I51:AF51,Dict!$D$3)*Dict!$D$4+COUNTIF(I51:AF51,Dict!$E$3)*Dict!$E$4</f>
        <v>33</v>
      </c>
      <c r="I51" s="945" t="s">
        <v>2554</v>
      </c>
      <c r="J51" s="946" t="s">
        <v>2706</v>
      </c>
      <c r="K51" s="950" t="s">
        <v>2706</v>
      </c>
      <c r="L51" s="950" t="s">
        <v>2706</v>
      </c>
      <c r="M51" s="945" t="s">
        <v>2554</v>
      </c>
      <c r="N51" s="946" t="s">
        <v>2706</v>
      </c>
      <c r="O51" s="946" t="s">
        <v>2706</v>
      </c>
      <c r="P51" s="946"/>
      <c r="Q51" s="945" t="s">
        <v>2554</v>
      </c>
      <c r="R51" s="946" t="s">
        <v>2706</v>
      </c>
      <c r="S51" s="950" t="s">
        <v>2706</v>
      </c>
      <c r="T51" s="946"/>
      <c r="U51" s="945" t="s">
        <v>2554</v>
      </c>
      <c r="V51" s="946" t="s">
        <v>2706</v>
      </c>
      <c r="W51" s="946" t="s">
        <v>2706</v>
      </c>
      <c r="X51" s="946"/>
      <c r="Y51" s="945" t="s">
        <v>2554</v>
      </c>
      <c r="Z51" s="946" t="s">
        <v>2706</v>
      </c>
      <c r="AA51" s="950" t="s">
        <v>2706</v>
      </c>
      <c r="AB51" s="946"/>
      <c r="AC51" s="945"/>
      <c r="AD51" s="946"/>
      <c r="AE51" s="946"/>
      <c r="AF51" s="946"/>
    </row>
    <row r="52" spans="1:32" ht="19.5" customHeight="1">
      <c r="A52" s="940"/>
      <c r="B52" s="951" t="s">
        <v>2721</v>
      </c>
      <c r="C52" s="942"/>
      <c r="D52" s="942"/>
      <c r="E52" s="942"/>
      <c r="F52" s="942"/>
      <c r="G52" s="943">
        <f>COUNTIF(I52:AF52,Dict!$B$1)*Dict!$B$2+COUNTIF(I52:AF52,Dict!$C$1)*Dict!$C$2</f>
        <v>0</v>
      </c>
      <c r="H52" s="944">
        <f>COUNTIF(I52:AF52,Dict!$B$3)*Dict!$B$4+COUNTIF(I52:AF52,Dict!$C$3)*Dict!$C$4+COUNTIF(I52:AF52,Dict!$D$3)*Dict!$D$4+COUNTIF(I52:AF52,Dict!$E$3)*Dict!$E$4</f>
        <v>0</v>
      </c>
      <c r="I52" s="945"/>
      <c r="J52" s="946"/>
      <c r="K52" s="946"/>
      <c r="L52" s="946"/>
      <c r="M52" s="945"/>
      <c r="N52" s="946"/>
      <c r="O52" s="946"/>
      <c r="P52" s="946"/>
      <c r="Q52" s="945"/>
      <c r="R52" s="946"/>
      <c r="S52" s="946"/>
      <c r="T52" s="946"/>
      <c r="U52" s="945"/>
      <c r="V52" s="946"/>
      <c r="W52" s="946"/>
      <c r="X52" s="946"/>
      <c r="Y52" s="945"/>
      <c r="Z52" s="946"/>
      <c r="AA52" s="946"/>
      <c r="AB52" s="946"/>
      <c r="AC52" s="945"/>
      <c r="AD52" s="946"/>
      <c r="AE52" s="946"/>
      <c r="AF52" s="946"/>
    </row>
    <row r="53" spans="1:32" ht="19.5" customHeight="1">
      <c r="A53" s="940"/>
      <c r="B53" s="949" t="s">
        <v>2722</v>
      </c>
      <c r="C53" s="942" t="s">
        <v>2723</v>
      </c>
      <c r="D53" s="942" t="s">
        <v>383</v>
      </c>
      <c r="E53" s="942">
        <v>3</v>
      </c>
      <c r="F53" s="942" t="s">
        <v>250</v>
      </c>
      <c r="G53" s="943">
        <f>COUNTIF(I53:AF53,Dict!$B$1)*Dict!$B$2+COUNTIF(I53:AF53,Dict!$C$1)*Dict!$C$2</f>
        <v>6</v>
      </c>
      <c r="H53" s="944">
        <f>COUNTIF(I53:AF53,Dict!$B$3)*Dict!$B$4+COUNTIF(I53:AF53,Dict!$C$3)*Dict!$C$4+COUNTIF(I53:AF53,Dict!$D$3)*Dict!$D$4+COUNTIF(I53:AF53,Dict!$E$3)*Dict!$E$4</f>
        <v>14</v>
      </c>
      <c r="I53" s="945"/>
      <c r="J53" s="946"/>
      <c r="K53" s="946"/>
      <c r="L53" s="946"/>
      <c r="M53" s="945" t="s">
        <v>2554</v>
      </c>
      <c r="N53" s="946" t="s">
        <v>2706</v>
      </c>
      <c r="O53" s="946" t="s">
        <v>2706</v>
      </c>
      <c r="P53" s="946"/>
      <c r="Q53" s="945"/>
      <c r="R53" s="946"/>
      <c r="S53" s="946"/>
      <c r="T53" s="946"/>
      <c r="U53" s="945"/>
      <c r="V53" s="946"/>
      <c r="W53" s="946"/>
      <c r="X53" s="946"/>
      <c r="Y53" s="945" t="s">
        <v>2554</v>
      </c>
      <c r="Z53" s="946" t="s">
        <v>2706</v>
      </c>
      <c r="AA53" s="946" t="s">
        <v>2706</v>
      </c>
      <c r="AB53" s="946"/>
      <c r="AC53" s="945" t="s">
        <v>2554</v>
      </c>
      <c r="AD53" s="946" t="s">
        <v>2555</v>
      </c>
      <c r="AE53" s="946" t="s">
        <v>2555</v>
      </c>
      <c r="AF53" s="946"/>
    </row>
    <row r="54" spans="1:32" ht="19.5" customHeight="1">
      <c r="A54" s="940"/>
      <c r="B54" s="949" t="s">
        <v>680</v>
      </c>
      <c r="C54" s="942" t="s">
        <v>2723</v>
      </c>
      <c r="D54" s="942" t="s">
        <v>383</v>
      </c>
      <c r="E54" s="942">
        <v>3</v>
      </c>
      <c r="F54" s="942" t="s">
        <v>250</v>
      </c>
      <c r="G54" s="943">
        <f>COUNTIF(I54:AF54,Dict!$B$1)*Dict!$B$2+COUNTIF(I54:AF54,Dict!$C$1)*Dict!$C$2</f>
        <v>4</v>
      </c>
      <c r="H54" s="944">
        <f>COUNTIF(I54:AF54,Dict!$B$3)*Dict!$B$4+COUNTIF(I54:AF54,Dict!$C$3)*Dict!$C$4+COUNTIF(I54:AF54,Dict!$D$3)*Dict!$D$4+COUNTIF(I54:AF54,Dict!$E$3)*Dict!$E$4</f>
        <v>12</v>
      </c>
      <c r="I54" s="945"/>
      <c r="J54" s="946"/>
      <c r="K54" s="946"/>
      <c r="L54" s="946"/>
      <c r="M54" s="945" t="s">
        <v>2554</v>
      </c>
      <c r="N54" s="946" t="s">
        <v>2706</v>
      </c>
      <c r="O54" s="946" t="s">
        <v>2706</v>
      </c>
      <c r="P54" s="946"/>
      <c r="Q54" s="945"/>
      <c r="R54" s="946"/>
      <c r="S54" s="946"/>
      <c r="T54" s="946"/>
      <c r="U54" s="945"/>
      <c r="V54" s="946"/>
      <c r="W54" s="946"/>
      <c r="X54" s="946"/>
      <c r="Y54" s="945" t="s">
        <v>2554</v>
      </c>
      <c r="Z54" s="946" t="s">
        <v>2706</v>
      </c>
      <c r="AA54" s="946" t="s">
        <v>2706</v>
      </c>
      <c r="AB54" s="946"/>
      <c r="AC54" s="945"/>
      <c r="AD54" s="946"/>
      <c r="AE54" s="946"/>
      <c r="AF54" s="946"/>
    </row>
    <row r="55" spans="1:32" ht="19.5" customHeight="1">
      <c r="A55" s="940"/>
      <c r="B55" s="949" t="s">
        <v>2724</v>
      </c>
      <c r="C55" s="942" t="s">
        <v>2723</v>
      </c>
      <c r="D55" s="942" t="s">
        <v>383</v>
      </c>
      <c r="E55" s="942">
        <v>3</v>
      </c>
      <c r="F55" s="942" t="s">
        <v>250</v>
      </c>
      <c r="G55" s="943">
        <f>COUNTIF(I55:AF55,Dict!$B$1)*Dict!$B$2+COUNTIF(I55:AF55,Dict!$C$1)*Dict!$C$2</f>
        <v>4</v>
      </c>
      <c r="H55" s="944">
        <f>COUNTIF(I55:AF55,Dict!$B$3)*Dict!$B$4+COUNTIF(I55:AF55,Dict!$C$3)*Dict!$C$4+COUNTIF(I55:AF55,Dict!$D$3)*Dict!$D$4+COUNTIF(I55:AF55,Dict!$E$3)*Dict!$E$4</f>
        <v>15</v>
      </c>
      <c r="I55" s="945" t="s">
        <v>2554</v>
      </c>
      <c r="J55" s="946" t="s">
        <v>2706</v>
      </c>
      <c r="K55" s="946" t="s">
        <v>2706</v>
      </c>
      <c r="L55" s="946" t="s">
        <v>2706</v>
      </c>
      <c r="M55" s="945"/>
      <c r="N55" s="946"/>
      <c r="O55" s="946"/>
      <c r="P55" s="946"/>
      <c r="Q55" s="945"/>
      <c r="R55" s="946"/>
      <c r="S55" s="946"/>
      <c r="T55" s="946"/>
      <c r="U55" s="945"/>
      <c r="V55" s="946"/>
      <c r="W55" s="946"/>
      <c r="X55" s="946"/>
      <c r="Y55" s="945" t="s">
        <v>2554</v>
      </c>
      <c r="Z55" s="946" t="s">
        <v>2706</v>
      </c>
      <c r="AA55" s="946" t="s">
        <v>2706</v>
      </c>
      <c r="AB55" s="946"/>
      <c r="AC55" s="945"/>
      <c r="AD55" s="946"/>
      <c r="AE55" s="946"/>
      <c r="AF55" s="946"/>
    </row>
    <row r="56" spans="1:32" ht="19.5" customHeight="1">
      <c r="A56" s="940"/>
      <c r="B56" s="949" t="s">
        <v>494</v>
      </c>
      <c r="C56" s="942" t="s">
        <v>2723</v>
      </c>
      <c r="D56" s="942" t="s">
        <v>383</v>
      </c>
      <c r="E56" s="942">
        <v>3</v>
      </c>
      <c r="F56" s="942" t="s">
        <v>250</v>
      </c>
      <c r="G56" s="943">
        <f>COUNTIF(I56:AF56,Dict!$B$1)*Dict!$B$2+COUNTIF(I56:AF56,Dict!$C$1)*Dict!$C$2</f>
        <v>6</v>
      </c>
      <c r="H56" s="944">
        <f>COUNTIF(I56:AF56,Dict!$B$3)*Dict!$B$4+COUNTIF(I56:AF56,Dict!$C$3)*Dict!$C$4+COUNTIF(I56:AF56,Dict!$D$3)*Dict!$D$4+COUNTIF(I56:AF56,Dict!$E$3)*Dict!$E$4</f>
        <v>18</v>
      </c>
      <c r="I56" s="945"/>
      <c r="J56" s="946"/>
      <c r="K56" s="946"/>
      <c r="L56" s="946"/>
      <c r="M56" s="945" t="s">
        <v>2554</v>
      </c>
      <c r="N56" s="946" t="s">
        <v>2706</v>
      </c>
      <c r="O56" s="946" t="s">
        <v>2706</v>
      </c>
      <c r="P56" s="946"/>
      <c r="Q56" s="945" t="s">
        <v>2554</v>
      </c>
      <c r="R56" s="946" t="s">
        <v>2706</v>
      </c>
      <c r="S56" s="946" t="s">
        <v>2706</v>
      </c>
      <c r="T56" s="946"/>
      <c r="U56" s="945" t="s">
        <v>2554</v>
      </c>
      <c r="V56" s="946" t="s">
        <v>2706</v>
      </c>
      <c r="W56" s="946" t="s">
        <v>2706</v>
      </c>
      <c r="X56" s="946"/>
      <c r="Y56" s="945"/>
      <c r="Z56" s="946"/>
      <c r="AA56" s="946"/>
      <c r="AB56" s="946"/>
      <c r="AC56" s="945"/>
      <c r="AD56" s="946"/>
      <c r="AE56" s="946"/>
      <c r="AF56" s="946"/>
    </row>
    <row r="57" spans="1:32" ht="19.5" customHeight="1">
      <c r="A57" s="940"/>
      <c r="B57" s="949" t="s">
        <v>2725</v>
      </c>
      <c r="C57" s="942" t="s">
        <v>2723</v>
      </c>
      <c r="D57" s="942" t="s">
        <v>383</v>
      </c>
      <c r="E57" s="942">
        <v>3</v>
      </c>
      <c r="F57" s="942" t="s">
        <v>250</v>
      </c>
      <c r="G57" s="943">
        <f>COUNTIF(I57:AF57,Dict!$B$1)*Dict!$B$2+COUNTIF(I57:AF57,Dict!$C$1)*Dict!$C$2</f>
        <v>6</v>
      </c>
      <c r="H57" s="944">
        <f>COUNTIF(I57:AF57,Dict!$B$3)*Dict!$B$4+COUNTIF(I57:AF57,Dict!$C$3)*Dict!$C$4+COUNTIF(I57:AF57,Dict!$D$3)*Dict!$D$4+COUNTIF(I57:AF57,Dict!$E$3)*Dict!$E$4</f>
        <v>18</v>
      </c>
      <c r="I57" s="945"/>
      <c r="J57" s="946"/>
      <c r="K57" s="946"/>
      <c r="L57" s="946"/>
      <c r="M57" s="945" t="s">
        <v>2554</v>
      </c>
      <c r="N57" s="946" t="s">
        <v>2706</v>
      </c>
      <c r="O57" s="946" t="s">
        <v>2706</v>
      </c>
      <c r="P57" s="946"/>
      <c r="Q57" s="945"/>
      <c r="R57" s="946"/>
      <c r="S57" s="946"/>
      <c r="T57" s="946"/>
      <c r="U57" s="945" t="s">
        <v>2554</v>
      </c>
      <c r="V57" s="946" t="s">
        <v>2706</v>
      </c>
      <c r="W57" s="946" t="s">
        <v>2706</v>
      </c>
      <c r="X57" s="946"/>
      <c r="Y57" s="945" t="s">
        <v>2554</v>
      </c>
      <c r="Z57" s="946" t="s">
        <v>2706</v>
      </c>
      <c r="AA57" s="946" t="s">
        <v>2706</v>
      </c>
      <c r="AB57" s="946"/>
      <c r="AC57" s="945"/>
      <c r="AD57" s="946"/>
      <c r="AE57" s="946"/>
      <c r="AF57" s="946"/>
    </row>
    <row r="58" spans="1:32" ht="19.5" customHeight="1">
      <c r="A58" s="940"/>
      <c r="B58" s="949" t="s">
        <v>2726</v>
      </c>
      <c r="C58" s="942" t="s">
        <v>2723</v>
      </c>
      <c r="D58" s="942" t="s">
        <v>383</v>
      </c>
      <c r="E58" s="942">
        <v>3</v>
      </c>
      <c r="F58" s="942" t="s">
        <v>250</v>
      </c>
      <c r="G58" s="943">
        <f>COUNTIF(I58:AF58,Dict!$B$1)*Dict!$B$2+COUNTIF(I58:AF58,Dict!$C$1)*Dict!$C$2</f>
        <v>4</v>
      </c>
      <c r="H58" s="944">
        <f>COUNTIF(I58:AF58,Dict!$B$3)*Dict!$B$4+COUNTIF(I58:AF58,Dict!$C$3)*Dict!$C$4+COUNTIF(I58:AF58,Dict!$D$3)*Dict!$D$4+COUNTIF(I58:AF58,Dict!$E$3)*Dict!$E$4</f>
        <v>15</v>
      </c>
      <c r="I58" s="945" t="s">
        <v>2554</v>
      </c>
      <c r="J58" s="946" t="s">
        <v>2706</v>
      </c>
      <c r="K58" s="946" t="s">
        <v>2706</v>
      </c>
      <c r="L58" s="946" t="s">
        <v>2706</v>
      </c>
      <c r="M58" s="945"/>
      <c r="N58" s="946"/>
      <c r="O58" s="946"/>
      <c r="P58" s="946"/>
      <c r="Q58" s="945"/>
      <c r="R58" s="946"/>
      <c r="S58" s="946"/>
      <c r="T58" s="946"/>
      <c r="U58" s="945"/>
      <c r="V58" s="946"/>
      <c r="W58" s="946"/>
      <c r="X58" s="946"/>
      <c r="Y58" s="945" t="s">
        <v>2554</v>
      </c>
      <c r="Z58" s="946" t="s">
        <v>2706</v>
      </c>
      <c r="AA58" s="946" t="s">
        <v>2706</v>
      </c>
      <c r="AB58" s="946"/>
      <c r="AC58" s="945"/>
      <c r="AD58" s="946"/>
      <c r="AE58" s="946"/>
      <c r="AF58" s="946"/>
    </row>
    <row r="59" spans="1:32" ht="19.5" customHeight="1">
      <c r="A59" s="940"/>
      <c r="B59" s="949" t="s">
        <v>2727</v>
      </c>
      <c r="C59" s="942" t="s">
        <v>2723</v>
      </c>
      <c r="D59" s="942" t="s">
        <v>383</v>
      </c>
      <c r="E59" s="942">
        <v>3</v>
      </c>
      <c r="F59" s="942" t="s">
        <v>250</v>
      </c>
      <c r="G59" s="943">
        <f>COUNTIF(I59:AF59,Dict!$B$1)*Dict!$B$2+COUNTIF(I59:AF59,Dict!$C$1)*Dict!$C$2</f>
        <v>6</v>
      </c>
      <c r="H59" s="944">
        <f>COUNTIF(I59:AF59,Dict!$B$3)*Dict!$B$4+COUNTIF(I59:AF59,Dict!$C$3)*Dict!$C$4+COUNTIF(I59:AF59,Dict!$D$3)*Dict!$D$4+COUNTIF(I59:AF59,Dict!$E$3)*Dict!$E$4</f>
        <v>19</v>
      </c>
      <c r="I59" s="945" t="s">
        <v>2554</v>
      </c>
      <c r="J59" s="946" t="s">
        <v>2706</v>
      </c>
      <c r="K59" s="946" t="s">
        <v>2706</v>
      </c>
      <c r="L59" s="946" t="s">
        <v>2706</v>
      </c>
      <c r="M59" s="945"/>
      <c r="N59" s="946"/>
      <c r="O59" s="946"/>
      <c r="P59" s="946"/>
      <c r="Q59" s="945"/>
      <c r="R59" s="946"/>
      <c r="S59" s="946"/>
      <c r="T59" s="946"/>
      <c r="U59" s="945"/>
      <c r="V59" s="946"/>
      <c r="W59" s="946"/>
      <c r="X59" s="946"/>
      <c r="Y59" s="945" t="s">
        <v>2554</v>
      </c>
      <c r="Z59" s="946" t="s">
        <v>2706</v>
      </c>
      <c r="AA59" s="946" t="s">
        <v>2706</v>
      </c>
      <c r="AB59" s="946"/>
      <c r="AC59" s="945" t="s">
        <v>2554</v>
      </c>
      <c r="AD59" s="946" t="s">
        <v>2679</v>
      </c>
      <c r="AE59" s="946" t="s">
        <v>2679</v>
      </c>
      <c r="AF59" s="946"/>
    </row>
    <row r="60" spans="1:32" ht="19.5" customHeight="1">
      <c r="A60" s="940"/>
      <c r="B60" s="949" t="s">
        <v>424</v>
      </c>
      <c r="C60" s="942" t="s">
        <v>2723</v>
      </c>
      <c r="D60" s="942" t="s">
        <v>383</v>
      </c>
      <c r="E60" s="942">
        <v>3</v>
      </c>
      <c r="F60" s="942" t="s">
        <v>250</v>
      </c>
      <c r="G60" s="943">
        <f>COUNTIF(I60:AF60,Dict!$B$1)*Dict!$B$2+COUNTIF(I60:AF60,Dict!$C$1)*Dict!$C$2</f>
        <v>4</v>
      </c>
      <c r="H60" s="944">
        <f>COUNTIF(I60:AF60,Dict!$B$3)*Dict!$B$4+COUNTIF(I60:AF60,Dict!$C$3)*Dict!$C$4+COUNTIF(I60:AF60,Dict!$D$3)*Dict!$D$4+COUNTIF(I60:AF60,Dict!$E$3)*Dict!$E$4</f>
        <v>12</v>
      </c>
      <c r="I60" s="945"/>
      <c r="J60" s="946"/>
      <c r="K60" s="946"/>
      <c r="L60" s="946"/>
      <c r="M60" s="945"/>
      <c r="N60" s="946"/>
      <c r="O60" s="946"/>
      <c r="P60" s="946"/>
      <c r="Q60" s="945" t="s">
        <v>2554</v>
      </c>
      <c r="R60" s="946" t="s">
        <v>2706</v>
      </c>
      <c r="S60" s="946" t="s">
        <v>2706</v>
      </c>
      <c r="T60" s="946"/>
      <c r="U60" s="945" t="s">
        <v>2554</v>
      </c>
      <c r="V60" s="946" t="s">
        <v>2706</v>
      </c>
      <c r="W60" s="946" t="s">
        <v>2706</v>
      </c>
      <c r="X60" s="946"/>
      <c r="Y60" s="945"/>
      <c r="Z60" s="946"/>
      <c r="AA60" s="946"/>
      <c r="AB60" s="946"/>
      <c r="AC60" s="945"/>
      <c r="AD60" s="946"/>
      <c r="AE60" s="946"/>
      <c r="AF60" s="946"/>
    </row>
    <row r="61" spans="1:32" ht="19.5" customHeight="1">
      <c r="A61" s="940"/>
      <c r="B61" s="951" t="s">
        <v>2728</v>
      </c>
      <c r="C61" s="942"/>
      <c r="D61" s="942"/>
      <c r="E61" s="942"/>
      <c r="F61" s="942"/>
      <c r="G61" s="943">
        <f>COUNTIF(I61:AF61,Dict!$B$1)*Dict!$B$2+COUNTIF(I61:AF61,Dict!$C$1)*Dict!$C$2</f>
        <v>0</v>
      </c>
      <c r="H61" s="944">
        <f>COUNTIF(I61:AF61,Dict!$B$3)*Dict!$B$4+COUNTIF(I61:AF61,Dict!$C$3)*Dict!$C$4+COUNTIF(I61:AF61,Dict!$D$3)*Dict!$D$4+COUNTIF(I61:AF61,Dict!$E$3)*Dict!$E$4</f>
        <v>0</v>
      </c>
      <c r="I61" s="945"/>
      <c r="J61" s="946"/>
      <c r="K61" s="946"/>
      <c r="L61" s="946"/>
      <c r="M61" s="945"/>
      <c r="N61" s="946"/>
      <c r="O61" s="946"/>
      <c r="P61" s="946"/>
      <c r="Q61" s="945"/>
      <c r="R61" s="946"/>
      <c r="S61" s="946"/>
      <c r="T61" s="946"/>
      <c r="U61" s="945"/>
      <c r="V61" s="946"/>
      <c r="W61" s="946"/>
      <c r="X61" s="946"/>
      <c r="Y61" s="945"/>
      <c r="Z61" s="946"/>
      <c r="AA61" s="946"/>
      <c r="AB61" s="946"/>
      <c r="AC61" s="945"/>
      <c r="AD61" s="946"/>
      <c r="AE61" s="946"/>
      <c r="AF61" s="946"/>
    </row>
    <row r="62" spans="1:32" ht="25.5" customHeight="1">
      <c r="A62" s="940">
        <v>41</v>
      </c>
      <c r="B62" s="949" t="s">
        <v>2745</v>
      </c>
      <c r="C62" s="942" t="s">
        <v>467</v>
      </c>
      <c r="D62" s="942" t="s">
        <v>78</v>
      </c>
      <c r="E62" s="942">
        <v>3</v>
      </c>
      <c r="F62" s="942" t="s">
        <v>80</v>
      </c>
      <c r="G62" s="943">
        <f>COUNTIF(I62:AF62,Dict!$B$1)*Dict!$B$2+COUNTIF(I62:AF62,Dict!$C$1)*Dict!$C$2</f>
        <v>8</v>
      </c>
      <c r="H62" s="944">
        <f>COUNTIF(I62:AF62,Dict!$B$3)*Dict!$B$4+COUNTIF(I62:AF62,Dict!$C$3)*Dict!$C$4+COUNTIF(I62:AF62,Dict!$D$3)*Dict!$D$4+COUNTIF(I62:AF62,Dict!$E$3)*Dict!$E$4</f>
        <v>12</v>
      </c>
      <c r="I62" s="952" t="s">
        <v>2554</v>
      </c>
      <c r="J62" s="946"/>
      <c r="K62" s="946"/>
      <c r="L62" s="946"/>
      <c r="M62" s="945" t="s">
        <v>2554</v>
      </c>
      <c r="N62" s="946" t="s">
        <v>2679</v>
      </c>
      <c r="O62" s="946" t="s">
        <v>2679</v>
      </c>
      <c r="P62" s="946"/>
      <c r="Q62" s="945"/>
      <c r="R62" s="946"/>
      <c r="S62" s="946"/>
      <c r="T62" s="946"/>
      <c r="U62" s="945"/>
      <c r="V62" s="946"/>
      <c r="W62" s="946"/>
      <c r="X62" s="946"/>
      <c r="Y62" s="945" t="s">
        <v>2554</v>
      </c>
      <c r="Z62" s="946" t="s">
        <v>2679</v>
      </c>
      <c r="AA62" s="946" t="s">
        <v>2679</v>
      </c>
      <c r="AB62" s="946"/>
      <c r="AC62" s="945" t="s">
        <v>2554</v>
      </c>
      <c r="AD62" s="946" t="s">
        <v>2679</v>
      </c>
      <c r="AE62" s="946" t="s">
        <v>2679</v>
      </c>
      <c r="AF62" s="946"/>
    </row>
    <row r="63" spans="1:32" ht="19.5" customHeight="1">
      <c r="A63" s="940">
        <v>42</v>
      </c>
      <c r="B63" s="941" t="s">
        <v>869</v>
      </c>
      <c r="C63" s="942" t="s">
        <v>467</v>
      </c>
      <c r="D63" s="942" t="s">
        <v>78</v>
      </c>
      <c r="E63" s="942">
        <v>2</v>
      </c>
      <c r="F63" s="942" t="s">
        <v>80</v>
      </c>
      <c r="G63" s="943">
        <f>COUNTIF(I63:AF63,Dict!$B$1)*Dict!$B$2+COUNTIF(I63:AF63,Dict!$C$1)*Dict!$C$2</f>
        <v>4</v>
      </c>
      <c r="H63" s="944">
        <f>COUNTIF(I63:AF63,Dict!$B$3)*Dict!$B$4+COUNTIF(I63:AF63,Dict!$C$3)*Dict!$C$4+COUNTIF(I63:AF63,Dict!$D$3)*Dict!$D$4+COUNTIF(I63:AF63,Dict!$E$3)*Dict!$E$4</f>
        <v>8</v>
      </c>
      <c r="I63" s="945"/>
      <c r="J63" s="946"/>
      <c r="K63" s="946"/>
      <c r="L63" s="946"/>
      <c r="M63" s="945"/>
      <c r="N63" s="946"/>
      <c r="O63" s="946"/>
      <c r="P63" s="946"/>
      <c r="Q63" s="945" t="s">
        <v>2554</v>
      </c>
      <c r="R63" s="946" t="s">
        <v>2679</v>
      </c>
      <c r="S63" s="946" t="s">
        <v>2679</v>
      </c>
      <c r="T63" s="946"/>
      <c r="U63" s="945"/>
      <c r="V63" s="946"/>
      <c r="W63" s="946"/>
      <c r="X63" s="946"/>
      <c r="Y63" s="945"/>
      <c r="Z63" s="946"/>
      <c r="AA63" s="946"/>
      <c r="AB63" s="946"/>
      <c r="AC63" s="945" t="s">
        <v>2554</v>
      </c>
      <c r="AD63" s="946" t="s">
        <v>2679</v>
      </c>
      <c r="AE63" s="946" t="s">
        <v>2679</v>
      </c>
      <c r="AF63" s="946"/>
    </row>
    <row r="64" spans="1:32" ht="19.5" customHeight="1">
      <c r="A64" s="940">
        <v>43</v>
      </c>
      <c r="B64" s="941" t="s">
        <v>2729</v>
      </c>
      <c r="C64" s="942" t="s">
        <v>467</v>
      </c>
      <c r="D64" s="942" t="s">
        <v>78</v>
      </c>
      <c r="E64" s="942">
        <v>2</v>
      </c>
      <c r="F64" s="942" t="s">
        <v>80</v>
      </c>
      <c r="G64" s="943">
        <f>COUNTIF(I64:AF64,Dict!$B$1)*Dict!$B$2+COUNTIF(I64:AF64,Dict!$C$1)*Dict!$C$2</f>
        <v>2</v>
      </c>
      <c r="H64" s="944">
        <f>COUNTIF(I64:AF64,Dict!$B$3)*Dict!$B$4+COUNTIF(I64:AF64,Dict!$C$3)*Dict!$C$4+COUNTIF(I64:AF64,Dict!$D$3)*Dict!$D$4+COUNTIF(I64:AF64,Dict!$E$3)*Dict!$E$4</f>
        <v>4</v>
      </c>
      <c r="I64" s="945"/>
      <c r="J64" s="946"/>
      <c r="K64" s="946"/>
      <c r="L64" s="946"/>
      <c r="M64" s="945"/>
      <c r="N64" s="946"/>
      <c r="O64" s="946"/>
      <c r="P64" s="946"/>
      <c r="Q64" s="945"/>
      <c r="R64" s="946"/>
      <c r="S64" s="946"/>
      <c r="T64" s="946"/>
      <c r="U64" s="945"/>
      <c r="V64" s="946"/>
      <c r="W64" s="946"/>
      <c r="X64" s="946"/>
      <c r="Y64" s="945"/>
      <c r="Z64" s="946"/>
      <c r="AA64" s="946"/>
      <c r="AB64" s="946"/>
      <c r="AC64" s="945" t="s">
        <v>2554</v>
      </c>
      <c r="AD64" s="946" t="s">
        <v>2679</v>
      </c>
      <c r="AE64" s="946" t="s">
        <v>2679</v>
      </c>
      <c r="AF64" s="946"/>
    </row>
    <row r="65" spans="1:32" ht="19.5" customHeight="1">
      <c r="A65" s="940">
        <v>44</v>
      </c>
      <c r="B65" s="941" t="s">
        <v>2730</v>
      </c>
      <c r="C65" s="942" t="s">
        <v>467</v>
      </c>
      <c r="D65" s="942" t="s">
        <v>218</v>
      </c>
      <c r="E65" s="942">
        <v>2</v>
      </c>
      <c r="F65" s="942" t="s">
        <v>80</v>
      </c>
      <c r="G65" s="943">
        <f>COUNTIF(I65:AF65,Dict!$B$1)*Dict!$B$2+COUNTIF(I65:AF65,Dict!$C$1)*Dict!$C$2</f>
        <v>4</v>
      </c>
      <c r="H65" s="944">
        <f>COUNTIF(I65:AF65,Dict!$B$3)*Dict!$B$4+COUNTIF(I65:AF65,Dict!$C$3)*Dict!$C$4+COUNTIF(I65:AF65,Dict!$D$3)*Dict!$D$4+COUNTIF(I65:AF65,Dict!$E$3)*Dict!$E$4</f>
        <v>10</v>
      </c>
      <c r="I65" s="945" t="s">
        <v>2554</v>
      </c>
      <c r="J65" s="946" t="s">
        <v>2679</v>
      </c>
      <c r="K65" s="946" t="s">
        <v>2679</v>
      </c>
      <c r="L65" s="946" t="s">
        <v>2679</v>
      </c>
      <c r="M65" s="945"/>
      <c r="N65" s="946"/>
      <c r="O65" s="946"/>
      <c r="P65" s="946"/>
      <c r="Q65" s="945"/>
      <c r="R65" s="946"/>
      <c r="S65" s="946"/>
      <c r="T65" s="946"/>
      <c r="U65" s="945"/>
      <c r="V65" s="946"/>
      <c r="W65" s="946"/>
      <c r="X65" s="946"/>
      <c r="Y65" s="945" t="s">
        <v>2554</v>
      </c>
      <c r="Z65" s="946" t="s">
        <v>2679</v>
      </c>
      <c r="AA65" s="946" t="s">
        <v>2679</v>
      </c>
      <c r="AB65" s="946"/>
      <c r="AC65" s="945"/>
      <c r="AD65" s="946"/>
      <c r="AE65" s="946"/>
      <c r="AF65" s="946"/>
    </row>
    <row r="66" spans="1:32" ht="19.5" customHeight="1">
      <c r="A66" s="940">
        <v>45</v>
      </c>
      <c r="B66" s="941" t="s">
        <v>2731</v>
      </c>
      <c r="C66" s="942" t="s">
        <v>568</v>
      </c>
      <c r="D66" s="942" t="s">
        <v>218</v>
      </c>
      <c r="E66" s="942">
        <v>3</v>
      </c>
      <c r="F66" s="942" t="s">
        <v>80</v>
      </c>
      <c r="G66" s="943">
        <f>COUNTIF(I66:AF66,Dict!$B$1)*Dict!$B$2+COUNTIF(I66:AF66,Dict!$C$1)*Dict!$C$2</f>
        <v>4</v>
      </c>
      <c r="H66" s="944">
        <f>COUNTIF(I66:AF66,Dict!$B$3)*Dict!$B$4+COUNTIF(I66:AF66,Dict!$C$3)*Dict!$C$4+COUNTIF(I66:AF66,Dict!$D$3)*Dict!$D$4+COUNTIF(I66:AF66,Dict!$E$3)*Dict!$E$4</f>
        <v>8</v>
      </c>
      <c r="I66" s="945"/>
      <c r="J66" s="946"/>
      <c r="K66" s="946"/>
      <c r="L66" s="946"/>
      <c r="M66" s="945"/>
      <c r="N66" s="946"/>
      <c r="O66" s="946"/>
      <c r="P66" s="946"/>
      <c r="Q66" s="945"/>
      <c r="R66" s="946"/>
      <c r="S66" s="946"/>
      <c r="T66" s="946"/>
      <c r="U66" s="945"/>
      <c r="V66" s="946"/>
      <c r="W66" s="946"/>
      <c r="X66" s="946"/>
      <c r="Y66" s="945" t="s">
        <v>2554</v>
      </c>
      <c r="Z66" s="946" t="s">
        <v>2679</v>
      </c>
      <c r="AA66" s="946" t="s">
        <v>2679</v>
      </c>
      <c r="AB66" s="946"/>
      <c r="AC66" s="945" t="s">
        <v>2554</v>
      </c>
      <c r="AD66" s="946" t="s">
        <v>2679</v>
      </c>
      <c r="AE66" s="946" t="s">
        <v>2679</v>
      </c>
      <c r="AF66" s="946"/>
    </row>
    <row r="67" spans="1:32" ht="19.5" customHeight="1">
      <c r="A67" s="940">
        <v>46</v>
      </c>
      <c r="B67" s="949" t="s">
        <v>2733</v>
      </c>
      <c r="C67" s="942" t="s">
        <v>568</v>
      </c>
      <c r="D67" s="942" t="s">
        <v>218</v>
      </c>
      <c r="E67" s="942">
        <v>3</v>
      </c>
      <c r="F67" s="942" t="s">
        <v>80</v>
      </c>
      <c r="G67" s="943">
        <f>COUNTIF(I67:AF67,Dict!$B$1)*Dict!$B$2+COUNTIF(I67:AF67,Dict!$C$1)*Dict!$C$2</f>
        <v>4</v>
      </c>
      <c r="H67" s="944">
        <f>COUNTIF(I67:AF67,Dict!$B$3)*Dict!$B$4+COUNTIF(I67:AF67,Dict!$C$3)*Dict!$C$4+COUNTIF(I67:AF67,Dict!$D$3)*Dict!$D$4+COUNTIF(I67:AF67,Dict!$E$3)*Dict!$E$4</f>
        <v>8</v>
      </c>
      <c r="I67" s="945"/>
      <c r="J67" s="946"/>
      <c r="K67" s="946"/>
      <c r="L67" s="946"/>
      <c r="M67" s="945"/>
      <c r="N67" s="946"/>
      <c r="O67" s="946"/>
      <c r="P67" s="946"/>
      <c r="Q67" s="945" t="s">
        <v>2554</v>
      </c>
      <c r="R67" s="946" t="s">
        <v>2679</v>
      </c>
      <c r="S67" s="946" t="s">
        <v>2679</v>
      </c>
      <c r="T67" s="946"/>
      <c r="U67" s="945"/>
      <c r="V67" s="946"/>
      <c r="W67" s="946"/>
      <c r="X67" s="946"/>
      <c r="Y67" s="945" t="s">
        <v>2554</v>
      </c>
      <c r="Z67" s="946" t="s">
        <v>2679</v>
      </c>
      <c r="AA67" s="946" t="s">
        <v>2679</v>
      </c>
      <c r="AB67" s="946"/>
      <c r="AC67" s="945"/>
      <c r="AD67" s="946"/>
      <c r="AE67" s="946"/>
      <c r="AF67" s="946"/>
    </row>
    <row r="68" spans="1:32" ht="19.5" customHeight="1">
      <c r="A68" s="940">
        <v>47</v>
      </c>
      <c r="B68" s="941" t="s">
        <v>2734</v>
      </c>
      <c r="C68" s="942" t="s">
        <v>568</v>
      </c>
      <c r="D68" s="942" t="s">
        <v>218</v>
      </c>
      <c r="E68" s="942">
        <v>3</v>
      </c>
      <c r="F68" s="942" t="s">
        <v>250</v>
      </c>
      <c r="G68" s="943">
        <f>COUNTIF(I68:AF68,Dict!$B$1)*Dict!$B$2+COUNTIF(I68:AF68,Dict!$C$1)*Dict!$C$2</f>
        <v>0</v>
      </c>
      <c r="H68" s="944">
        <f>COUNTIF(I68:AF68,Dict!$B$3)*Dict!$B$4+COUNTIF(I68:AF68,Dict!$C$3)*Dict!$C$4+COUNTIF(I68:AF68,Dict!$D$3)*Dict!$D$4+COUNTIF(I68:AF68,Dict!$E$3)*Dict!$E$4</f>
        <v>0</v>
      </c>
      <c r="I68" s="945"/>
      <c r="J68" s="946"/>
      <c r="K68" s="946"/>
      <c r="L68" s="946"/>
      <c r="M68" s="945"/>
      <c r="N68" s="946"/>
      <c r="O68" s="946"/>
      <c r="P68" s="946"/>
      <c r="Q68" s="945"/>
      <c r="R68" s="946"/>
      <c r="S68" s="946"/>
      <c r="T68" s="946"/>
      <c r="U68" s="945"/>
      <c r="V68" s="946"/>
      <c r="W68" s="946"/>
      <c r="X68" s="946"/>
      <c r="Y68" s="945"/>
      <c r="Z68" s="946"/>
      <c r="AA68" s="946"/>
      <c r="AB68" s="946"/>
      <c r="AC68" s="945"/>
      <c r="AD68" s="946"/>
      <c r="AE68" s="946"/>
      <c r="AF68" s="946"/>
    </row>
    <row r="69" spans="1:32" ht="19.5" customHeight="1">
      <c r="A69" s="940">
        <v>48</v>
      </c>
      <c r="B69" s="941" t="s">
        <v>2736</v>
      </c>
      <c r="C69" s="942" t="s">
        <v>568</v>
      </c>
      <c r="D69" s="942" t="s">
        <v>218</v>
      </c>
      <c r="E69" s="942">
        <v>6</v>
      </c>
      <c r="F69" s="942" t="s">
        <v>80</v>
      </c>
      <c r="G69" s="943">
        <f>COUNTIF(I69:AF69,Dict!$B$1)*Dict!$B$2+COUNTIF(I69:AF69,Dict!$C$1)*Dict!$C$2</f>
        <v>10</v>
      </c>
      <c r="H69" s="944">
        <f>COUNTIF(I69:AF69,Dict!$B$3)*Dict!$B$4+COUNTIF(I69:AF69,Dict!$C$3)*Dict!$C$4+COUNTIF(I69:AF69,Dict!$D$3)*Dict!$D$4+COUNTIF(I69:AF69,Dict!$E$3)*Dict!$E$4</f>
        <v>20</v>
      </c>
      <c r="I69" s="945"/>
      <c r="J69" s="946"/>
      <c r="K69" s="946"/>
      <c r="L69" s="946"/>
      <c r="M69" s="945" t="s">
        <v>2554</v>
      </c>
      <c r="N69" s="946" t="s">
        <v>2679</v>
      </c>
      <c r="O69" s="946" t="s">
        <v>2679</v>
      </c>
      <c r="P69" s="946"/>
      <c r="Q69" s="945" t="s">
        <v>2554</v>
      </c>
      <c r="R69" s="946" t="s">
        <v>2679</v>
      </c>
      <c r="S69" s="946" t="s">
        <v>2679</v>
      </c>
      <c r="T69" s="946"/>
      <c r="U69" s="945" t="s">
        <v>2554</v>
      </c>
      <c r="V69" s="946" t="s">
        <v>2679</v>
      </c>
      <c r="W69" s="946" t="s">
        <v>2679</v>
      </c>
      <c r="X69" s="946"/>
      <c r="Y69" s="945" t="s">
        <v>2554</v>
      </c>
      <c r="Z69" s="946" t="s">
        <v>2679</v>
      </c>
      <c r="AA69" s="946" t="s">
        <v>2679</v>
      </c>
      <c r="AB69" s="946"/>
      <c r="AC69" s="945" t="s">
        <v>2554</v>
      </c>
      <c r="AD69" s="946" t="s">
        <v>2679</v>
      </c>
      <c r="AE69" s="946" t="s">
        <v>2679</v>
      </c>
      <c r="AF69" s="946"/>
    </row>
    <row r="70" spans="1:32" ht="19.5" customHeight="1">
      <c r="A70" s="940"/>
      <c r="B70" s="951" t="s">
        <v>2737</v>
      </c>
      <c r="C70" s="942"/>
      <c r="D70" s="942"/>
      <c r="E70" s="942"/>
      <c r="F70" s="942"/>
      <c r="G70" s="943">
        <f>COUNTIF(I70:AF70,Dict!$B$1)*Dict!$B$2+COUNTIF(I70:AF70,Dict!$C$1)*Dict!$C$2</f>
        <v>0</v>
      </c>
      <c r="H70" s="944">
        <f>COUNTIF(I70:AF70,Dict!$B$3)*Dict!$B$4+COUNTIF(I70:AF70,Dict!$C$3)*Dict!$C$4+COUNTIF(I70:AF70,Dict!$D$3)*Dict!$D$4+COUNTIF(I70:AF70,Dict!$E$3)*Dict!$E$4</f>
        <v>0</v>
      </c>
      <c r="I70" s="945"/>
      <c r="J70" s="946"/>
      <c r="K70" s="946"/>
      <c r="L70" s="946"/>
      <c r="M70" s="945"/>
      <c r="N70" s="946"/>
      <c r="O70" s="946"/>
      <c r="P70" s="946"/>
      <c r="Q70" s="945"/>
      <c r="R70" s="946"/>
      <c r="S70" s="946"/>
      <c r="T70" s="946"/>
      <c r="U70" s="945"/>
      <c r="V70" s="946"/>
      <c r="W70" s="946"/>
      <c r="X70" s="946"/>
      <c r="Y70" s="945"/>
      <c r="Z70" s="946"/>
      <c r="AA70" s="946"/>
      <c r="AB70" s="946"/>
      <c r="AC70" s="945"/>
      <c r="AD70" s="946"/>
      <c r="AE70" s="946"/>
      <c r="AF70" s="946"/>
    </row>
    <row r="71" spans="1:32" ht="19.5" customHeight="1">
      <c r="A71" s="940"/>
      <c r="B71" s="949" t="s">
        <v>2738</v>
      </c>
      <c r="C71" s="942" t="s">
        <v>568</v>
      </c>
      <c r="D71" s="942" t="s">
        <v>218</v>
      </c>
      <c r="E71" s="942">
        <v>3</v>
      </c>
      <c r="F71" s="942" t="s">
        <v>250</v>
      </c>
      <c r="G71" s="943">
        <f>COUNTIF(I71:AF71,Dict!$B$1)*Dict!$B$2+COUNTIF(I71:AF71,Dict!$C$1)*Dict!$C$2</f>
        <v>6</v>
      </c>
      <c r="H71" s="944">
        <f>COUNTIF(I71:AF71,Dict!$B$3)*Dict!$B$4+COUNTIF(I71:AF71,Dict!$C$3)*Dict!$C$4+COUNTIF(I71:AF71,Dict!$D$3)*Dict!$D$4+COUNTIF(I71:AF71,Dict!$E$3)*Dict!$E$4</f>
        <v>12</v>
      </c>
      <c r="I71" s="945"/>
      <c r="J71" s="946"/>
      <c r="K71" s="946"/>
      <c r="L71" s="946"/>
      <c r="M71" s="945"/>
      <c r="N71" s="946"/>
      <c r="O71" s="946"/>
      <c r="P71" s="946"/>
      <c r="Q71" s="945"/>
      <c r="R71" s="946"/>
      <c r="S71" s="946"/>
      <c r="T71" s="946"/>
      <c r="U71" s="945" t="s">
        <v>2554</v>
      </c>
      <c r="V71" s="946" t="s">
        <v>2679</v>
      </c>
      <c r="W71" s="946" t="s">
        <v>2679</v>
      </c>
      <c r="X71" s="946"/>
      <c r="Y71" s="945" t="s">
        <v>2554</v>
      </c>
      <c r="Z71" s="946" t="s">
        <v>2679</v>
      </c>
      <c r="AA71" s="946" t="s">
        <v>2679</v>
      </c>
      <c r="AB71" s="946"/>
      <c r="AC71" s="945" t="s">
        <v>2554</v>
      </c>
      <c r="AD71" s="946" t="s">
        <v>2679</v>
      </c>
      <c r="AE71" s="946" t="s">
        <v>2679</v>
      </c>
      <c r="AF71" s="946"/>
    </row>
    <row r="72" spans="1:32" ht="19.5" customHeight="1">
      <c r="A72" s="940"/>
      <c r="B72" s="949" t="s">
        <v>2739</v>
      </c>
      <c r="C72" s="942" t="s">
        <v>568</v>
      </c>
      <c r="D72" s="942" t="s">
        <v>218</v>
      </c>
      <c r="E72" s="942">
        <v>3</v>
      </c>
      <c r="F72" s="942" t="s">
        <v>250</v>
      </c>
      <c r="G72" s="943">
        <f>COUNTIF(I72:AF72,Dict!$B$1)*Dict!$B$2+COUNTIF(I72:AF72,Dict!$C$1)*Dict!$C$2</f>
        <v>4</v>
      </c>
      <c r="H72" s="944">
        <f>COUNTIF(I72:AF72,Dict!$B$3)*Dict!$B$4+COUNTIF(I72:AF72,Dict!$C$3)*Dict!$C$4+COUNTIF(I72:AF72,Dict!$D$3)*Dict!$D$4+COUNTIF(I72:AF72,Dict!$E$3)*Dict!$E$4</f>
        <v>10</v>
      </c>
      <c r="I72" s="945" t="s">
        <v>2554</v>
      </c>
      <c r="J72" s="946" t="s">
        <v>2679</v>
      </c>
      <c r="K72" s="946" t="s">
        <v>2679</v>
      </c>
      <c r="L72" s="946" t="s">
        <v>2679</v>
      </c>
      <c r="M72" s="945"/>
      <c r="N72" s="946"/>
      <c r="O72" s="946"/>
      <c r="P72" s="946"/>
      <c r="Q72" s="945"/>
      <c r="R72" s="946"/>
      <c r="S72" s="946"/>
      <c r="T72" s="946"/>
      <c r="U72" s="945"/>
      <c r="V72" s="946"/>
      <c r="W72" s="946"/>
      <c r="X72" s="946"/>
      <c r="Y72" s="945" t="s">
        <v>2554</v>
      </c>
      <c r="Z72" s="946" t="s">
        <v>2679</v>
      </c>
      <c r="AA72" s="946" t="s">
        <v>2679</v>
      </c>
      <c r="AB72" s="946"/>
      <c r="AC72" s="945"/>
      <c r="AD72" s="946"/>
      <c r="AE72" s="946"/>
      <c r="AF72" s="946"/>
    </row>
    <row r="73" spans="1:32" ht="21.75" customHeight="1">
      <c r="A73" s="940"/>
      <c r="B73" s="949" t="s">
        <v>2740</v>
      </c>
      <c r="C73" s="942" t="s">
        <v>568</v>
      </c>
      <c r="D73" s="942" t="s">
        <v>218</v>
      </c>
      <c r="E73" s="942">
        <v>3</v>
      </c>
      <c r="F73" s="942" t="s">
        <v>250</v>
      </c>
      <c r="G73" s="943">
        <f>COUNTIF(I73:AF73,Dict!$B$1)*Dict!$B$2+COUNTIF(I73:AF73,Dict!$C$1)*Dict!$C$2</f>
        <v>4</v>
      </c>
      <c r="H73" s="944">
        <f>COUNTIF(I73:AF73,Dict!$B$3)*Dict!$B$4+COUNTIF(I73:AF73,Dict!$C$3)*Dict!$C$4+COUNTIF(I73:AF73,Dict!$D$3)*Dict!$D$4+COUNTIF(I73:AF73,Dict!$E$3)*Dict!$E$4</f>
        <v>8</v>
      </c>
      <c r="I73" s="945"/>
      <c r="J73" s="946"/>
      <c r="K73" s="946"/>
      <c r="L73" s="946"/>
      <c r="M73" s="945"/>
      <c r="N73" s="946"/>
      <c r="O73" s="946"/>
      <c r="P73" s="946"/>
      <c r="Q73" s="945"/>
      <c r="R73" s="946"/>
      <c r="S73" s="946"/>
      <c r="T73" s="946"/>
      <c r="U73" s="945" t="s">
        <v>2554</v>
      </c>
      <c r="V73" s="946" t="s">
        <v>2679</v>
      </c>
      <c r="W73" s="946" t="s">
        <v>2679</v>
      </c>
      <c r="X73" s="946"/>
      <c r="Y73" s="945" t="s">
        <v>2554</v>
      </c>
      <c r="Z73" s="946" t="s">
        <v>2679</v>
      </c>
      <c r="AA73" s="946" t="s">
        <v>2679</v>
      </c>
      <c r="AB73" s="946"/>
      <c r="AC73" s="945"/>
      <c r="AD73" s="946"/>
      <c r="AE73" s="946"/>
      <c r="AF73" s="946"/>
    </row>
    <row r="74" spans="1:32" ht="19.5" customHeight="1">
      <c r="A74" s="940"/>
      <c r="B74" s="941" t="s">
        <v>2741</v>
      </c>
      <c r="C74" s="942" t="s">
        <v>568</v>
      </c>
      <c r="D74" s="942" t="s">
        <v>218</v>
      </c>
      <c r="E74" s="942">
        <v>3</v>
      </c>
      <c r="F74" s="942" t="s">
        <v>250</v>
      </c>
      <c r="G74" s="943">
        <f>COUNTIF(I74:AF74,Dict!$B$1)*Dict!$B$2+COUNTIF(I74:AF74,Dict!$C$1)*Dict!$C$2</f>
        <v>6</v>
      </c>
      <c r="H74" s="944">
        <f>COUNTIF(I74:AF74,Dict!$B$3)*Dict!$B$4+COUNTIF(I74:AF74,Dict!$C$3)*Dict!$C$4+COUNTIF(I74:AF74,Dict!$D$3)*Dict!$D$4+COUNTIF(I74:AF74,Dict!$E$3)*Dict!$E$4</f>
        <v>12</v>
      </c>
      <c r="I74" s="945"/>
      <c r="J74" s="946"/>
      <c r="K74" s="946"/>
      <c r="L74" s="946"/>
      <c r="M74" s="945"/>
      <c r="N74" s="946"/>
      <c r="O74" s="946"/>
      <c r="P74" s="946"/>
      <c r="Q74" s="945" t="s">
        <v>2554</v>
      </c>
      <c r="R74" s="946" t="s">
        <v>2679</v>
      </c>
      <c r="S74" s="946" t="s">
        <v>2679</v>
      </c>
      <c r="T74" s="946"/>
      <c r="U74" s="945"/>
      <c r="V74" s="946"/>
      <c r="W74" s="946"/>
      <c r="X74" s="946"/>
      <c r="Y74" s="945" t="s">
        <v>2554</v>
      </c>
      <c r="Z74" s="946" t="s">
        <v>2679</v>
      </c>
      <c r="AA74" s="946" t="s">
        <v>2679</v>
      </c>
      <c r="AB74" s="946"/>
      <c r="AC74" s="945" t="s">
        <v>2554</v>
      </c>
      <c r="AD74" s="946" t="s">
        <v>2679</v>
      </c>
      <c r="AE74" s="946" t="s">
        <v>2679</v>
      </c>
      <c r="AF74" s="946"/>
    </row>
    <row r="75" spans="1:32" ht="19.5" customHeight="1">
      <c r="A75" s="940"/>
      <c r="B75" s="949" t="s">
        <v>2742</v>
      </c>
      <c r="C75" s="942" t="s">
        <v>568</v>
      </c>
      <c r="D75" s="942" t="s">
        <v>218</v>
      </c>
      <c r="E75" s="942">
        <v>3</v>
      </c>
      <c r="F75" s="942" t="s">
        <v>250</v>
      </c>
      <c r="G75" s="943">
        <f>COUNTIF(I75:AF75,Dict!$B$1)*Dict!$B$2+COUNTIF(I75:AF75,Dict!$C$1)*Dict!$C$2</f>
        <v>6</v>
      </c>
      <c r="H75" s="944">
        <f>COUNTIF(I75:AF75,Dict!$B$3)*Dict!$B$4+COUNTIF(I75:AF75,Dict!$C$3)*Dict!$C$4+COUNTIF(I75:AF75,Dict!$D$3)*Dict!$D$4+COUNTIF(I75:AF75,Dict!$E$3)*Dict!$E$4</f>
        <v>12</v>
      </c>
      <c r="I75" s="945"/>
      <c r="J75" s="946"/>
      <c r="K75" s="946"/>
      <c r="L75" s="946"/>
      <c r="M75" s="945"/>
      <c r="N75" s="946"/>
      <c r="O75" s="946"/>
      <c r="P75" s="946"/>
      <c r="Q75" s="945" t="s">
        <v>2554</v>
      </c>
      <c r="R75" s="946" t="s">
        <v>2679</v>
      </c>
      <c r="S75" s="946" t="s">
        <v>2679</v>
      </c>
      <c r="T75" s="946"/>
      <c r="U75" s="945"/>
      <c r="V75" s="946"/>
      <c r="W75" s="946"/>
      <c r="X75" s="946"/>
      <c r="Y75" s="945" t="s">
        <v>2554</v>
      </c>
      <c r="Z75" s="946" t="s">
        <v>2679</v>
      </c>
      <c r="AA75" s="946" t="s">
        <v>2679</v>
      </c>
      <c r="AB75" s="946"/>
      <c r="AC75" s="945" t="s">
        <v>2554</v>
      </c>
      <c r="AD75" s="946" t="s">
        <v>2679</v>
      </c>
      <c r="AE75" s="946" t="s">
        <v>2679</v>
      </c>
      <c r="AF75" s="946"/>
    </row>
    <row r="76" spans="1:32" ht="19.5" customHeight="1">
      <c r="A76" s="940"/>
      <c r="B76" s="949" t="s">
        <v>2743</v>
      </c>
      <c r="C76" s="942" t="s">
        <v>568</v>
      </c>
      <c r="D76" s="942" t="s">
        <v>218</v>
      </c>
      <c r="E76" s="942">
        <v>3</v>
      </c>
      <c r="F76" s="942" t="s">
        <v>250</v>
      </c>
      <c r="G76" s="943">
        <f>COUNTIF(I76:AF76,Dict!$B$1)*Dict!$B$2+COUNTIF(I76:AF76,Dict!$C$1)*Dict!$C$2</f>
        <v>4</v>
      </c>
      <c r="H76" s="944">
        <f>COUNTIF(I76:AF76,Dict!$B$3)*Dict!$B$4+COUNTIF(I76:AF76,Dict!$C$3)*Dict!$C$4+COUNTIF(I76:AF76,Dict!$D$3)*Dict!$D$4+COUNTIF(I76:AF76,Dict!$E$3)*Dict!$E$4</f>
        <v>10</v>
      </c>
      <c r="I76" s="945" t="s">
        <v>2554</v>
      </c>
      <c r="J76" s="946" t="s">
        <v>2679</v>
      </c>
      <c r="K76" s="946" t="s">
        <v>2679</v>
      </c>
      <c r="L76" s="946" t="s">
        <v>2679</v>
      </c>
      <c r="M76" s="945"/>
      <c r="N76" s="946"/>
      <c r="O76" s="946"/>
      <c r="P76" s="946"/>
      <c r="Q76" s="945"/>
      <c r="R76" s="946"/>
      <c r="S76" s="946"/>
      <c r="T76" s="946"/>
      <c r="U76" s="945"/>
      <c r="V76" s="946"/>
      <c r="W76" s="946"/>
      <c r="X76" s="946"/>
      <c r="Y76" s="945" t="s">
        <v>2554</v>
      </c>
      <c r="Z76" s="946" t="s">
        <v>2679</v>
      </c>
      <c r="AA76" s="946" t="s">
        <v>2679</v>
      </c>
      <c r="AB76" s="946"/>
      <c r="AC76" s="945"/>
      <c r="AD76" s="946"/>
      <c r="AE76" s="946"/>
      <c r="AF76" s="946"/>
    </row>
    <row r="77" spans="1:32" ht="19.5" customHeight="1">
      <c r="A77" s="940"/>
      <c r="B77" s="949" t="s">
        <v>2744</v>
      </c>
      <c r="C77" s="942" t="s">
        <v>568</v>
      </c>
      <c r="D77" s="942" t="s">
        <v>218</v>
      </c>
      <c r="E77" s="942">
        <v>3</v>
      </c>
      <c r="F77" s="942" t="s">
        <v>250</v>
      </c>
      <c r="G77" s="943">
        <f>COUNTIF(I77:AF77,Dict!$B$1)*Dict!$B$2+COUNTIF(I77:AF77,Dict!$C$1)*Dict!$C$2</f>
        <v>4</v>
      </c>
      <c r="H77" s="944">
        <f>COUNTIF(I77:AF77,Dict!$B$3)*Dict!$B$4+COUNTIF(I77:AF77,Dict!$C$3)*Dict!$C$4+COUNTIF(I77:AF77,Dict!$D$3)*Dict!$D$4+COUNTIF(I77:AF77,Dict!$E$3)*Dict!$E$4</f>
        <v>8</v>
      </c>
      <c r="I77" s="945"/>
      <c r="J77" s="946"/>
      <c r="K77" s="946"/>
      <c r="L77" s="946"/>
      <c r="M77" s="945" t="s">
        <v>2554</v>
      </c>
      <c r="N77" s="946" t="s">
        <v>2679</v>
      </c>
      <c r="O77" s="946" t="s">
        <v>2679</v>
      </c>
      <c r="P77" s="946"/>
      <c r="Q77" s="945"/>
      <c r="R77" s="946"/>
      <c r="S77" s="946"/>
      <c r="T77" s="946"/>
      <c r="U77" s="945"/>
      <c r="V77" s="946"/>
      <c r="W77" s="946"/>
      <c r="X77" s="946"/>
      <c r="Y77" s="945" t="s">
        <v>2554</v>
      </c>
      <c r="Z77" s="946" t="s">
        <v>2679</v>
      </c>
      <c r="AA77" s="946" t="s">
        <v>2679</v>
      </c>
      <c r="AB77" s="946"/>
      <c r="AC77" s="945"/>
      <c r="AD77" s="946"/>
      <c r="AE77" s="946"/>
      <c r="AF77" s="946"/>
    </row>
    <row r="78" spans="1:32" ht="19.5" customHeight="1">
      <c r="A78" s="940">
        <v>49</v>
      </c>
      <c r="B78" s="949" t="s">
        <v>2538</v>
      </c>
      <c r="C78" s="942" t="s">
        <v>568</v>
      </c>
      <c r="D78" s="942" t="s">
        <v>383</v>
      </c>
      <c r="E78" s="942">
        <v>3</v>
      </c>
      <c r="F78" s="942" t="s">
        <v>80</v>
      </c>
      <c r="G78" s="943">
        <f>COUNTIF(I78:AF78,Dict!$B$1)*Dict!$B$2+COUNTIF(I78:AF78,Dict!$C$1)*Dict!$C$2</f>
        <v>6</v>
      </c>
      <c r="H78" s="944">
        <f>COUNTIF(I78:AF78,Dict!$B$3)*Dict!$B$4+COUNTIF(I78:AF78,Dict!$C$3)*Dict!$C$4+COUNTIF(I78:AF78,Dict!$D$3)*Dict!$D$4+COUNTIF(I78:AF78,Dict!$E$3)*Dict!$E$4</f>
        <v>18</v>
      </c>
      <c r="I78" s="945"/>
      <c r="J78" s="946"/>
      <c r="K78" s="946"/>
      <c r="L78" s="946"/>
      <c r="M78" s="945"/>
      <c r="N78" s="946"/>
      <c r="O78" s="946"/>
      <c r="P78" s="946"/>
      <c r="Q78" s="945"/>
      <c r="R78" s="946"/>
      <c r="S78" s="946"/>
      <c r="T78" s="946"/>
      <c r="U78" s="945" t="s">
        <v>2554</v>
      </c>
      <c r="V78" s="946" t="s">
        <v>2706</v>
      </c>
      <c r="W78" s="946" t="s">
        <v>2706</v>
      </c>
      <c r="X78" s="946"/>
      <c r="Y78" s="945" t="s">
        <v>2554</v>
      </c>
      <c r="Z78" s="946" t="s">
        <v>2706</v>
      </c>
      <c r="AA78" s="946" t="s">
        <v>2706</v>
      </c>
      <c r="AB78" s="946"/>
      <c r="AC78" s="945" t="s">
        <v>2554</v>
      </c>
      <c r="AD78" s="946" t="s">
        <v>2706</v>
      </c>
      <c r="AE78" s="946" t="s">
        <v>2706</v>
      </c>
      <c r="AF78" s="946"/>
    </row>
    <row r="79" spans="1:32" ht="19.5" customHeight="1">
      <c r="A79" s="940">
        <v>50</v>
      </c>
      <c r="B79" s="949" t="s">
        <v>2747</v>
      </c>
      <c r="C79" s="942" t="s">
        <v>874</v>
      </c>
      <c r="D79" s="942" t="s">
        <v>383</v>
      </c>
      <c r="E79" s="942">
        <v>3</v>
      </c>
      <c r="F79" s="942" t="s">
        <v>80</v>
      </c>
      <c r="G79" s="943">
        <f>COUNTIF(I79:AF79,Dict!$B$1)*Dict!$B$2+COUNTIF(I79:AF79,Dict!$C$1)*Dict!$C$2</f>
        <v>8</v>
      </c>
      <c r="H79" s="944">
        <f>COUNTIF(I79:AF79,Dict!$B$3)*Dict!$B$4+COUNTIF(I79:AF79,Dict!$C$3)*Dict!$C$4+COUNTIF(I79:AF79,Dict!$D$3)*Dict!$D$4+COUNTIF(I79:AF79,Dict!$E$3)*Dict!$E$4</f>
        <v>27</v>
      </c>
      <c r="I79" s="945" t="s">
        <v>2554</v>
      </c>
      <c r="J79" s="946" t="s">
        <v>2706</v>
      </c>
      <c r="K79" s="946" t="s">
        <v>2706</v>
      </c>
      <c r="L79" s="946" t="s">
        <v>2706</v>
      </c>
      <c r="M79" s="945"/>
      <c r="N79" s="946"/>
      <c r="O79" s="946"/>
      <c r="P79" s="946"/>
      <c r="Q79" s="945" t="s">
        <v>2554</v>
      </c>
      <c r="R79" s="946" t="s">
        <v>2706</v>
      </c>
      <c r="S79" s="946" t="s">
        <v>2706</v>
      </c>
      <c r="T79" s="946"/>
      <c r="U79" s="945"/>
      <c r="V79" s="946"/>
      <c r="W79" s="946"/>
      <c r="X79" s="946"/>
      <c r="Y79" s="945" t="s">
        <v>2554</v>
      </c>
      <c r="Z79" s="946" t="s">
        <v>2706</v>
      </c>
      <c r="AA79" s="946" t="s">
        <v>2706</v>
      </c>
      <c r="AB79" s="946"/>
      <c r="AC79" s="945" t="s">
        <v>2554</v>
      </c>
      <c r="AD79" s="946" t="s">
        <v>2706</v>
      </c>
      <c r="AE79" s="946" t="s">
        <v>2706</v>
      </c>
      <c r="AF79" s="946"/>
    </row>
    <row r="80" spans="1:32" ht="19.5" customHeight="1">
      <c r="A80" s="940">
        <v>51</v>
      </c>
      <c r="B80" s="949" t="s">
        <v>2748</v>
      </c>
      <c r="C80" s="942" t="s">
        <v>874</v>
      </c>
      <c r="D80" s="942" t="s">
        <v>383</v>
      </c>
      <c r="E80" s="942">
        <v>3</v>
      </c>
      <c r="F80" s="942" t="s">
        <v>80</v>
      </c>
      <c r="G80" s="943">
        <f>COUNTIF(I80:AF80,Dict!$B$1)*Dict!$B$2+COUNTIF(I80:AF80,Dict!$C$1)*Dict!$C$2</f>
        <v>6</v>
      </c>
      <c r="H80" s="944">
        <f>COUNTIF(I80:AF80,Dict!$B$3)*Dict!$B$4+COUNTIF(I80:AF80,Dict!$C$3)*Dict!$C$4+COUNTIF(I80:AF80,Dict!$D$3)*Dict!$D$4+COUNTIF(I80:AF80,Dict!$E$3)*Dict!$E$4</f>
        <v>21</v>
      </c>
      <c r="I80" s="945" t="s">
        <v>2554</v>
      </c>
      <c r="J80" s="946" t="s">
        <v>2706</v>
      </c>
      <c r="K80" s="946" t="s">
        <v>2706</v>
      </c>
      <c r="L80" s="946" t="s">
        <v>2706</v>
      </c>
      <c r="M80" s="945"/>
      <c r="N80" s="946"/>
      <c r="O80" s="946"/>
      <c r="P80" s="946"/>
      <c r="Q80" s="945"/>
      <c r="R80" s="946"/>
      <c r="S80" s="946"/>
      <c r="T80" s="946"/>
      <c r="U80" s="945"/>
      <c r="V80" s="946"/>
      <c r="W80" s="946"/>
      <c r="X80" s="946"/>
      <c r="Y80" s="945" t="s">
        <v>2554</v>
      </c>
      <c r="Z80" s="946" t="s">
        <v>2706</v>
      </c>
      <c r="AA80" s="946" t="s">
        <v>2706</v>
      </c>
      <c r="AB80" s="946"/>
      <c r="AC80" s="945" t="s">
        <v>2554</v>
      </c>
      <c r="AD80" s="946" t="s">
        <v>2706</v>
      </c>
      <c r="AE80" s="946" t="s">
        <v>2706</v>
      </c>
      <c r="AF80" s="946"/>
    </row>
    <row r="81" spans="1:32" ht="19.5" customHeight="1">
      <c r="A81" s="940">
        <v>52</v>
      </c>
      <c r="B81" s="949" t="s">
        <v>2749</v>
      </c>
      <c r="C81" s="942" t="s">
        <v>874</v>
      </c>
      <c r="D81" s="942" t="s">
        <v>383</v>
      </c>
      <c r="E81" s="942">
        <v>3</v>
      </c>
      <c r="F81" s="942" t="s">
        <v>250</v>
      </c>
      <c r="G81" s="943">
        <f>COUNTIF(I81:AF81,Dict!$B$1)*Dict!$B$2+COUNTIF(I81:AF81,Dict!$C$1)*Dict!$C$2</f>
        <v>0</v>
      </c>
      <c r="H81" s="944">
        <f>COUNTIF(I81:AF81,Dict!$B$3)*Dict!$B$4+COUNTIF(I81:AF81,Dict!$C$3)*Dict!$C$4+COUNTIF(I81:AF81,Dict!$D$3)*Dict!$D$4+COUNTIF(I81:AF81,Dict!$E$3)*Dict!$E$4</f>
        <v>0</v>
      </c>
      <c r="I81" s="945"/>
      <c r="J81" s="946"/>
      <c r="K81" s="946"/>
      <c r="L81" s="946"/>
      <c r="M81" s="945"/>
      <c r="N81" s="946"/>
      <c r="O81" s="946"/>
      <c r="P81" s="946"/>
      <c r="Q81" s="945"/>
      <c r="R81" s="946"/>
      <c r="S81" s="946"/>
      <c r="T81" s="946"/>
      <c r="U81" s="945"/>
      <c r="V81" s="946"/>
      <c r="W81" s="946"/>
      <c r="X81" s="946"/>
      <c r="Y81" s="945"/>
      <c r="Z81" s="946"/>
      <c r="AA81" s="946"/>
      <c r="AB81" s="946"/>
      <c r="AC81" s="945"/>
      <c r="AD81" s="946"/>
      <c r="AE81" s="946"/>
      <c r="AF81" s="946"/>
    </row>
    <row r="82" spans="1:32" ht="19.5" customHeight="1">
      <c r="A82" s="940">
        <v>53</v>
      </c>
      <c r="B82" s="949" t="s">
        <v>2750</v>
      </c>
      <c r="C82" s="942" t="s">
        <v>874</v>
      </c>
      <c r="D82" s="942" t="s">
        <v>383</v>
      </c>
      <c r="E82" s="942">
        <v>3</v>
      </c>
      <c r="F82" s="942" t="s">
        <v>250</v>
      </c>
      <c r="G82" s="943">
        <f>COUNTIF(I82:AF82,Dict!$B$1)*Dict!$B$2+COUNTIF(I82:AF82,Dict!$C$1)*Dict!$C$2</f>
        <v>0</v>
      </c>
      <c r="H82" s="944">
        <f>COUNTIF(I82:AF82,Dict!$B$3)*Dict!$B$4+COUNTIF(I82:AF82,Dict!$C$3)*Dict!$C$4+COUNTIF(I82:AF82,Dict!$D$3)*Dict!$D$4+COUNTIF(I82:AF82,Dict!$E$3)*Dict!$E$4</f>
        <v>0</v>
      </c>
      <c r="I82" s="945"/>
      <c r="J82" s="946"/>
      <c r="K82" s="946"/>
      <c r="L82" s="946"/>
      <c r="M82" s="945"/>
      <c r="N82" s="946"/>
      <c r="O82" s="946"/>
      <c r="P82" s="946"/>
      <c r="Q82" s="945"/>
      <c r="R82" s="946"/>
      <c r="S82" s="946"/>
      <c r="T82" s="946"/>
      <c r="U82" s="945"/>
      <c r="V82" s="946"/>
      <c r="W82" s="946"/>
      <c r="X82" s="946"/>
      <c r="Y82" s="945"/>
      <c r="Z82" s="946"/>
      <c r="AA82" s="946"/>
      <c r="AB82" s="946"/>
      <c r="AC82" s="945"/>
      <c r="AD82" s="946"/>
      <c r="AE82" s="946"/>
      <c r="AF82" s="946"/>
    </row>
    <row r="83" spans="1:32" ht="19.5" customHeight="1">
      <c r="A83" s="940">
        <v>54</v>
      </c>
      <c r="B83" s="953" t="s">
        <v>2751</v>
      </c>
      <c r="C83" s="942" t="s">
        <v>874</v>
      </c>
      <c r="D83" s="942" t="s">
        <v>383</v>
      </c>
      <c r="E83" s="942">
        <v>6</v>
      </c>
      <c r="F83" s="942" t="s">
        <v>80</v>
      </c>
      <c r="G83" s="943">
        <f>COUNTIF(I83:AF83,Dict!$B$1)*Dict!$B$2+COUNTIF(I83:AF83,Dict!$C$1)*Dict!$C$2</f>
        <v>10</v>
      </c>
      <c r="H83" s="944">
        <f>COUNTIF(I83:AF83,Dict!$B$3)*Dict!$B$4+COUNTIF(I83:AF83,Dict!$C$3)*Dict!$C$4+COUNTIF(I83:AF83,Dict!$D$3)*Dict!$D$4+COUNTIF(I83:AF83,Dict!$E$3)*Dict!$E$4</f>
        <v>30</v>
      </c>
      <c r="I83" s="945"/>
      <c r="J83" s="946"/>
      <c r="K83" s="946"/>
      <c r="L83" s="946"/>
      <c r="M83" s="945" t="s">
        <v>2554</v>
      </c>
      <c r="N83" s="946" t="s">
        <v>2706</v>
      </c>
      <c r="O83" s="950" t="s">
        <v>2706</v>
      </c>
      <c r="P83" s="946"/>
      <c r="Q83" s="945" t="s">
        <v>2554</v>
      </c>
      <c r="R83" s="946" t="s">
        <v>2706</v>
      </c>
      <c r="S83" s="950" t="s">
        <v>2706</v>
      </c>
      <c r="T83" s="946"/>
      <c r="U83" s="945" t="s">
        <v>2554</v>
      </c>
      <c r="V83" s="946" t="s">
        <v>2706</v>
      </c>
      <c r="W83" s="950" t="s">
        <v>2706</v>
      </c>
      <c r="X83" s="946"/>
      <c r="Y83" s="945" t="s">
        <v>2554</v>
      </c>
      <c r="Z83" s="946" t="s">
        <v>2706</v>
      </c>
      <c r="AA83" s="950" t="s">
        <v>2706</v>
      </c>
      <c r="AB83" s="946"/>
      <c r="AC83" s="945" t="s">
        <v>2554</v>
      </c>
      <c r="AD83" s="946" t="s">
        <v>2706</v>
      </c>
      <c r="AE83" s="950" t="s">
        <v>2706</v>
      </c>
      <c r="AF83" s="946"/>
    </row>
    <row r="84" spans="1:32" ht="19.5" customHeight="1">
      <c r="A84" s="940"/>
      <c r="B84" s="951" t="s">
        <v>2752</v>
      </c>
      <c r="C84" s="942"/>
      <c r="D84" s="942"/>
      <c r="E84" s="942"/>
      <c r="F84" s="942"/>
      <c r="G84" s="943">
        <f>COUNTIF(I84:AF84,Dict!$B$1)*Dict!$B$2+COUNTIF(I84:AF84,Dict!$C$1)*Dict!$C$2</f>
        <v>0</v>
      </c>
      <c r="H84" s="944">
        <f>COUNTIF(I84:AF84,Dict!$B$3)*Dict!$B$4+COUNTIF(I84:AF84,Dict!$C$3)*Dict!$C$4+COUNTIF(I84:AF84,Dict!$D$3)*Dict!$D$4+COUNTIF(I84:AF84,Dict!$E$3)*Dict!$E$4</f>
        <v>0</v>
      </c>
      <c r="I84" s="945"/>
      <c r="J84" s="946"/>
      <c r="K84" s="946"/>
      <c r="L84" s="946"/>
      <c r="M84" s="945"/>
      <c r="N84" s="946"/>
      <c r="O84" s="946"/>
      <c r="P84" s="946"/>
      <c r="Q84" s="945"/>
      <c r="R84" s="946"/>
      <c r="S84" s="946"/>
      <c r="T84" s="946"/>
      <c r="U84" s="945"/>
      <c r="V84" s="946"/>
      <c r="W84" s="946"/>
      <c r="X84" s="946"/>
      <c r="Y84" s="945"/>
      <c r="Z84" s="946"/>
      <c r="AA84" s="946"/>
      <c r="AB84" s="946"/>
      <c r="AC84" s="945"/>
      <c r="AD84" s="946"/>
      <c r="AE84" s="946"/>
      <c r="AF84" s="946"/>
    </row>
    <row r="85" spans="1:32" ht="19.5" customHeight="1">
      <c r="A85" s="940"/>
      <c r="B85" s="947" t="s">
        <v>2754</v>
      </c>
      <c r="C85" s="942" t="s">
        <v>874</v>
      </c>
      <c r="D85" s="942" t="s">
        <v>383</v>
      </c>
      <c r="E85" s="942">
        <v>3</v>
      </c>
      <c r="F85" s="942" t="s">
        <v>250</v>
      </c>
      <c r="G85" s="943">
        <f>COUNTIF(I85:AF85,Dict!$B$1)*Dict!$B$2+COUNTIF(I85:AF85,Dict!$C$1)*Dict!$C$2</f>
        <v>6</v>
      </c>
      <c r="H85" s="944">
        <f>COUNTIF(I85:AF85,Dict!$B$3)*Dict!$B$4+COUNTIF(I85:AF85,Dict!$C$3)*Dict!$C$4+COUNTIF(I85:AF85,Dict!$D$3)*Dict!$D$4+COUNTIF(I85:AF85,Dict!$E$3)*Dict!$E$4</f>
        <v>18</v>
      </c>
      <c r="I85" s="945"/>
      <c r="J85" s="946"/>
      <c r="K85" s="946"/>
      <c r="L85" s="946"/>
      <c r="M85" s="945"/>
      <c r="N85" s="946"/>
      <c r="O85" s="946"/>
      <c r="P85" s="946"/>
      <c r="Q85" s="945" t="s">
        <v>2554</v>
      </c>
      <c r="R85" s="946" t="s">
        <v>2706</v>
      </c>
      <c r="S85" s="946" t="s">
        <v>2706</v>
      </c>
      <c r="T85" s="946"/>
      <c r="U85" s="945"/>
      <c r="V85" s="946"/>
      <c r="W85" s="946"/>
      <c r="X85" s="946"/>
      <c r="Y85" s="945" t="s">
        <v>2554</v>
      </c>
      <c r="Z85" s="946" t="s">
        <v>2706</v>
      </c>
      <c r="AA85" s="946" t="s">
        <v>2706</v>
      </c>
      <c r="AB85" s="946"/>
      <c r="AC85" s="945" t="s">
        <v>2554</v>
      </c>
      <c r="AD85" s="946" t="s">
        <v>2706</v>
      </c>
      <c r="AE85" s="946" t="s">
        <v>2706</v>
      </c>
      <c r="AF85" s="946"/>
    </row>
    <row r="86" spans="1:32" ht="18">
      <c r="A86" s="940"/>
      <c r="B86" s="947" t="s">
        <v>2755</v>
      </c>
      <c r="C86" s="942" t="s">
        <v>874</v>
      </c>
      <c r="D86" s="942" t="s">
        <v>383</v>
      </c>
      <c r="E86" s="942">
        <v>3</v>
      </c>
      <c r="F86" s="942" t="s">
        <v>250</v>
      </c>
      <c r="G86" s="943">
        <f>COUNTIF(I86:AF86,Dict!$B$1)*Dict!$B$2+COUNTIF(I86:AF86,Dict!$C$1)*Dict!$C$2</f>
        <v>6</v>
      </c>
      <c r="H86" s="944">
        <f>COUNTIF(I86:AF86,Dict!$B$3)*Dict!$B$4+COUNTIF(I86:AF86,Dict!$C$3)*Dict!$C$4+COUNTIF(I86:AF86,Dict!$D$3)*Dict!$D$4+COUNTIF(I86:AF86,Dict!$E$3)*Dict!$E$4</f>
        <v>18</v>
      </c>
      <c r="I86" s="945"/>
      <c r="J86" s="946"/>
      <c r="K86" s="946"/>
      <c r="L86" s="946"/>
      <c r="M86" s="945"/>
      <c r="N86" s="946"/>
      <c r="O86" s="946"/>
      <c r="P86" s="946"/>
      <c r="Q86" s="945" t="s">
        <v>2554</v>
      </c>
      <c r="R86" s="946" t="s">
        <v>2706</v>
      </c>
      <c r="S86" s="946" t="s">
        <v>2706</v>
      </c>
      <c r="T86" s="946"/>
      <c r="U86" s="945"/>
      <c r="V86" s="946"/>
      <c r="W86" s="946"/>
      <c r="X86" s="946"/>
      <c r="Y86" s="945" t="s">
        <v>2554</v>
      </c>
      <c r="Z86" s="946" t="s">
        <v>2706</v>
      </c>
      <c r="AA86" s="946" t="s">
        <v>2706</v>
      </c>
      <c r="AB86" s="946"/>
      <c r="AC86" s="945" t="s">
        <v>2554</v>
      </c>
      <c r="AD86" s="946" t="s">
        <v>2706</v>
      </c>
      <c r="AE86" s="946" t="s">
        <v>2706</v>
      </c>
      <c r="AF86" s="946"/>
    </row>
    <row r="87" spans="1:32" ht="22.5" customHeight="1">
      <c r="A87" s="940"/>
      <c r="B87" s="947" t="s">
        <v>2756</v>
      </c>
      <c r="C87" s="942" t="s">
        <v>874</v>
      </c>
      <c r="D87" s="942" t="s">
        <v>383</v>
      </c>
      <c r="E87" s="942">
        <v>3</v>
      </c>
      <c r="F87" s="942" t="s">
        <v>250</v>
      </c>
      <c r="G87" s="943">
        <f>COUNTIF(I87:AF87,Dict!$B$1)*Dict!$B$2+COUNTIF(I87:AF87,Dict!$C$1)*Dict!$C$2</f>
        <v>6</v>
      </c>
      <c r="H87" s="944">
        <f>COUNTIF(I87:AF87,Dict!$B$3)*Dict!$B$4+COUNTIF(I87:AF87,Dict!$C$3)*Dict!$C$4+COUNTIF(I87:AF87,Dict!$D$3)*Dict!$D$4+COUNTIF(I87:AF87,Dict!$E$3)*Dict!$E$4</f>
        <v>21</v>
      </c>
      <c r="I87" s="945" t="s">
        <v>2554</v>
      </c>
      <c r="J87" s="946" t="s">
        <v>2706</v>
      </c>
      <c r="K87" s="946" t="s">
        <v>2706</v>
      </c>
      <c r="L87" s="946" t="s">
        <v>2706</v>
      </c>
      <c r="M87" s="945"/>
      <c r="N87" s="946"/>
      <c r="O87" s="946"/>
      <c r="P87" s="946"/>
      <c r="Q87" s="945"/>
      <c r="R87" s="946"/>
      <c r="S87" s="946"/>
      <c r="T87" s="946"/>
      <c r="U87" s="945" t="s">
        <v>2554</v>
      </c>
      <c r="V87" s="946" t="s">
        <v>2706</v>
      </c>
      <c r="W87" s="946" t="s">
        <v>2706</v>
      </c>
      <c r="X87" s="946"/>
      <c r="Y87" s="945"/>
      <c r="Z87" s="946"/>
      <c r="AA87" s="946"/>
      <c r="AB87" s="946"/>
      <c r="AC87" s="945" t="s">
        <v>2554</v>
      </c>
      <c r="AD87" s="946" t="s">
        <v>2706</v>
      </c>
      <c r="AE87" s="946" t="s">
        <v>2706</v>
      </c>
      <c r="AF87" s="946"/>
    </row>
    <row r="88" spans="1:32" ht="19.5" customHeight="1">
      <c r="A88" s="940"/>
      <c r="B88" s="947" t="s">
        <v>2757</v>
      </c>
      <c r="C88" s="942" t="s">
        <v>874</v>
      </c>
      <c r="D88" s="942" t="s">
        <v>383</v>
      </c>
      <c r="E88" s="942">
        <v>3</v>
      </c>
      <c r="F88" s="942" t="s">
        <v>250</v>
      </c>
      <c r="G88" s="943">
        <f>COUNTIF(I88:AF88,Dict!$B$1)*Dict!$B$2+COUNTIF(I88:AF88,Dict!$C$1)*Dict!$C$2</f>
        <v>6</v>
      </c>
      <c r="H88" s="944">
        <f>COUNTIF(I88:AF88,Dict!$B$3)*Dict!$B$4+COUNTIF(I88:AF88,Dict!$C$3)*Dict!$C$4+COUNTIF(I88:AF88,Dict!$D$3)*Dict!$D$4+COUNTIF(I88:AF88,Dict!$E$3)*Dict!$E$4</f>
        <v>21</v>
      </c>
      <c r="I88" s="945" t="s">
        <v>2554</v>
      </c>
      <c r="J88" s="946" t="s">
        <v>2706</v>
      </c>
      <c r="K88" s="946" t="s">
        <v>2706</v>
      </c>
      <c r="L88" s="946" t="s">
        <v>2706</v>
      </c>
      <c r="M88" s="945" t="s">
        <v>2554</v>
      </c>
      <c r="N88" s="946" t="s">
        <v>2706</v>
      </c>
      <c r="O88" s="946" t="s">
        <v>2706</v>
      </c>
      <c r="P88" s="946"/>
      <c r="Q88" s="945"/>
      <c r="R88" s="946"/>
      <c r="S88" s="946"/>
      <c r="T88" s="946"/>
      <c r="U88" s="945"/>
      <c r="V88" s="946"/>
      <c r="W88" s="946"/>
      <c r="X88" s="946"/>
      <c r="Y88" s="945"/>
      <c r="Z88" s="946"/>
      <c r="AA88" s="946"/>
      <c r="AB88" s="946"/>
      <c r="AC88" s="945" t="s">
        <v>2554</v>
      </c>
      <c r="AD88" s="946" t="s">
        <v>2706</v>
      </c>
      <c r="AE88" s="946" t="s">
        <v>2706</v>
      </c>
      <c r="AF88" s="946"/>
    </row>
    <row r="89" spans="1:32" ht="19.5" customHeight="1">
      <c r="A89" s="940">
        <v>55</v>
      </c>
      <c r="B89" s="947" t="s">
        <v>2758</v>
      </c>
      <c r="C89" s="942" t="s">
        <v>2759</v>
      </c>
      <c r="D89" s="942" t="s">
        <v>875</v>
      </c>
      <c r="E89" s="942">
        <v>15</v>
      </c>
      <c r="F89" s="942" t="s">
        <v>80</v>
      </c>
      <c r="G89" s="943">
        <f>COUNTIF(I89:AF89,Dict!$B$1)*Dict!$B$2+COUNTIF(I89:AF89,Dict!$C$1)*Dict!$C$2</f>
        <v>12</v>
      </c>
      <c r="H89" s="944">
        <f>COUNTIF(I89:AF89,Dict!$B$3)*Dict!$B$4+COUNTIF(I89:AF89,Dict!$C$3)*Dict!$C$4+COUNTIF(I89:AF89,Dict!$D$3)*Dict!$D$4+COUNTIF(I89:AF89,Dict!$E$3)*Dict!$E$4</f>
        <v>39</v>
      </c>
      <c r="I89" s="945" t="s">
        <v>2554</v>
      </c>
      <c r="J89" s="946" t="s">
        <v>2706</v>
      </c>
      <c r="K89" s="950" t="s">
        <v>2706</v>
      </c>
      <c r="L89" s="946" t="s">
        <v>2706</v>
      </c>
      <c r="M89" s="945" t="s">
        <v>2554</v>
      </c>
      <c r="N89" s="946" t="s">
        <v>2706</v>
      </c>
      <c r="O89" s="946" t="s">
        <v>2706</v>
      </c>
      <c r="P89" s="946"/>
      <c r="Q89" s="945" t="s">
        <v>2554</v>
      </c>
      <c r="R89" s="946" t="s">
        <v>2706</v>
      </c>
      <c r="S89" s="950" t="s">
        <v>2706</v>
      </c>
      <c r="T89" s="946"/>
      <c r="U89" s="945" t="s">
        <v>2554</v>
      </c>
      <c r="V89" s="946" t="s">
        <v>2706</v>
      </c>
      <c r="W89" s="946" t="s">
        <v>2706</v>
      </c>
      <c r="X89" s="946"/>
      <c r="Y89" s="945" t="s">
        <v>2554</v>
      </c>
      <c r="Z89" s="946" t="s">
        <v>2706</v>
      </c>
      <c r="AA89" s="950" t="s">
        <v>2706</v>
      </c>
      <c r="AB89" s="946"/>
      <c r="AC89" s="945" t="s">
        <v>2554</v>
      </c>
      <c r="AD89" s="946" t="s">
        <v>2706</v>
      </c>
      <c r="AE89" s="950" t="s">
        <v>2706</v>
      </c>
      <c r="AF89" s="946"/>
    </row>
    <row r="90" spans="1:32" ht="15" customHeight="1">
      <c r="A90" s="931"/>
      <c r="B90" s="932"/>
      <c r="C90" s="933"/>
      <c r="D90" s="934"/>
      <c r="E90" s="935"/>
      <c r="F90" s="936"/>
      <c r="G90" s="937"/>
      <c r="H90" s="938"/>
      <c r="I90" s="920"/>
      <c r="J90" s="920"/>
      <c r="K90" s="920"/>
      <c r="L90" s="920"/>
      <c r="M90" s="920"/>
      <c r="N90" s="920"/>
      <c r="O90" s="920"/>
      <c r="P90" s="920"/>
      <c r="Q90" s="920"/>
      <c r="R90" s="920"/>
      <c r="S90" s="920"/>
      <c r="T90" s="920"/>
      <c r="U90" s="920"/>
      <c r="V90" s="939"/>
      <c r="W90" s="939"/>
      <c r="X90" s="939"/>
      <c r="Y90" s="939"/>
      <c r="Z90" s="939"/>
      <c r="AA90" s="939"/>
      <c r="AB90" s="939"/>
      <c r="AC90" s="920"/>
      <c r="AD90" s="939"/>
      <c r="AE90" s="939"/>
      <c r="AF90" s="939"/>
    </row>
    <row r="91" spans="1:32" ht="15" customHeight="1">
      <c r="A91" s="731"/>
      <c r="B91" s="922" t="s">
        <v>2746</v>
      </c>
      <c r="C91" s="748"/>
      <c r="D91" s="749"/>
      <c r="E91" s="750"/>
      <c r="F91" s="751"/>
      <c r="G91" s="748"/>
      <c r="H91" s="752"/>
      <c r="I91" s="753"/>
      <c r="J91" s="923">
        <f>COUNTIFS(J52:J89,"I",I52:I89,"X")</f>
        <v>0</v>
      </c>
      <c r="K91" s="923">
        <f>COUNTIFS(K52:K89,"I",I52:I89,"X")</f>
        <v>0</v>
      </c>
      <c r="L91" s="923">
        <f>COUNTIFS(L52:L89,"I",I52:I89,"X")</f>
        <v>0</v>
      </c>
      <c r="M91" s="753"/>
      <c r="N91" s="923">
        <f>COUNTIFS(N52:N89,"I",M52:M89,"X")</f>
        <v>0</v>
      </c>
      <c r="O91" s="923">
        <f>COUNTIFS(O52:O89,"I",M52:M89,"X")</f>
        <v>0</v>
      </c>
      <c r="P91" s="923"/>
      <c r="Q91" s="753"/>
      <c r="R91" s="923">
        <f>COUNTIFS(R52:R89,"I",Q52:Q89,"X")</f>
        <v>0</v>
      </c>
      <c r="S91" s="923">
        <f>COUNTIFS(S52:S89,"I",Q52:Q89,"X")</f>
        <v>0</v>
      </c>
      <c r="T91" s="923"/>
      <c r="U91" s="924"/>
      <c r="V91" s="923">
        <f>COUNTIFS(V52:V89,"I",U52:U89,"X")</f>
        <v>0</v>
      </c>
      <c r="W91" s="923">
        <f>COUNTIFS(W52:W89,"I",U52:U89,"X")</f>
        <v>0</v>
      </c>
      <c r="X91" s="923"/>
      <c r="Y91" s="925"/>
      <c r="Z91" s="923">
        <f>COUNTIFS(Z52:Z89,"I",Y52:Y89,"X")</f>
        <v>0</v>
      </c>
      <c r="AA91" s="923">
        <f>COUNTIFS(AA52:AA89,"I",Y52:Y89,"X")</f>
        <v>0</v>
      </c>
      <c r="AB91" s="925"/>
      <c r="AC91" s="924"/>
      <c r="AD91" s="923">
        <f>COUNTIFS(AD52:AD89,"I",AC52:AC89,"X")</f>
        <v>1</v>
      </c>
      <c r="AE91" s="923">
        <f>COUNTIFS(AE52:AE89,"I",AC52:AC89,"X")</f>
        <v>1</v>
      </c>
      <c r="AF91" s="923"/>
    </row>
    <row r="92" spans="1:32" ht="15" customHeight="1">
      <c r="A92" s="731"/>
      <c r="B92" s="926" t="s">
        <v>2753</v>
      </c>
      <c r="C92" s="748"/>
      <c r="D92" s="749"/>
      <c r="E92" s="750"/>
      <c r="F92" s="751"/>
      <c r="G92" s="748"/>
      <c r="H92" s="752"/>
      <c r="I92" s="753"/>
      <c r="J92" s="925">
        <f>COUNTIFS(J52:J89,"R",I52:I89,"X")</f>
        <v>3</v>
      </c>
      <c r="K92" s="925">
        <f>COUNTIFS(K52:K89,"R",I52:I89,"X")</f>
        <v>3</v>
      </c>
      <c r="L92" s="925">
        <f>COUNTIFS(L52:L89,"R",I52:I89,"X")</f>
        <v>3</v>
      </c>
      <c r="M92" s="753"/>
      <c r="N92" s="925">
        <f>COUNTIFS(N52:N89,"R",M52:M89,"X")</f>
        <v>3</v>
      </c>
      <c r="O92" s="925">
        <f>COUNTIFS(O52:O89,"R",M52:M89,"X")</f>
        <v>3</v>
      </c>
      <c r="P92" s="925"/>
      <c r="Q92" s="753"/>
      <c r="R92" s="925">
        <f>COUNTIFS(R52:R89,"R",Q52:Q89,"X")</f>
        <v>5</v>
      </c>
      <c r="S92" s="925">
        <f>COUNTIFS(S52:S89,"R",Q52:Q89,"X")</f>
        <v>5</v>
      </c>
      <c r="T92" s="925"/>
      <c r="U92" s="924"/>
      <c r="V92" s="925">
        <f>COUNTIFS(V52:V89,"R",U52:U89,"X")</f>
        <v>3</v>
      </c>
      <c r="W92" s="925">
        <f>COUNTIFS(W52:W89,"R",U52:U89,"X")</f>
        <v>3</v>
      </c>
      <c r="X92" s="925"/>
      <c r="Y92" s="925"/>
      <c r="Z92" s="925">
        <f>COUNTIFS(Z52:Z89,"R",Y52:Y89,"X")</f>
        <v>12</v>
      </c>
      <c r="AA92" s="925">
        <f>COUNTIFS(AA52:AA89,"R",Y52:Y89,"X")</f>
        <v>12</v>
      </c>
      <c r="AB92" s="925"/>
      <c r="AC92" s="924"/>
      <c r="AD92" s="925">
        <f>COUNTIFS(AD52:AD89,"R",AC52:AC89,"X")</f>
        <v>9</v>
      </c>
      <c r="AE92" s="925">
        <f>COUNTIFS(AE52:AE89,"R",AC52:AC89,"X")</f>
        <v>9</v>
      </c>
      <c r="AF92" s="925"/>
    </row>
    <row r="93" spans="1:32" ht="15.75" customHeight="1">
      <c r="A93" s="731"/>
      <c r="B93" s="925" t="s">
        <v>2761</v>
      </c>
      <c r="C93" s="748"/>
      <c r="D93" s="749"/>
      <c r="E93" s="750"/>
      <c r="F93" s="751"/>
      <c r="G93" s="748"/>
      <c r="H93" s="752"/>
      <c r="I93" s="753"/>
      <c r="J93" s="925">
        <f>COUNTIFS(J52:J89,"E",I52:I89,"X")</f>
        <v>8</v>
      </c>
      <c r="K93" s="925">
        <f>COUNTIFS(K52:K89,"E",I52:I89,"X")</f>
        <v>8</v>
      </c>
      <c r="L93" s="925">
        <f>COUNTIFS(L52:L89,"E",I52:I89,"X")</f>
        <v>8</v>
      </c>
      <c r="M93" s="753"/>
      <c r="N93" s="925">
        <f>COUNTIFS(N52:N89,"E",M52:M89,"X")</f>
        <v>7</v>
      </c>
      <c r="O93" s="925">
        <f>COUNTIFS(O52:O89,"E",M52:M89,"X")</f>
        <v>7</v>
      </c>
      <c r="P93" s="925"/>
      <c r="Q93" s="753"/>
      <c r="R93" s="925">
        <f>COUNTIFS(R52:R89,"E",Q52:Q89,"X")</f>
        <v>7</v>
      </c>
      <c r="S93" s="925">
        <f>COUNTIFS(S52:S89,"E",Q52:Q89,"X")</f>
        <v>7</v>
      </c>
      <c r="T93" s="925"/>
      <c r="U93" s="924"/>
      <c r="V93" s="925">
        <f>COUNTIFS(V52:V89,"E",U52:U89,"X")</f>
        <v>7</v>
      </c>
      <c r="W93" s="925">
        <f>COUNTIFS(W52:W89,"E",U52:U89,"X")</f>
        <v>7</v>
      </c>
      <c r="X93" s="925"/>
      <c r="Y93" s="925"/>
      <c r="Z93" s="925">
        <f>COUNTIFS(Z52:Z89,"E",Y52:Y89,"X")</f>
        <v>13</v>
      </c>
      <c r="AA93" s="925">
        <f>COUNTIFS(AA52:AA89,"E",Y52:Y89,"X")</f>
        <v>13</v>
      </c>
      <c r="AB93" s="925"/>
      <c r="AC93" s="924"/>
      <c r="AD93" s="925">
        <f>COUNTIFS(AD52:AD89,"E",AC52:AC89,"X")</f>
        <v>9</v>
      </c>
      <c r="AE93" s="925">
        <f>COUNTIFS(AE52:AE89,"E",AC52:AC89,"X")</f>
        <v>9</v>
      </c>
      <c r="AF93" s="925"/>
    </row>
    <row r="94" spans="1:32" ht="15.75" customHeight="1">
      <c r="A94" s="731"/>
      <c r="B94" s="764"/>
      <c r="C94" s="734"/>
      <c r="D94" s="735"/>
      <c r="E94" s="736"/>
      <c r="F94" s="737"/>
      <c r="G94" s="738"/>
      <c r="H94" s="739"/>
      <c r="I94" s="740"/>
      <c r="J94" s="767" t="s">
        <v>2763</v>
      </c>
      <c r="K94" s="740"/>
      <c r="L94" s="740"/>
      <c r="M94" s="740"/>
      <c r="N94" s="740"/>
      <c r="O94" s="740"/>
      <c r="P94" s="740"/>
      <c r="Q94" s="740"/>
      <c r="R94" s="740"/>
      <c r="S94" s="740"/>
      <c r="T94" s="740"/>
      <c r="U94" s="920"/>
      <c r="V94" s="921"/>
      <c r="W94" s="921"/>
      <c r="X94" s="921"/>
      <c r="Y94" s="921"/>
      <c r="Z94" s="921"/>
      <c r="AA94" s="921"/>
      <c r="AB94" s="921"/>
      <c r="AC94" s="920"/>
      <c r="AD94" s="921"/>
      <c r="AE94" s="921"/>
      <c r="AF94" s="921"/>
    </row>
    <row r="95" spans="1:32" ht="15.75" customHeight="1">
      <c r="A95" s="731"/>
      <c r="B95" s="927" t="s">
        <v>2764</v>
      </c>
      <c r="C95" s="768"/>
      <c r="D95" s="769"/>
      <c r="E95" s="770"/>
      <c r="F95" s="771"/>
      <c r="G95" s="768"/>
      <c r="H95" s="772"/>
      <c r="I95" s="773"/>
      <c r="J95" s="928">
        <f>COUNTIFS(J52:J89,"I",I52:I89,"Y")</f>
        <v>0</v>
      </c>
      <c r="K95" s="929"/>
      <c r="L95" s="929"/>
      <c r="M95" s="773"/>
      <c r="N95" s="928">
        <f>COUNTIFS(N52:N89,"I",M52:M89,"Y")</f>
        <v>0</v>
      </c>
      <c r="O95" s="929"/>
      <c r="P95" s="929"/>
      <c r="Q95" s="773"/>
      <c r="R95" s="928">
        <f>COUNTIFS(R52:R89,"I",Q52:Q89,"Y")</f>
        <v>0</v>
      </c>
      <c r="S95" s="929"/>
      <c r="T95" s="929"/>
      <c r="U95" s="930"/>
      <c r="V95" s="928">
        <f>COUNTIFS(V52:V89,"I",U52:U89,"Y")</f>
        <v>0</v>
      </c>
      <c r="W95" s="929"/>
      <c r="X95" s="929"/>
      <c r="Y95" s="929"/>
      <c r="Z95" s="929"/>
      <c r="AA95" s="929"/>
      <c r="AB95" s="929"/>
      <c r="AC95" s="930"/>
      <c r="AD95" s="928">
        <f>COUNTIFS(AD52:AD89,"I",AC52:AC89,"Y")</f>
        <v>0</v>
      </c>
      <c r="AE95" s="929"/>
      <c r="AF95" s="929"/>
    </row>
    <row r="96" spans="1:32" ht="15.75" customHeight="1">
      <c r="A96" s="731"/>
      <c r="B96" s="927" t="s">
        <v>2765</v>
      </c>
      <c r="C96" s="768"/>
      <c r="D96" s="769"/>
      <c r="E96" s="770"/>
      <c r="F96" s="771"/>
      <c r="G96" s="768"/>
      <c r="H96" s="772"/>
      <c r="I96" s="773"/>
      <c r="J96" s="928">
        <f>COUNTIFS(J52:J89,"R",I52:I89,"Y")</f>
        <v>0</v>
      </c>
      <c r="K96" s="929"/>
      <c r="L96" s="929"/>
      <c r="M96" s="773"/>
      <c r="N96" s="928">
        <f>COUNTIFS(N52:N89,"R",M52:M89,"Y")</f>
        <v>0</v>
      </c>
      <c r="O96" s="929"/>
      <c r="P96" s="929"/>
      <c r="Q96" s="773"/>
      <c r="R96" s="928">
        <f>COUNTIFS(R52:R89,"R",Q52:Q89,"Y")</f>
        <v>0</v>
      </c>
      <c r="S96" s="929"/>
      <c r="T96" s="929"/>
      <c r="U96" s="930"/>
      <c r="V96" s="928">
        <f>COUNTIFS(V52:V89,"R",U52:U89,"Y")</f>
        <v>0</v>
      </c>
      <c r="W96" s="929"/>
      <c r="X96" s="929"/>
      <c r="Y96" s="929"/>
      <c r="Z96" s="929"/>
      <c r="AA96" s="929"/>
      <c r="AB96" s="929"/>
      <c r="AC96" s="930"/>
      <c r="AD96" s="928">
        <f>COUNTIFS(AD52:AD89,"R",AC52:AC89,"Y")</f>
        <v>0</v>
      </c>
      <c r="AE96" s="929"/>
      <c r="AF96" s="929"/>
    </row>
    <row r="97" spans="1:32" ht="15.75" customHeight="1">
      <c r="A97" s="731"/>
      <c r="B97" s="928" t="s">
        <v>2766</v>
      </c>
      <c r="C97" s="768"/>
      <c r="D97" s="769"/>
      <c r="E97" s="770"/>
      <c r="F97" s="771"/>
      <c r="G97" s="768"/>
      <c r="H97" s="772"/>
      <c r="I97" s="773"/>
      <c r="J97" s="928">
        <f>COUNTIFS(J52:J89,"E",I52:I89,"Y")</f>
        <v>0</v>
      </c>
      <c r="K97" s="929"/>
      <c r="L97" s="929"/>
      <c r="M97" s="773"/>
      <c r="N97" s="928">
        <f>COUNTIFS(N52:N89,"E",M52:M89,"Y")</f>
        <v>0</v>
      </c>
      <c r="O97" s="929"/>
      <c r="P97" s="929"/>
      <c r="Q97" s="773"/>
      <c r="R97" s="928">
        <f>COUNTIFS(R52:R89,"E",Q52:Q89,"Y")</f>
        <v>0</v>
      </c>
      <c r="S97" s="929"/>
      <c r="T97" s="929"/>
      <c r="U97" s="930"/>
      <c r="V97" s="928">
        <f>COUNTIFS(V52:V89,"E",U52:U89,"Y")</f>
        <v>0</v>
      </c>
      <c r="W97" s="929"/>
      <c r="X97" s="929"/>
      <c r="Y97" s="929"/>
      <c r="Z97" s="929"/>
      <c r="AA97" s="929"/>
      <c r="AB97" s="929"/>
      <c r="AC97" s="930"/>
      <c r="AD97" s="928">
        <f>COUNTIFS(AD52:AD89,"E",AC52:AC89,"Y")</f>
        <v>0</v>
      </c>
      <c r="AE97" s="929"/>
      <c r="AF97" s="929"/>
    </row>
    <row r="98" spans="1:32" ht="15.75" customHeight="1">
      <c r="A98" s="731"/>
      <c r="B98" s="733"/>
      <c r="C98" s="734"/>
      <c r="D98" s="735"/>
      <c r="E98" s="736"/>
      <c r="F98" s="737"/>
      <c r="G98" s="738"/>
      <c r="H98" s="739"/>
      <c r="I98" s="740"/>
      <c r="J98" s="740"/>
      <c r="K98" s="740"/>
      <c r="L98" s="740"/>
      <c r="M98" s="740"/>
      <c r="N98" s="740"/>
      <c r="O98" s="740"/>
      <c r="P98" s="740"/>
      <c r="Q98" s="740"/>
      <c r="R98" s="740"/>
      <c r="S98" s="740"/>
      <c r="T98" s="740"/>
      <c r="U98" s="920"/>
      <c r="V98" s="921"/>
      <c r="W98" s="921"/>
      <c r="X98" s="921"/>
      <c r="Y98" s="921"/>
      <c r="Z98" s="921"/>
      <c r="AA98" s="921"/>
      <c r="AB98" s="921"/>
      <c r="AC98" s="920"/>
      <c r="AD98" s="921"/>
      <c r="AE98" s="921"/>
      <c r="AF98" s="921"/>
    </row>
    <row r="99" spans="1:32" ht="15.75" customHeight="1">
      <c r="A99" s="731"/>
      <c r="B99" s="733"/>
      <c r="C99" s="734"/>
      <c r="D99" s="735"/>
      <c r="E99" s="736"/>
      <c r="F99" s="737"/>
      <c r="G99" s="738"/>
      <c r="H99" s="739"/>
      <c r="I99" s="740"/>
      <c r="J99" s="740"/>
      <c r="K99" s="740"/>
      <c r="L99" s="740"/>
      <c r="M99" s="740"/>
      <c r="N99" s="740"/>
      <c r="O99" s="740"/>
      <c r="P99" s="740"/>
      <c r="Q99" s="740"/>
      <c r="R99" s="740"/>
      <c r="S99" s="740"/>
      <c r="T99" s="740"/>
      <c r="U99" s="920"/>
      <c r="V99" s="921"/>
      <c r="W99" s="921"/>
      <c r="X99" s="921"/>
      <c r="Y99" s="921"/>
      <c r="Z99" s="921"/>
      <c r="AA99" s="921"/>
      <c r="AB99" s="921"/>
      <c r="AC99" s="920"/>
      <c r="AD99" s="921"/>
      <c r="AE99" s="921"/>
      <c r="AF99" s="921"/>
    </row>
    <row r="100" spans="1:32" ht="15.75" customHeight="1">
      <c r="A100" s="731"/>
      <c r="B100" s="733"/>
      <c r="C100" s="734"/>
      <c r="D100" s="735"/>
      <c r="E100" s="736"/>
      <c r="F100" s="737"/>
      <c r="G100" s="738"/>
      <c r="H100" s="739"/>
      <c r="I100" s="740"/>
      <c r="J100" s="740"/>
      <c r="K100" s="740"/>
      <c r="L100" s="740"/>
      <c r="M100" s="740"/>
      <c r="N100" s="740"/>
      <c r="O100" s="740"/>
      <c r="P100" s="740"/>
      <c r="Q100" s="740"/>
      <c r="R100" s="740"/>
      <c r="S100" s="740"/>
      <c r="T100" s="740"/>
      <c r="U100" s="920"/>
      <c r="V100" s="921"/>
      <c r="W100" s="921"/>
      <c r="X100" s="921"/>
      <c r="Y100" s="921"/>
      <c r="Z100" s="921"/>
      <c r="AA100" s="921"/>
      <c r="AB100" s="921"/>
      <c r="AC100" s="920"/>
      <c r="AD100" s="921"/>
      <c r="AE100" s="921"/>
      <c r="AF100" s="921"/>
    </row>
    <row r="101" spans="1:32" ht="15.75" customHeight="1">
      <c r="A101" s="731"/>
      <c r="B101" s="733"/>
      <c r="C101" s="734"/>
      <c r="D101" s="735"/>
      <c r="E101" s="736"/>
      <c r="F101" s="737"/>
      <c r="G101" s="738"/>
      <c r="H101" s="739"/>
      <c r="I101" s="740"/>
      <c r="J101" s="740"/>
      <c r="K101" s="740"/>
      <c r="L101" s="740"/>
      <c r="M101" s="740"/>
      <c r="N101" s="740"/>
      <c r="O101" s="740"/>
      <c r="P101" s="740"/>
      <c r="Q101" s="740"/>
      <c r="R101" s="740"/>
      <c r="S101" s="740"/>
      <c r="T101" s="740"/>
      <c r="U101" s="920"/>
      <c r="V101" s="921"/>
      <c r="W101" s="921"/>
      <c r="X101" s="921"/>
      <c r="Y101" s="921"/>
      <c r="Z101" s="921"/>
      <c r="AA101" s="921"/>
      <c r="AB101" s="921"/>
      <c r="AC101" s="920"/>
      <c r="AD101" s="921"/>
      <c r="AE101" s="921"/>
      <c r="AF101" s="921"/>
    </row>
    <row r="102" spans="1:32" ht="15.75" customHeight="1">
      <c r="A102" s="731"/>
      <c r="B102" s="733"/>
      <c r="C102" s="734"/>
      <c r="D102" s="735"/>
      <c r="E102" s="736"/>
      <c r="F102" s="737"/>
      <c r="G102" s="738"/>
      <c r="H102" s="739"/>
      <c r="I102" s="740"/>
      <c r="J102" s="740"/>
      <c r="K102" s="740"/>
      <c r="L102" s="740"/>
      <c r="M102" s="740"/>
      <c r="N102" s="740"/>
      <c r="O102" s="740"/>
      <c r="P102" s="740"/>
      <c r="Q102" s="740"/>
      <c r="R102" s="740"/>
      <c r="S102" s="740"/>
      <c r="T102" s="740"/>
      <c r="U102" s="920"/>
      <c r="V102" s="921"/>
      <c r="W102" s="921"/>
      <c r="X102" s="921"/>
      <c r="Y102" s="921"/>
      <c r="Z102" s="921"/>
      <c r="AA102" s="921"/>
      <c r="AB102" s="921"/>
      <c r="AC102" s="920"/>
      <c r="AD102" s="921"/>
      <c r="AE102" s="921"/>
      <c r="AF102" s="921"/>
    </row>
    <row r="103" spans="1:32" ht="15.75" customHeight="1">
      <c r="A103" s="731"/>
      <c r="B103" s="733"/>
      <c r="C103" s="734"/>
      <c r="D103" s="735"/>
      <c r="E103" s="736"/>
      <c r="F103" s="737"/>
      <c r="G103" s="738"/>
      <c r="H103" s="739"/>
      <c r="I103" s="740"/>
      <c r="J103" s="740"/>
      <c r="K103" s="740"/>
      <c r="L103" s="740"/>
      <c r="M103" s="740"/>
      <c r="N103" s="740"/>
      <c r="O103" s="740"/>
      <c r="P103" s="740"/>
      <c r="Q103" s="740"/>
      <c r="R103" s="740"/>
      <c r="S103" s="740"/>
      <c r="T103" s="740"/>
      <c r="U103" s="920"/>
      <c r="V103" s="921"/>
      <c r="W103" s="921"/>
      <c r="X103" s="921"/>
      <c r="Y103" s="921"/>
      <c r="Z103" s="921"/>
      <c r="AA103" s="921"/>
      <c r="AB103" s="921"/>
      <c r="AC103" s="920"/>
      <c r="AD103" s="921"/>
      <c r="AE103" s="921"/>
      <c r="AF103" s="921"/>
    </row>
    <row r="104" spans="1:32" ht="15.75" customHeight="1">
      <c r="A104" s="731"/>
      <c r="B104" s="733"/>
      <c r="C104" s="734"/>
      <c r="D104" s="735"/>
      <c r="E104" s="736"/>
      <c r="F104" s="737"/>
      <c r="G104" s="738"/>
      <c r="H104" s="739"/>
      <c r="I104" s="740"/>
      <c r="J104" s="740"/>
      <c r="K104" s="740"/>
      <c r="L104" s="740"/>
      <c r="M104" s="740"/>
      <c r="N104" s="740"/>
      <c r="O104" s="740"/>
      <c r="P104" s="740"/>
      <c r="Q104" s="740"/>
      <c r="R104" s="740"/>
      <c r="S104" s="740"/>
      <c r="T104" s="740"/>
      <c r="U104" s="920"/>
      <c r="V104" s="921"/>
      <c r="W104" s="921"/>
      <c r="X104" s="921"/>
      <c r="Y104" s="921"/>
      <c r="Z104" s="921"/>
      <c r="AA104" s="921"/>
      <c r="AB104" s="921"/>
      <c r="AC104" s="920"/>
      <c r="AD104" s="921"/>
      <c r="AE104" s="921"/>
      <c r="AF104" s="921"/>
    </row>
    <row r="105" spans="1:32" ht="15.75" customHeight="1">
      <c r="A105" s="731"/>
      <c r="B105" s="733"/>
      <c r="C105" s="734"/>
      <c r="D105" s="735"/>
      <c r="E105" s="736"/>
      <c r="F105" s="737"/>
      <c r="G105" s="738"/>
      <c r="H105" s="739"/>
      <c r="I105" s="740"/>
      <c r="J105" s="740"/>
      <c r="K105" s="740"/>
      <c r="L105" s="740"/>
      <c r="M105" s="740"/>
      <c r="N105" s="740"/>
      <c r="O105" s="740"/>
      <c r="P105" s="740"/>
      <c r="Q105" s="740"/>
      <c r="R105" s="740"/>
      <c r="S105" s="740"/>
      <c r="T105" s="740"/>
      <c r="U105" s="920"/>
      <c r="V105" s="921"/>
      <c r="W105" s="921"/>
      <c r="X105" s="921"/>
      <c r="Y105" s="921"/>
      <c r="Z105" s="921"/>
      <c r="AA105" s="921"/>
      <c r="AB105" s="921"/>
      <c r="AC105" s="920"/>
      <c r="AD105" s="921"/>
      <c r="AE105" s="921"/>
      <c r="AF105" s="921"/>
    </row>
    <row r="106" spans="1:32" ht="15.75" customHeight="1">
      <c r="A106" s="731"/>
      <c r="B106" s="733"/>
      <c r="C106" s="734"/>
      <c r="D106" s="735"/>
      <c r="E106" s="736"/>
      <c r="F106" s="737"/>
      <c r="G106" s="738"/>
      <c r="H106" s="739"/>
      <c r="I106" s="740"/>
      <c r="J106" s="740"/>
      <c r="K106" s="740"/>
      <c r="L106" s="740"/>
      <c r="M106" s="740"/>
      <c r="N106" s="740"/>
      <c r="O106" s="740"/>
      <c r="P106" s="740"/>
      <c r="Q106" s="740"/>
      <c r="R106" s="740"/>
      <c r="S106" s="740"/>
      <c r="T106" s="740"/>
      <c r="U106" s="920"/>
      <c r="V106" s="921"/>
      <c r="W106" s="921"/>
      <c r="X106" s="921"/>
      <c r="Y106" s="921"/>
      <c r="Z106" s="921"/>
      <c r="AA106" s="921"/>
      <c r="AB106" s="921"/>
      <c r="AC106" s="920"/>
      <c r="AD106" s="921"/>
      <c r="AE106" s="921"/>
      <c r="AF106" s="921"/>
    </row>
    <row r="107" spans="1:32" ht="15.75" customHeight="1">
      <c r="A107" s="731"/>
      <c r="B107" s="733"/>
      <c r="C107" s="734"/>
      <c r="D107" s="735"/>
      <c r="E107" s="736"/>
      <c r="F107" s="737"/>
      <c r="G107" s="738"/>
      <c r="H107" s="739"/>
      <c r="I107" s="740"/>
      <c r="J107" s="740"/>
      <c r="K107" s="740"/>
      <c r="L107" s="740"/>
      <c r="M107" s="740"/>
      <c r="N107" s="740"/>
      <c r="O107" s="740"/>
      <c r="P107" s="740"/>
      <c r="Q107" s="740"/>
      <c r="R107" s="740"/>
      <c r="S107" s="740"/>
      <c r="T107" s="740"/>
      <c r="U107" s="920"/>
      <c r="V107" s="921"/>
      <c r="W107" s="921"/>
      <c r="X107" s="921"/>
      <c r="Y107" s="921"/>
      <c r="Z107" s="921"/>
      <c r="AA107" s="921"/>
      <c r="AB107" s="921"/>
      <c r="AC107" s="920"/>
      <c r="AD107" s="921"/>
      <c r="AE107" s="921"/>
      <c r="AF107" s="921"/>
    </row>
    <row r="108" spans="1:32" ht="15.75" customHeight="1">
      <c r="A108" s="731"/>
      <c r="B108" s="733"/>
      <c r="C108" s="734"/>
      <c r="D108" s="735"/>
      <c r="E108" s="736"/>
      <c r="F108" s="737"/>
      <c r="G108" s="738"/>
      <c r="H108" s="739"/>
      <c r="I108" s="740"/>
      <c r="J108" s="740"/>
      <c r="K108" s="740"/>
      <c r="L108" s="740"/>
      <c r="M108" s="740"/>
      <c r="N108" s="740"/>
      <c r="O108" s="740"/>
      <c r="P108" s="740"/>
      <c r="Q108" s="740"/>
      <c r="R108" s="740"/>
      <c r="S108" s="740"/>
      <c r="T108" s="740"/>
      <c r="U108" s="920"/>
      <c r="V108" s="921"/>
      <c r="W108" s="921"/>
      <c r="X108" s="921"/>
      <c r="Y108" s="921"/>
      <c r="Z108" s="921"/>
      <c r="AA108" s="921"/>
      <c r="AB108" s="921"/>
      <c r="AC108" s="920"/>
      <c r="AD108" s="921"/>
      <c r="AE108" s="921"/>
      <c r="AF108" s="921"/>
    </row>
    <row r="109" spans="1:32" ht="15.75" customHeight="1">
      <c r="A109" s="731"/>
      <c r="B109" s="733"/>
      <c r="C109" s="734"/>
      <c r="D109" s="735"/>
      <c r="E109" s="736"/>
      <c r="F109" s="737"/>
      <c r="G109" s="738"/>
      <c r="H109" s="739"/>
      <c r="I109" s="740"/>
      <c r="J109" s="740"/>
      <c r="K109" s="740"/>
      <c r="L109" s="740"/>
      <c r="M109" s="740"/>
      <c r="N109" s="740"/>
      <c r="O109" s="740"/>
      <c r="P109" s="740"/>
      <c r="Q109" s="740"/>
      <c r="R109" s="740"/>
      <c r="S109" s="740"/>
      <c r="T109" s="740"/>
      <c r="U109" s="920"/>
      <c r="V109" s="921"/>
      <c r="W109" s="921"/>
      <c r="X109" s="921"/>
      <c r="Y109" s="921"/>
      <c r="Z109" s="921"/>
      <c r="AA109" s="921"/>
      <c r="AB109" s="921"/>
      <c r="AC109" s="920"/>
      <c r="AD109" s="921"/>
      <c r="AE109" s="921"/>
      <c r="AF109" s="921"/>
    </row>
    <row r="110" spans="1:32" ht="15.75" customHeight="1">
      <c r="A110" s="731"/>
      <c r="B110" s="733"/>
      <c r="C110" s="734"/>
      <c r="D110" s="735"/>
      <c r="E110" s="736"/>
      <c r="F110" s="737"/>
      <c r="G110" s="738"/>
      <c r="H110" s="739"/>
      <c r="I110" s="740"/>
      <c r="J110" s="740"/>
      <c r="K110" s="740"/>
      <c r="L110" s="740"/>
      <c r="M110" s="740"/>
      <c r="N110" s="740"/>
      <c r="O110" s="740"/>
      <c r="P110" s="740"/>
      <c r="Q110" s="740"/>
      <c r="R110" s="740"/>
      <c r="S110" s="740"/>
      <c r="T110" s="740"/>
      <c r="U110" s="920"/>
      <c r="V110" s="921"/>
      <c r="W110" s="921"/>
      <c r="X110" s="921"/>
      <c r="Y110" s="921"/>
      <c r="Z110" s="921"/>
      <c r="AA110" s="921"/>
      <c r="AB110" s="921"/>
      <c r="AC110" s="920"/>
      <c r="AD110" s="921"/>
      <c r="AE110" s="921"/>
      <c r="AF110" s="921"/>
    </row>
    <row r="111" spans="1:32" ht="15.75" customHeight="1">
      <c r="A111" s="731"/>
      <c r="B111" s="733"/>
      <c r="C111" s="734"/>
      <c r="D111" s="735"/>
      <c r="E111" s="736"/>
      <c r="F111" s="737"/>
      <c r="G111" s="738"/>
      <c r="H111" s="739"/>
      <c r="I111" s="740"/>
      <c r="J111" s="740"/>
      <c r="K111" s="740"/>
      <c r="L111" s="740"/>
      <c r="M111" s="740"/>
      <c r="N111" s="740"/>
      <c r="O111" s="740"/>
      <c r="P111" s="740"/>
      <c r="Q111" s="740"/>
      <c r="R111" s="740"/>
      <c r="S111" s="740"/>
      <c r="T111" s="740"/>
      <c r="U111" s="920"/>
      <c r="V111" s="921"/>
      <c r="W111" s="921"/>
      <c r="X111" s="921"/>
      <c r="Y111" s="921"/>
      <c r="Z111" s="921"/>
      <c r="AA111" s="921"/>
      <c r="AB111" s="921"/>
      <c r="AC111" s="920"/>
      <c r="AD111" s="921"/>
      <c r="AE111" s="921"/>
      <c r="AF111" s="921"/>
    </row>
    <row r="112" spans="1:32" ht="15.75" customHeight="1">
      <c r="A112" s="731"/>
      <c r="B112" s="733"/>
      <c r="C112" s="734"/>
      <c r="D112" s="735"/>
      <c r="E112" s="736"/>
      <c r="F112" s="737"/>
      <c r="G112" s="738"/>
      <c r="H112" s="739"/>
      <c r="I112" s="740"/>
      <c r="J112" s="740"/>
      <c r="K112" s="740"/>
      <c r="L112" s="740"/>
      <c r="M112" s="740"/>
      <c r="N112" s="740"/>
      <c r="O112" s="740"/>
      <c r="P112" s="740"/>
      <c r="Q112" s="740"/>
      <c r="R112" s="740"/>
      <c r="S112" s="740"/>
      <c r="T112" s="740"/>
      <c r="U112" s="920"/>
      <c r="V112" s="921"/>
      <c r="W112" s="921"/>
      <c r="X112" s="921"/>
      <c r="Y112" s="921"/>
      <c r="Z112" s="921"/>
      <c r="AA112" s="921"/>
      <c r="AB112" s="921"/>
      <c r="AC112" s="920"/>
      <c r="AD112" s="921"/>
      <c r="AE112" s="921"/>
      <c r="AF112" s="921"/>
    </row>
    <row r="113" spans="1:32" ht="15.75" customHeight="1">
      <c r="A113" s="731"/>
      <c r="B113" s="733"/>
      <c r="C113" s="734"/>
      <c r="D113" s="735"/>
      <c r="E113" s="736"/>
      <c r="F113" s="737"/>
      <c r="G113" s="738"/>
      <c r="H113" s="739"/>
      <c r="I113" s="740"/>
      <c r="J113" s="740"/>
      <c r="K113" s="740"/>
      <c r="L113" s="740"/>
      <c r="M113" s="740"/>
      <c r="N113" s="740"/>
      <c r="O113" s="740"/>
      <c r="P113" s="740"/>
      <c r="Q113" s="740"/>
      <c r="R113" s="740"/>
      <c r="S113" s="740"/>
      <c r="T113" s="740"/>
      <c r="U113" s="920"/>
      <c r="V113" s="921"/>
      <c r="W113" s="921"/>
      <c r="X113" s="921"/>
      <c r="Y113" s="921"/>
      <c r="Z113" s="921"/>
      <c r="AA113" s="921"/>
      <c r="AB113" s="921"/>
      <c r="AC113" s="920"/>
      <c r="AD113" s="921"/>
      <c r="AE113" s="921"/>
      <c r="AF113" s="921"/>
    </row>
    <row r="114" spans="1:32" ht="15.75" customHeight="1">
      <c r="A114" s="731"/>
      <c r="B114" s="733"/>
      <c r="C114" s="734"/>
      <c r="D114" s="735"/>
      <c r="E114" s="736"/>
      <c r="F114" s="737"/>
      <c r="G114" s="738"/>
      <c r="H114" s="739"/>
      <c r="I114" s="740"/>
      <c r="J114" s="740"/>
      <c r="K114" s="740"/>
      <c r="L114" s="740"/>
      <c r="M114" s="740"/>
      <c r="N114" s="740"/>
      <c r="O114" s="740"/>
      <c r="P114" s="740"/>
      <c r="Q114" s="740"/>
      <c r="R114" s="740"/>
      <c r="S114" s="740"/>
      <c r="T114" s="740"/>
      <c r="U114" s="920"/>
      <c r="V114" s="921"/>
      <c r="W114" s="921"/>
      <c r="X114" s="921"/>
      <c r="Y114" s="921"/>
      <c r="Z114" s="921"/>
      <c r="AA114" s="921"/>
      <c r="AB114" s="921"/>
      <c r="AC114" s="920"/>
      <c r="AD114" s="921"/>
      <c r="AE114" s="921"/>
      <c r="AF114" s="921"/>
    </row>
    <row r="115" spans="1:32" ht="15.75" customHeight="1">
      <c r="A115" s="731"/>
      <c r="B115" s="733"/>
      <c r="C115" s="734"/>
      <c r="D115" s="735"/>
      <c r="E115" s="736"/>
      <c r="F115" s="737"/>
      <c r="G115" s="738"/>
      <c r="H115" s="739"/>
      <c r="I115" s="740"/>
      <c r="J115" s="740"/>
      <c r="K115" s="740"/>
      <c r="L115" s="740"/>
      <c r="M115" s="740"/>
      <c r="N115" s="740"/>
      <c r="O115" s="740"/>
      <c r="P115" s="740"/>
      <c r="Q115" s="740"/>
      <c r="R115" s="740"/>
      <c r="S115" s="740"/>
      <c r="T115" s="740"/>
      <c r="U115" s="920"/>
      <c r="V115" s="921"/>
      <c r="W115" s="921"/>
      <c r="X115" s="921"/>
      <c r="Y115" s="921"/>
      <c r="Z115" s="921"/>
      <c r="AA115" s="921"/>
      <c r="AB115" s="921"/>
      <c r="AC115" s="920"/>
      <c r="AD115" s="921"/>
      <c r="AE115" s="921"/>
      <c r="AF115" s="921"/>
    </row>
    <row r="116" spans="1:32" ht="15.75" customHeight="1">
      <c r="A116" s="731"/>
      <c r="B116" s="733"/>
      <c r="C116" s="734"/>
      <c r="D116" s="735"/>
      <c r="E116" s="736"/>
      <c r="F116" s="737"/>
      <c r="G116" s="738"/>
      <c r="H116" s="739"/>
      <c r="I116" s="740"/>
      <c r="J116" s="740"/>
      <c r="K116" s="740"/>
      <c r="L116" s="740"/>
      <c r="M116" s="740"/>
      <c r="N116" s="740"/>
      <c r="O116" s="740"/>
      <c r="P116" s="740"/>
      <c r="Q116" s="740"/>
      <c r="R116" s="740"/>
      <c r="S116" s="740"/>
      <c r="T116" s="740"/>
      <c r="U116" s="920"/>
      <c r="V116" s="921"/>
      <c r="W116" s="921"/>
      <c r="X116" s="921"/>
      <c r="Y116" s="921"/>
      <c r="Z116" s="921"/>
      <c r="AA116" s="921"/>
      <c r="AB116" s="921"/>
      <c r="AC116" s="920"/>
      <c r="AD116" s="921"/>
      <c r="AE116" s="921"/>
      <c r="AF116" s="921"/>
    </row>
    <row r="117" spans="1:32" ht="15.75" customHeight="1">
      <c r="A117" s="731"/>
      <c r="B117" s="733"/>
      <c r="C117" s="734"/>
      <c r="D117" s="735"/>
      <c r="E117" s="736"/>
      <c r="F117" s="737"/>
      <c r="G117" s="738"/>
      <c r="H117" s="739"/>
      <c r="I117" s="740"/>
      <c r="J117" s="740"/>
      <c r="K117" s="740"/>
      <c r="L117" s="740"/>
      <c r="M117" s="740"/>
      <c r="N117" s="740"/>
      <c r="O117" s="740"/>
      <c r="P117" s="740"/>
      <c r="Q117" s="740"/>
      <c r="R117" s="740"/>
      <c r="S117" s="740"/>
      <c r="T117" s="740"/>
      <c r="U117" s="920"/>
      <c r="V117" s="921"/>
      <c r="W117" s="921"/>
      <c r="X117" s="921"/>
      <c r="Y117" s="921"/>
      <c r="Z117" s="921"/>
      <c r="AA117" s="921"/>
      <c r="AB117" s="921"/>
      <c r="AC117" s="920"/>
      <c r="AD117" s="921"/>
      <c r="AE117" s="921"/>
      <c r="AF117" s="921"/>
    </row>
    <row r="118" spans="1:32" ht="15.75" customHeight="1">
      <c r="A118" s="731"/>
      <c r="B118" s="733"/>
      <c r="C118" s="734"/>
      <c r="D118" s="735"/>
      <c r="E118" s="736"/>
      <c r="F118" s="737"/>
      <c r="G118" s="738"/>
      <c r="H118" s="739"/>
      <c r="I118" s="740"/>
      <c r="J118" s="740"/>
      <c r="K118" s="740"/>
      <c r="L118" s="740"/>
      <c r="M118" s="740"/>
      <c r="N118" s="740"/>
      <c r="O118" s="740"/>
      <c r="P118" s="740"/>
      <c r="Q118" s="740"/>
      <c r="R118" s="740"/>
      <c r="S118" s="740"/>
      <c r="T118" s="740"/>
      <c r="U118" s="920"/>
      <c r="V118" s="921"/>
      <c r="W118" s="921"/>
      <c r="X118" s="921"/>
      <c r="Y118" s="921"/>
      <c r="Z118" s="921"/>
      <c r="AA118" s="921"/>
      <c r="AB118" s="921"/>
      <c r="AC118" s="920"/>
      <c r="AD118" s="921"/>
      <c r="AE118" s="921"/>
      <c r="AF118" s="921"/>
    </row>
    <row r="119" spans="1:32" ht="15.75" customHeight="1">
      <c r="A119" s="731"/>
      <c r="B119" s="733"/>
      <c r="C119" s="734"/>
      <c r="D119" s="735"/>
      <c r="E119" s="736"/>
      <c r="F119" s="737"/>
      <c r="G119" s="738"/>
      <c r="H119" s="739"/>
      <c r="I119" s="740"/>
      <c r="J119" s="740"/>
      <c r="K119" s="740"/>
      <c r="L119" s="740"/>
      <c r="M119" s="740"/>
      <c r="N119" s="740"/>
      <c r="O119" s="740"/>
      <c r="P119" s="740"/>
      <c r="Q119" s="740"/>
      <c r="R119" s="740"/>
      <c r="S119" s="740"/>
      <c r="T119" s="740"/>
      <c r="U119" s="920"/>
      <c r="V119" s="921"/>
      <c r="W119" s="921"/>
      <c r="X119" s="921"/>
      <c r="Y119" s="921"/>
      <c r="Z119" s="921"/>
      <c r="AA119" s="921"/>
      <c r="AB119" s="921"/>
      <c r="AC119" s="920"/>
      <c r="AD119" s="921"/>
      <c r="AE119" s="921"/>
      <c r="AF119" s="921"/>
    </row>
    <row r="120" spans="1:32" ht="15.75" customHeight="1">
      <c r="A120" s="731"/>
      <c r="B120" s="733"/>
      <c r="C120" s="734"/>
      <c r="D120" s="735"/>
      <c r="E120" s="736"/>
      <c r="F120" s="737"/>
      <c r="G120" s="738"/>
      <c r="H120" s="739"/>
      <c r="I120" s="740"/>
      <c r="J120" s="740"/>
      <c r="K120" s="740"/>
      <c r="L120" s="740"/>
      <c r="M120" s="740"/>
      <c r="N120" s="740"/>
      <c r="O120" s="740"/>
      <c r="P120" s="740"/>
      <c r="Q120" s="740"/>
      <c r="R120" s="740"/>
      <c r="S120" s="740"/>
      <c r="T120" s="740"/>
      <c r="U120" s="920"/>
      <c r="V120" s="921"/>
      <c r="W120" s="921"/>
      <c r="X120" s="921"/>
      <c r="Y120" s="921"/>
      <c r="Z120" s="921"/>
      <c r="AA120" s="921"/>
      <c r="AB120" s="921"/>
      <c r="AC120" s="920"/>
      <c r="AD120" s="921"/>
      <c r="AE120" s="921"/>
      <c r="AF120" s="921"/>
    </row>
    <row r="121" spans="1:32" ht="15.75" customHeight="1">
      <c r="A121" s="731"/>
      <c r="B121" s="733"/>
      <c r="C121" s="734"/>
      <c r="D121" s="735"/>
      <c r="E121" s="736"/>
      <c r="F121" s="737"/>
      <c r="G121" s="738"/>
      <c r="H121" s="739"/>
      <c r="I121" s="740"/>
      <c r="J121" s="740"/>
      <c r="K121" s="740"/>
      <c r="L121" s="740"/>
      <c r="M121" s="740"/>
      <c r="N121" s="740"/>
      <c r="O121" s="740"/>
      <c r="P121" s="740"/>
      <c r="Q121" s="740"/>
      <c r="R121" s="740"/>
      <c r="S121" s="740"/>
      <c r="T121" s="740"/>
      <c r="U121" s="920"/>
      <c r="V121" s="921"/>
      <c r="W121" s="921"/>
      <c r="X121" s="921"/>
      <c r="Y121" s="921"/>
      <c r="Z121" s="921"/>
      <c r="AA121" s="921"/>
      <c r="AB121" s="921"/>
      <c r="AC121" s="920"/>
      <c r="AD121" s="921"/>
      <c r="AE121" s="921"/>
      <c r="AF121" s="921"/>
    </row>
    <row r="122" spans="1:32" ht="15.75" customHeight="1">
      <c r="A122" s="731"/>
      <c r="B122" s="733"/>
      <c r="C122" s="734"/>
      <c r="D122" s="735"/>
      <c r="E122" s="736"/>
      <c r="F122" s="737"/>
      <c r="G122" s="738"/>
      <c r="H122" s="739"/>
      <c r="I122" s="740"/>
      <c r="J122" s="740"/>
      <c r="K122" s="740"/>
      <c r="L122" s="740"/>
      <c r="M122" s="740"/>
      <c r="N122" s="740"/>
      <c r="O122" s="740"/>
      <c r="P122" s="740"/>
      <c r="Q122" s="740"/>
      <c r="R122" s="740"/>
      <c r="S122" s="740"/>
      <c r="T122" s="740"/>
      <c r="U122" s="920"/>
      <c r="V122" s="921"/>
      <c r="W122" s="921"/>
      <c r="X122" s="921"/>
      <c r="Y122" s="921"/>
      <c r="Z122" s="921"/>
      <c r="AA122" s="921"/>
      <c r="AB122" s="921"/>
      <c r="AC122" s="920"/>
      <c r="AD122" s="921"/>
      <c r="AE122" s="921"/>
      <c r="AF122" s="921"/>
    </row>
    <row r="123" spans="1:32" ht="15.75" customHeight="1">
      <c r="A123" s="731"/>
      <c r="B123" s="733"/>
      <c r="C123" s="734"/>
      <c r="D123" s="735"/>
      <c r="E123" s="736"/>
      <c r="F123" s="737"/>
      <c r="G123" s="738"/>
      <c r="H123" s="739"/>
      <c r="I123" s="740"/>
      <c r="J123" s="740"/>
      <c r="K123" s="740"/>
      <c r="L123" s="740"/>
      <c r="M123" s="740"/>
      <c r="N123" s="740"/>
      <c r="O123" s="740"/>
      <c r="P123" s="740"/>
      <c r="Q123" s="740"/>
      <c r="R123" s="740"/>
      <c r="S123" s="740"/>
      <c r="T123" s="740"/>
      <c r="U123" s="920"/>
      <c r="V123" s="921"/>
      <c r="W123" s="921"/>
      <c r="X123" s="921"/>
      <c r="Y123" s="921"/>
      <c r="Z123" s="921"/>
      <c r="AA123" s="921"/>
      <c r="AB123" s="921"/>
      <c r="AC123" s="920"/>
      <c r="AD123" s="921"/>
      <c r="AE123" s="921"/>
      <c r="AF123" s="921"/>
    </row>
    <row r="124" spans="1:32" ht="15.75" customHeight="1">
      <c r="A124" s="731"/>
      <c r="B124" s="733"/>
      <c r="C124" s="734"/>
      <c r="D124" s="735"/>
      <c r="E124" s="736"/>
      <c r="F124" s="737"/>
      <c r="G124" s="738"/>
      <c r="H124" s="739"/>
      <c r="I124" s="740"/>
      <c r="J124" s="740"/>
      <c r="K124" s="740"/>
      <c r="L124" s="740"/>
      <c r="M124" s="740"/>
      <c r="N124" s="740"/>
      <c r="O124" s="740"/>
      <c r="P124" s="740"/>
      <c r="Q124" s="740"/>
      <c r="R124" s="740"/>
      <c r="S124" s="740"/>
      <c r="T124" s="740"/>
      <c r="U124" s="920"/>
      <c r="V124" s="921"/>
      <c r="W124" s="921"/>
      <c r="X124" s="921"/>
      <c r="Y124" s="921"/>
      <c r="Z124" s="921"/>
      <c r="AA124" s="921"/>
      <c r="AB124" s="921"/>
      <c r="AC124" s="920"/>
      <c r="AD124" s="921"/>
      <c r="AE124" s="921"/>
      <c r="AF124" s="921"/>
    </row>
    <row r="125" spans="1:32" ht="15.75" customHeight="1">
      <c r="A125" s="731"/>
      <c r="B125" s="733"/>
      <c r="C125" s="734"/>
      <c r="D125" s="735"/>
      <c r="E125" s="736"/>
      <c r="F125" s="737"/>
      <c r="G125" s="738"/>
      <c r="H125" s="739"/>
      <c r="I125" s="740"/>
      <c r="J125" s="740"/>
      <c r="K125" s="740"/>
      <c r="L125" s="740"/>
      <c r="M125" s="740"/>
      <c r="N125" s="740"/>
      <c r="O125" s="740"/>
      <c r="P125" s="740"/>
      <c r="Q125" s="740"/>
      <c r="R125" s="740"/>
      <c r="S125" s="740"/>
      <c r="T125" s="740"/>
      <c r="U125" s="920"/>
      <c r="V125" s="921"/>
      <c r="W125" s="921"/>
      <c r="X125" s="921"/>
      <c r="Y125" s="921"/>
      <c r="Z125" s="921"/>
      <c r="AA125" s="921"/>
      <c r="AB125" s="921"/>
      <c r="AC125" s="920"/>
      <c r="AD125" s="921"/>
      <c r="AE125" s="921"/>
      <c r="AF125" s="921"/>
    </row>
    <row r="126" spans="1:32" ht="15.75" customHeight="1">
      <c r="A126" s="731"/>
      <c r="B126" s="733"/>
      <c r="C126" s="734"/>
      <c r="D126" s="735"/>
      <c r="E126" s="736"/>
      <c r="F126" s="737"/>
      <c r="G126" s="738"/>
      <c r="H126" s="739"/>
      <c r="I126" s="740"/>
      <c r="J126" s="740"/>
      <c r="K126" s="740"/>
      <c r="L126" s="740"/>
      <c r="M126" s="740"/>
      <c r="N126" s="740"/>
      <c r="O126" s="740"/>
      <c r="P126" s="740"/>
      <c r="Q126" s="740"/>
      <c r="R126" s="740"/>
      <c r="S126" s="740"/>
      <c r="T126" s="740"/>
      <c r="U126" s="920"/>
      <c r="V126" s="921"/>
      <c r="W126" s="921"/>
      <c r="X126" s="921"/>
      <c r="Y126" s="921"/>
      <c r="Z126" s="921"/>
      <c r="AA126" s="921"/>
      <c r="AB126" s="921"/>
      <c r="AC126" s="920"/>
      <c r="AD126" s="921"/>
      <c r="AE126" s="921"/>
      <c r="AF126" s="921"/>
    </row>
    <row r="127" spans="1:32" ht="15.75" customHeight="1">
      <c r="A127" s="731"/>
      <c r="B127" s="733"/>
      <c r="C127" s="734"/>
      <c r="D127" s="735"/>
      <c r="E127" s="736"/>
      <c r="F127" s="737"/>
      <c r="G127" s="738"/>
      <c r="H127" s="739"/>
      <c r="I127" s="740"/>
      <c r="J127" s="740"/>
      <c r="K127" s="740"/>
      <c r="L127" s="740"/>
      <c r="M127" s="740"/>
      <c r="N127" s="740"/>
      <c r="O127" s="740"/>
      <c r="P127" s="740"/>
      <c r="Q127" s="740"/>
      <c r="R127" s="740"/>
      <c r="S127" s="740"/>
      <c r="T127" s="740"/>
      <c r="U127" s="920"/>
      <c r="V127" s="921"/>
      <c r="W127" s="921"/>
      <c r="X127" s="921"/>
      <c r="Y127" s="921"/>
      <c r="Z127" s="921"/>
      <c r="AA127" s="921"/>
      <c r="AB127" s="921"/>
      <c r="AC127" s="920"/>
      <c r="AD127" s="921"/>
      <c r="AE127" s="921"/>
      <c r="AF127" s="921"/>
    </row>
    <row r="128" spans="1:32" ht="15.75" customHeight="1">
      <c r="A128" s="731"/>
      <c r="B128" s="733"/>
      <c r="C128" s="734"/>
      <c r="D128" s="735"/>
      <c r="E128" s="736"/>
      <c r="F128" s="737"/>
      <c r="G128" s="738"/>
      <c r="H128" s="739"/>
      <c r="I128" s="740"/>
      <c r="J128" s="740"/>
      <c r="K128" s="740"/>
      <c r="L128" s="740"/>
      <c r="M128" s="740"/>
      <c r="N128" s="740"/>
      <c r="O128" s="740"/>
      <c r="P128" s="740"/>
      <c r="Q128" s="740"/>
      <c r="R128" s="740"/>
      <c r="S128" s="740"/>
      <c r="T128" s="740"/>
      <c r="U128" s="920"/>
      <c r="V128" s="921"/>
      <c r="W128" s="921"/>
      <c r="X128" s="921"/>
      <c r="Y128" s="921"/>
      <c r="Z128" s="921"/>
      <c r="AA128" s="921"/>
      <c r="AB128" s="921"/>
      <c r="AC128" s="920"/>
      <c r="AD128" s="921"/>
      <c r="AE128" s="921"/>
      <c r="AF128" s="921"/>
    </row>
    <row r="129" spans="1:32" ht="15.75" customHeight="1">
      <c r="A129" s="731"/>
      <c r="B129" s="733"/>
      <c r="C129" s="734"/>
      <c r="D129" s="735"/>
      <c r="E129" s="736"/>
      <c r="F129" s="737"/>
      <c r="G129" s="738"/>
      <c r="H129" s="739"/>
      <c r="I129" s="740"/>
      <c r="J129" s="740"/>
      <c r="K129" s="740"/>
      <c r="L129" s="740"/>
      <c r="M129" s="740"/>
      <c r="N129" s="740"/>
      <c r="O129" s="740"/>
      <c r="P129" s="740"/>
      <c r="Q129" s="740"/>
      <c r="R129" s="740"/>
      <c r="S129" s="740"/>
      <c r="T129" s="740"/>
      <c r="U129" s="920"/>
      <c r="V129" s="921"/>
      <c r="W129" s="921"/>
      <c r="X129" s="921"/>
      <c r="Y129" s="921"/>
      <c r="Z129" s="921"/>
      <c r="AA129" s="921"/>
      <c r="AB129" s="921"/>
      <c r="AC129" s="920"/>
      <c r="AD129" s="921"/>
      <c r="AE129" s="921"/>
      <c r="AF129" s="921"/>
    </row>
    <row r="130" spans="1:32" ht="15.75" customHeight="1">
      <c r="A130" s="731"/>
      <c r="B130" s="733"/>
      <c r="C130" s="734"/>
      <c r="D130" s="735"/>
      <c r="E130" s="736"/>
      <c r="F130" s="737"/>
      <c r="G130" s="738"/>
      <c r="H130" s="739"/>
      <c r="I130" s="740"/>
      <c r="J130" s="740"/>
      <c r="K130" s="740"/>
      <c r="L130" s="740"/>
      <c r="M130" s="740"/>
      <c r="N130" s="740"/>
      <c r="O130" s="740"/>
      <c r="P130" s="740"/>
      <c r="Q130" s="740"/>
      <c r="R130" s="740"/>
      <c r="S130" s="740"/>
      <c r="T130" s="740"/>
      <c r="U130" s="920"/>
      <c r="V130" s="921"/>
      <c r="W130" s="921"/>
      <c r="X130" s="921"/>
      <c r="Y130" s="921"/>
      <c r="Z130" s="921"/>
      <c r="AA130" s="921"/>
      <c r="AB130" s="921"/>
      <c r="AC130" s="920"/>
      <c r="AD130" s="921"/>
      <c r="AE130" s="921"/>
      <c r="AF130" s="921"/>
    </row>
    <row r="131" spans="1:32" ht="15.75" customHeight="1">
      <c r="A131" s="731"/>
      <c r="B131" s="733"/>
      <c r="C131" s="734"/>
      <c r="D131" s="735"/>
      <c r="E131" s="736"/>
      <c r="F131" s="737"/>
      <c r="G131" s="738"/>
      <c r="H131" s="739"/>
      <c r="I131" s="740"/>
      <c r="J131" s="740"/>
      <c r="K131" s="740"/>
      <c r="L131" s="740"/>
      <c r="M131" s="740"/>
      <c r="N131" s="740"/>
      <c r="O131" s="740"/>
      <c r="P131" s="740"/>
      <c r="Q131" s="740"/>
      <c r="R131" s="740"/>
      <c r="S131" s="740"/>
      <c r="T131" s="740"/>
      <c r="U131" s="920"/>
      <c r="V131" s="921"/>
      <c r="W131" s="921"/>
      <c r="X131" s="921"/>
      <c r="Y131" s="921"/>
      <c r="Z131" s="921"/>
      <c r="AA131" s="921"/>
      <c r="AB131" s="921"/>
      <c r="AC131" s="920"/>
      <c r="AD131" s="921"/>
      <c r="AE131" s="921"/>
      <c r="AF131" s="921"/>
    </row>
    <row r="132" spans="1:32" ht="15.75" customHeight="1">
      <c r="A132" s="731"/>
      <c r="B132" s="733"/>
      <c r="C132" s="734"/>
      <c r="D132" s="735"/>
      <c r="E132" s="736"/>
      <c r="F132" s="737"/>
      <c r="G132" s="738"/>
      <c r="H132" s="739"/>
      <c r="I132" s="740"/>
      <c r="J132" s="740"/>
      <c r="K132" s="740"/>
      <c r="L132" s="740"/>
      <c r="M132" s="740"/>
      <c r="N132" s="740"/>
      <c r="O132" s="740"/>
      <c r="P132" s="740"/>
      <c r="Q132" s="740"/>
      <c r="R132" s="740"/>
      <c r="S132" s="740"/>
      <c r="T132" s="740"/>
      <c r="U132" s="920"/>
      <c r="V132" s="921"/>
      <c r="W132" s="921"/>
      <c r="X132" s="921"/>
      <c r="Y132" s="921"/>
      <c r="Z132" s="921"/>
      <c r="AA132" s="921"/>
      <c r="AB132" s="921"/>
      <c r="AC132" s="920"/>
      <c r="AD132" s="921"/>
      <c r="AE132" s="921"/>
      <c r="AF132" s="921"/>
    </row>
    <row r="133" spans="1:32" ht="15.75" customHeight="1">
      <c r="A133" s="731"/>
      <c r="B133" s="733"/>
      <c r="C133" s="734"/>
      <c r="D133" s="735"/>
      <c r="E133" s="736"/>
      <c r="F133" s="737"/>
      <c r="G133" s="738"/>
      <c r="H133" s="739"/>
      <c r="I133" s="740"/>
      <c r="J133" s="740"/>
      <c r="K133" s="740"/>
      <c r="L133" s="740"/>
      <c r="M133" s="740"/>
      <c r="N133" s="740"/>
      <c r="O133" s="740"/>
      <c r="P133" s="740"/>
      <c r="Q133" s="740"/>
      <c r="R133" s="740"/>
      <c r="S133" s="740"/>
      <c r="T133" s="740"/>
      <c r="U133" s="920"/>
      <c r="V133" s="921"/>
      <c r="W133" s="921"/>
      <c r="X133" s="921"/>
      <c r="Y133" s="921"/>
      <c r="Z133" s="921"/>
      <c r="AA133" s="921"/>
      <c r="AB133" s="921"/>
      <c r="AC133" s="920"/>
      <c r="AD133" s="921"/>
      <c r="AE133" s="921"/>
      <c r="AF133" s="921"/>
    </row>
    <row r="134" spans="1:32" ht="15.75" customHeight="1">
      <c r="A134" s="731"/>
      <c r="B134" s="733"/>
      <c r="C134" s="734"/>
      <c r="D134" s="735"/>
      <c r="E134" s="736"/>
      <c r="F134" s="737"/>
      <c r="G134" s="738"/>
      <c r="H134" s="739"/>
      <c r="I134" s="740"/>
      <c r="J134" s="740"/>
      <c r="K134" s="740"/>
      <c r="L134" s="740"/>
      <c r="M134" s="740"/>
      <c r="N134" s="740"/>
      <c r="O134" s="740"/>
      <c r="P134" s="740"/>
      <c r="Q134" s="740"/>
      <c r="R134" s="740"/>
      <c r="S134" s="740"/>
      <c r="T134" s="740"/>
      <c r="U134" s="920"/>
      <c r="V134" s="921"/>
      <c r="W134" s="921"/>
      <c r="X134" s="921"/>
      <c r="Y134" s="921"/>
      <c r="Z134" s="921"/>
      <c r="AA134" s="921"/>
      <c r="AB134" s="921"/>
      <c r="AC134" s="920"/>
      <c r="AD134" s="921"/>
      <c r="AE134" s="921"/>
      <c r="AF134" s="921"/>
    </row>
    <row r="135" spans="1:32" ht="15.75" customHeight="1">
      <c r="A135" s="731"/>
      <c r="B135" s="733"/>
      <c r="C135" s="734"/>
      <c r="D135" s="735"/>
      <c r="E135" s="736"/>
      <c r="F135" s="737"/>
      <c r="G135" s="738"/>
      <c r="H135" s="739"/>
      <c r="I135" s="740"/>
      <c r="J135" s="740"/>
      <c r="K135" s="740"/>
      <c r="L135" s="740"/>
      <c r="M135" s="740"/>
      <c r="N135" s="740"/>
      <c r="O135" s="740"/>
      <c r="P135" s="740"/>
      <c r="Q135" s="740"/>
      <c r="R135" s="740"/>
      <c r="S135" s="740"/>
      <c r="T135" s="740"/>
      <c r="U135" s="920"/>
      <c r="V135" s="921"/>
      <c r="W135" s="921"/>
      <c r="X135" s="921"/>
      <c r="Y135" s="921"/>
      <c r="Z135" s="921"/>
      <c r="AA135" s="921"/>
      <c r="AB135" s="921"/>
      <c r="AC135" s="920"/>
      <c r="AD135" s="921"/>
      <c r="AE135" s="921"/>
      <c r="AF135" s="921"/>
    </row>
    <row r="136" spans="1:32" ht="15.75" customHeight="1">
      <c r="A136" s="731"/>
      <c r="B136" s="733"/>
      <c r="C136" s="734"/>
      <c r="D136" s="735"/>
      <c r="E136" s="736"/>
      <c r="F136" s="737"/>
      <c r="G136" s="738"/>
      <c r="H136" s="739"/>
      <c r="I136" s="740"/>
      <c r="J136" s="740"/>
      <c r="K136" s="740"/>
      <c r="L136" s="740"/>
      <c r="M136" s="740"/>
      <c r="N136" s="740"/>
      <c r="O136" s="740"/>
      <c r="P136" s="740"/>
      <c r="Q136" s="740"/>
      <c r="R136" s="740"/>
      <c r="S136" s="740"/>
      <c r="T136" s="740"/>
      <c r="U136" s="920"/>
      <c r="V136" s="921"/>
      <c r="W136" s="921"/>
      <c r="X136" s="921"/>
      <c r="Y136" s="921"/>
      <c r="Z136" s="921"/>
      <c r="AA136" s="921"/>
      <c r="AB136" s="921"/>
      <c r="AC136" s="920"/>
      <c r="AD136" s="921"/>
      <c r="AE136" s="921"/>
      <c r="AF136" s="921"/>
    </row>
    <row r="137" spans="1:32" ht="15.75" customHeight="1">
      <c r="A137" s="731"/>
      <c r="B137" s="733"/>
      <c r="C137" s="734"/>
      <c r="D137" s="735"/>
      <c r="E137" s="736"/>
      <c r="F137" s="737"/>
      <c r="G137" s="738"/>
      <c r="H137" s="739"/>
      <c r="I137" s="740"/>
      <c r="J137" s="740"/>
      <c r="K137" s="740"/>
      <c r="L137" s="740"/>
      <c r="M137" s="740"/>
      <c r="N137" s="740"/>
      <c r="O137" s="740"/>
      <c r="P137" s="740"/>
      <c r="Q137" s="740"/>
      <c r="R137" s="740"/>
      <c r="S137" s="740"/>
      <c r="T137" s="740"/>
      <c r="U137" s="920"/>
      <c r="V137" s="921"/>
      <c r="W137" s="921"/>
      <c r="X137" s="921"/>
      <c r="Y137" s="921"/>
      <c r="Z137" s="921"/>
      <c r="AA137" s="921"/>
      <c r="AB137" s="921"/>
      <c r="AC137" s="920"/>
      <c r="AD137" s="921"/>
      <c r="AE137" s="921"/>
      <c r="AF137" s="921"/>
    </row>
    <row r="138" spans="1:32" ht="15.75" customHeight="1">
      <c r="A138" s="731"/>
      <c r="B138" s="733"/>
      <c r="C138" s="734"/>
      <c r="D138" s="735"/>
      <c r="E138" s="736"/>
      <c r="F138" s="737"/>
      <c r="G138" s="738"/>
      <c r="H138" s="739"/>
      <c r="I138" s="740"/>
      <c r="J138" s="740"/>
      <c r="K138" s="740"/>
      <c r="L138" s="740"/>
      <c r="M138" s="740"/>
      <c r="N138" s="740"/>
      <c r="O138" s="740"/>
      <c r="P138" s="740"/>
      <c r="Q138" s="740"/>
      <c r="R138" s="740"/>
      <c r="S138" s="740"/>
      <c r="T138" s="740"/>
      <c r="U138" s="920"/>
      <c r="V138" s="921"/>
      <c r="W138" s="921"/>
      <c r="X138" s="921"/>
      <c r="Y138" s="921"/>
      <c r="Z138" s="921"/>
      <c r="AA138" s="921"/>
      <c r="AB138" s="921"/>
      <c r="AC138" s="920"/>
      <c r="AD138" s="921"/>
      <c r="AE138" s="921"/>
      <c r="AF138" s="921"/>
    </row>
    <row r="139" spans="1:32" ht="15.75" customHeight="1">
      <c r="A139" s="731"/>
      <c r="B139" s="733"/>
      <c r="C139" s="734"/>
      <c r="D139" s="735"/>
      <c r="E139" s="736"/>
      <c r="F139" s="737"/>
      <c r="G139" s="738"/>
      <c r="H139" s="739"/>
      <c r="I139" s="740"/>
      <c r="J139" s="740"/>
      <c r="K139" s="740"/>
      <c r="L139" s="740"/>
      <c r="M139" s="740"/>
      <c r="N139" s="740"/>
      <c r="O139" s="740"/>
      <c r="P139" s="740"/>
      <c r="Q139" s="740"/>
      <c r="R139" s="740"/>
      <c r="S139" s="740"/>
      <c r="T139" s="740"/>
      <c r="U139" s="920"/>
      <c r="V139" s="921"/>
      <c r="W139" s="921"/>
      <c r="X139" s="921"/>
      <c r="Y139" s="921"/>
      <c r="Z139" s="921"/>
      <c r="AA139" s="921"/>
      <c r="AB139" s="921"/>
      <c r="AC139" s="920"/>
      <c r="AD139" s="921"/>
      <c r="AE139" s="921"/>
      <c r="AF139" s="921"/>
    </row>
    <row r="140" spans="1:32" ht="15.75" customHeight="1">
      <c r="A140" s="731"/>
      <c r="B140" s="733"/>
      <c r="C140" s="734"/>
      <c r="D140" s="735"/>
      <c r="E140" s="736"/>
      <c r="F140" s="737"/>
      <c r="G140" s="738"/>
      <c r="H140" s="739"/>
      <c r="I140" s="740"/>
      <c r="J140" s="740"/>
      <c r="K140" s="740"/>
      <c r="L140" s="740"/>
      <c r="M140" s="740"/>
      <c r="N140" s="740"/>
      <c r="O140" s="740"/>
      <c r="P140" s="740"/>
      <c r="Q140" s="740"/>
      <c r="R140" s="740"/>
      <c r="S140" s="740"/>
      <c r="T140" s="740"/>
      <c r="U140" s="920"/>
      <c r="V140" s="921"/>
      <c r="W140" s="921"/>
      <c r="X140" s="921"/>
      <c r="Y140" s="921"/>
      <c r="Z140" s="921"/>
      <c r="AA140" s="921"/>
      <c r="AB140" s="921"/>
      <c r="AC140" s="920"/>
      <c r="AD140" s="921"/>
      <c r="AE140" s="921"/>
      <c r="AF140" s="921"/>
    </row>
    <row r="141" spans="1:32" ht="15.75" customHeight="1">
      <c r="A141" s="731"/>
      <c r="B141" s="733"/>
      <c r="C141" s="734"/>
      <c r="D141" s="735"/>
      <c r="E141" s="736"/>
      <c r="F141" s="737"/>
      <c r="G141" s="738"/>
      <c r="H141" s="739"/>
      <c r="I141" s="740"/>
      <c r="J141" s="740"/>
      <c r="K141" s="740"/>
      <c r="L141" s="740"/>
      <c r="M141" s="740"/>
      <c r="N141" s="740"/>
      <c r="O141" s="740"/>
      <c r="P141" s="740"/>
      <c r="Q141" s="740"/>
      <c r="R141" s="740"/>
      <c r="S141" s="740"/>
      <c r="T141" s="740"/>
      <c r="U141" s="920"/>
      <c r="V141" s="921"/>
      <c r="W141" s="921"/>
      <c r="X141" s="921"/>
      <c r="Y141" s="921"/>
      <c r="Z141" s="921"/>
      <c r="AA141" s="921"/>
      <c r="AB141" s="921"/>
      <c r="AC141" s="920"/>
      <c r="AD141" s="921"/>
      <c r="AE141" s="921"/>
      <c r="AF141" s="921"/>
    </row>
    <row r="142" spans="1:32" ht="15.75" customHeight="1">
      <c r="A142" s="731"/>
      <c r="B142" s="733"/>
      <c r="C142" s="734"/>
      <c r="D142" s="735"/>
      <c r="E142" s="736"/>
      <c r="F142" s="737"/>
      <c r="G142" s="738"/>
      <c r="H142" s="739"/>
      <c r="I142" s="740"/>
      <c r="J142" s="740"/>
      <c r="K142" s="740"/>
      <c r="L142" s="740"/>
      <c r="M142" s="740"/>
      <c r="N142" s="740"/>
      <c r="O142" s="740"/>
      <c r="P142" s="740"/>
      <c r="Q142" s="740"/>
      <c r="R142" s="740"/>
      <c r="S142" s="740"/>
      <c r="T142" s="740"/>
      <c r="U142" s="920"/>
      <c r="V142" s="921"/>
      <c r="W142" s="921"/>
      <c r="X142" s="921"/>
      <c r="Y142" s="921"/>
      <c r="Z142" s="921"/>
      <c r="AA142" s="921"/>
      <c r="AB142" s="921"/>
      <c r="AC142" s="920"/>
      <c r="AD142" s="921"/>
      <c r="AE142" s="921"/>
      <c r="AF142" s="921"/>
    </row>
    <row r="143" spans="1:32" ht="15.75" customHeight="1">
      <c r="A143" s="731"/>
      <c r="B143" s="733"/>
      <c r="C143" s="734"/>
      <c r="D143" s="735"/>
      <c r="E143" s="736"/>
      <c r="F143" s="737"/>
      <c r="G143" s="738"/>
      <c r="H143" s="739"/>
      <c r="I143" s="740"/>
      <c r="J143" s="740"/>
      <c r="K143" s="740"/>
      <c r="L143" s="740"/>
      <c r="M143" s="740"/>
      <c r="N143" s="740"/>
      <c r="O143" s="740"/>
      <c r="P143" s="740"/>
      <c r="Q143" s="740"/>
      <c r="R143" s="740"/>
      <c r="S143" s="740"/>
      <c r="T143" s="740"/>
      <c r="U143" s="920"/>
      <c r="V143" s="921"/>
      <c r="W143" s="921"/>
      <c r="X143" s="921"/>
      <c r="Y143" s="921"/>
      <c r="Z143" s="921"/>
      <c r="AA143" s="921"/>
      <c r="AB143" s="921"/>
      <c r="AC143" s="920"/>
      <c r="AD143" s="921"/>
      <c r="AE143" s="921"/>
      <c r="AF143" s="921"/>
    </row>
    <row r="144" spans="1:32" ht="15.75" customHeight="1">
      <c r="A144" s="731"/>
      <c r="B144" s="733"/>
      <c r="C144" s="734"/>
      <c r="D144" s="735"/>
      <c r="E144" s="736"/>
      <c r="F144" s="737"/>
      <c r="G144" s="738"/>
      <c r="H144" s="739"/>
      <c r="I144" s="740"/>
      <c r="J144" s="740"/>
      <c r="K144" s="740"/>
      <c r="L144" s="740"/>
      <c r="M144" s="740"/>
      <c r="N144" s="740"/>
      <c r="O144" s="740"/>
      <c r="P144" s="740"/>
      <c r="Q144" s="740"/>
      <c r="R144" s="740"/>
      <c r="S144" s="740"/>
      <c r="T144" s="740"/>
      <c r="U144" s="920"/>
      <c r="V144" s="921"/>
      <c r="W144" s="921"/>
      <c r="X144" s="921"/>
      <c r="Y144" s="921"/>
      <c r="Z144" s="921"/>
      <c r="AA144" s="921"/>
      <c r="AB144" s="921"/>
      <c r="AC144" s="920"/>
      <c r="AD144" s="921"/>
      <c r="AE144" s="921"/>
      <c r="AF144" s="921"/>
    </row>
    <row r="145" spans="1:32" ht="15.75" customHeight="1">
      <c r="A145" s="731"/>
      <c r="B145" s="733"/>
      <c r="C145" s="734"/>
      <c r="D145" s="735"/>
      <c r="E145" s="736"/>
      <c r="F145" s="737"/>
      <c r="G145" s="738"/>
      <c r="H145" s="739"/>
      <c r="I145" s="740"/>
      <c r="J145" s="740"/>
      <c r="K145" s="740"/>
      <c r="L145" s="740"/>
      <c r="M145" s="740"/>
      <c r="N145" s="740"/>
      <c r="O145" s="740"/>
      <c r="P145" s="740"/>
      <c r="Q145" s="740"/>
      <c r="R145" s="740"/>
      <c r="S145" s="740"/>
      <c r="T145" s="740"/>
      <c r="U145" s="920"/>
      <c r="V145" s="921"/>
      <c r="W145" s="921"/>
      <c r="X145" s="921"/>
      <c r="Y145" s="921"/>
      <c r="Z145" s="921"/>
      <c r="AA145" s="921"/>
      <c r="AB145" s="921"/>
      <c r="AC145" s="920"/>
      <c r="AD145" s="921"/>
      <c r="AE145" s="921"/>
      <c r="AF145" s="921"/>
    </row>
    <row r="146" spans="1:32" ht="15.75" customHeight="1">
      <c r="A146" s="731"/>
      <c r="B146" s="733"/>
      <c r="C146" s="734"/>
      <c r="D146" s="735"/>
      <c r="E146" s="736"/>
      <c r="F146" s="737"/>
      <c r="G146" s="738"/>
      <c r="H146" s="739"/>
      <c r="I146" s="740"/>
      <c r="J146" s="740"/>
      <c r="K146" s="740"/>
      <c r="L146" s="740"/>
      <c r="M146" s="740"/>
      <c r="N146" s="740"/>
      <c r="O146" s="740"/>
      <c r="P146" s="740"/>
      <c r="Q146" s="740"/>
      <c r="R146" s="740"/>
      <c r="S146" s="740"/>
      <c r="T146" s="740"/>
      <c r="U146" s="920"/>
      <c r="V146" s="921"/>
      <c r="W146" s="921"/>
      <c r="X146" s="921"/>
      <c r="Y146" s="921"/>
      <c r="Z146" s="921"/>
      <c r="AA146" s="921"/>
      <c r="AB146" s="921"/>
      <c r="AC146" s="920"/>
      <c r="AD146" s="921"/>
      <c r="AE146" s="921"/>
      <c r="AF146" s="921"/>
    </row>
    <row r="147" spans="1:32" ht="15.75" customHeight="1">
      <c r="A147" s="731"/>
      <c r="B147" s="733"/>
      <c r="C147" s="734"/>
      <c r="D147" s="735"/>
      <c r="E147" s="736"/>
      <c r="F147" s="737"/>
      <c r="G147" s="738"/>
      <c r="H147" s="739"/>
      <c r="I147" s="740"/>
      <c r="J147" s="740"/>
      <c r="K147" s="740"/>
      <c r="L147" s="740"/>
      <c r="M147" s="740"/>
      <c r="N147" s="740"/>
      <c r="O147" s="740"/>
      <c r="P147" s="740"/>
      <c r="Q147" s="740"/>
      <c r="R147" s="740"/>
      <c r="S147" s="740"/>
      <c r="T147" s="740"/>
      <c r="U147" s="920"/>
      <c r="V147" s="921"/>
      <c r="W147" s="921"/>
      <c r="X147" s="921"/>
      <c r="Y147" s="921"/>
      <c r="Z147" s="921"/>
      <c r="AA147" s="921"/>
      <c r="AB147" s="921"/>
      <c r="AC147" s="920"/>
      <c r="AD147" s="921"/>
      <c r="AE147" s="921"/>
      <c r="AF147" s="921"/>
    </row>
    <row r="148" spans="1:32" ht="15.75" customHeight="1">
      <c r="A148" s="731"/>
      <c r="B148" s="733"/>
      <c r="C148" s="734"/>
      <c r="D148" s="735"/>
      <c r="E148" s="736"/>
      <c r="F148" s="737"/>
      <c r="G148" s="738"/>
      <c r="H148" s="739"/>
      <c r="I148" s="740"/>
      <c r="J148" s="740"/>
      <c r="K148" s="740"/>
      <c r="L148" s="740"/>
      <c r="M148" s="740"/>
      <c r="N148" s="740"/>
      <c r="O148" s="740"/>
      <c r="P148" s="740"/>
      <c r="Q148" s="740"/>
      <c r="R148" s="740"/>
      <c r="S148" s="740"/>
      <c r="T148" s="740"/>
      <c r="U148" s="920"/>
      <c r="V148" s="921"/>
      <c r="W148" s="921"/>
      <c r="X148" s="921"/>
      <c r="Y148" s="921"/>
      <c r="Z148" s="921"/>
      <c r="AA148" s="921"/>
      <c r="AB148" s="921"/>
      <c r="AC148" s="920"/>
      <c r="AD148" s="921"/>
      <c r="AE148" s="921"/>
      <c r="AF148" s="921"/>
    </row>
    <row r="149" spans="1:32" ht="15.75" customHeight="1">
      <c r="A149" s="731"/>
      <c r="B149" s="733"/>
      <c r="C149" s="734"/>
      <c r="D149" s="735"/>
      <c r="E149" s="736"/>
      <c r="F149" s="737"/>
      <c r="G149" s="738"/>
      <c r="H149" s="739"/>
      <c r="I149" s="740"/>
      <c r="J149" s="740"/>
      <c r="K149" s="740"/>
      <c r="L149" s="740"/>
      <c r="M149" s="740"/>
      <c r="N149" s="740"/>
      <c r="O149" s="740"/>
      <c r="P149" s="740"/>
      <c r="Q149" s="740"/>
      <c r="R149" s="740"/>
      <c r="S149" s="740"/>
      <c r="T149" s="740"/>
      <c r="U149" s="920"/>
      <c r="V149" s="921"/>
      <c r="W149" s="921"/>
      <c r="X149" s="921"/>
      <c r="Y149" s="921"/>
      <c r="Z149" s="921"/>
      <c r="AA149" s="921"/>
      <c r="AB149" s="921"/>
      <c r="AC149" s="920"/>
      <c r="AD149" s="921"/>
      <c r="AE149" s="921"/>
      <c r="AF149" s="921"/>
    </row>
    <row r="150" spans="1:32" ht="15.75" customHeight="1">
      <c r="A150" s="731"/>
      <c r="B150" s="733"/>
      <c r="C150" s="734"/>
      <c r="D150" s="735"/>
      <c r="E150" s="736"/>
      <c r="F150" s="737"/>
      <c r="G150" s="738"/>
      <c r="H150" s="739"/>
      <c r="I150" s="740"/>
      <c r="J150" s="740"/>
      <c r="K150" s="740"/>
      <c r="L150" s="740"/>
      <c r="M150" s="740"/>
      <c r="N150" s="740"/>
      <c r="O150" s="740"/>
      <c r="P150" s="740"/>
      <c r="Q150" s="740"/>
      <c r="R150" s="740"/>
      <c r="S150" s="740"/>
      <c r="T150" s="740"/>
      <c r="U150" s="920"/>
      <c r="V150" s="921"/>
      <c r="W150" s="921"/>
      <c r="X150" s="921"/>
      <c r="Y150" s="921"/>
      <c r="Z150" s="921"/>
      <c r="AA150" s="921"/>
      <c r="AB150" s="921"/>
      <c r="AC150" s="920"/>
      <c r="AD150" s="921"/>
      <c r="AE150" s="921"/>
      <c r="AF150" s="921"/>
    </row>
    <row r="151" spans="1:32" ht="15.75" customHeight="1">
      <c r="A151" s="731"/>
      <c r="B151" s="733"/>
      <c r="C151" s="734"/>
      <c r="D151" s="735"/>
      <c r="E151" s="736"/>
      <c r="F151" s="737"/>
      <c r="G151" s="738"/>
      <c r="H151" s="739"/>
      <c r="I151" s="740"/>
      <c r="J151" s="740"/>
      <c r="K151" s="740"/>
      <c r="L151" s="740"/>
      <c r="M151" s="740"/>
      <c r="N151" s="740"/>
      <c r="O151" s="740"/>
      <c r="P151" s="740"/>
      <c r="Q151" s="740"/>
      <c r="R151" s="740"/>
      <c r="S151" s="740"/>
      <c r="T151" s="740"/>
      <c r="U151" s="920"/>
      <c r="V151" s="921"/>
      <c r="W151" s="921"/>
      <c r="X151" s="921"/>
      <c r="Y151" s="921"/>
      <c r="Z151" s="921"/>
      <c r="AA151" s="921"/>
      <c r="AB151" s="921"/>
      <c r="AC151" s="920"/>
      <c r="AD151" s="921"/>
      <c r="AE151" s="921"/>
      <c r="AF151" s="921"/>
    </row>
    <row r="152" spans="1:32" ht="15.75" customHeight="1">
      <c r="A152" s="731"/>
      <c r="B152" s="733"/>
      <c r="C152" s="734"/>
      <c r="D152" s="735"/>
      <c r="E152" s="736"/>
      <c r="F152" s="737"/>
      <c r="G152" s="738"/>
      <c r="H152" s="739"/>
      <c r="I152" s="740"/>
      <c r="J152" s="740"/>
      <c r="K152" s="740"/>
      <c r="L152" s="740"/>
      <c r="M152" s="740"/>
      <c r="N152" s="740"/>
      <c r="O152" s="740"/>
      <c r="P152" s="740"/>
      <c r="Q152" s="740"/>
      <c r="R152" s="740"/>
      <c r="S152" s="740"/>
      <c r="T152" s="740"/>
      <c r="U152" s="920"/>
      <c r="V152" s="921"/>
      <c r="W152" s="921"/>
      <c r="X152" s="921"/>
      <c r="Y152" s="921"/>
      <c r="Z152" s="921"/>
      <c r="AA152" s="921"/>
      <c r="AB152" s="921"/>
      <c r="AC152" s="920"/>
      <c r="AD152" s="921"/>
      <c r="AE152" s="921"/>
      <c r="AF152" s="921"/>
    </row>
    <row r="153" spans="1:32" ht="15.75" customHeight="1">
      <c r="A153" s="731"/>
      <c r="B153" s="733"/>
      <c r="C153" s="734"/>
      <c r="D153" s="735"/>
      <c r="E153" s="736"/>
      <c r="F153" s="737"/>
      <c r="G153" s="738"/>
      <c r="H153" s="739"/>
      <c r="I153" s="740"/>
      <c r="J153" s="740"/>
      <c r="K153" s="740"/>
      <c r="L153" s="740"/>
      <c r="M153" s="740"/>
      <c r="N153" s="740"/>
      <c r="O153" s="740"/>
      <c r="P153" s="740"/>
      <c r="Q153" s="740"/>
      <c r="R153" s="740"/>
      <c r="S153" s="740"/>
      <c r="T153" s="740"/>
      <c r="U153" s="920"/>
      <c r="V153" s="921"/>
      <c r="W153" s="921"/>
      <c r="X153" s="921"/>
      <c r="Y153" s="921"/>
      <c r="Z153" s="921"/>
      <c r="AA153" s="921"/>
      <c r="AB153" s="921"/>
      <c r="AC153" s="920"/>
      <c r="AD153" s="921"/>
      <c r="AE153" s="921"/>
      <c r="AF153" s="921"/>
    </row>
    <row r="154" spans="1:32" ht="15.75" customHeight="1">
      <c r="A154" s="731"/>
      <c r="B154" s="733"/>
      <c r="C154" s="734"/>
      <c r="D154" s="735"/>
      <c r="E154" s="736"/>
      <c r="F154" s="737"/>
      <c r="G154" s="738"/>
      <c r="H154" s="739"/>
      <c r="I154" s="740"/>
      <c r="J154" s="740"/>
      <c r="K154" s="740"/>
      <c r="L154" s="740"/>
      <c r="M154" s="740"/>
      <c r="N154" s="740"/>
      <c r="O154" s="740"/>
      <c r="P154" s="740"/>
      <c r="Q154" s="740"/>
      <c r="R154" s="740"/>
      <c r="S154" s="740"/>
      <c r="T154" s="740"/>
      <c r="U154" s="920"/>
      <c r="V154" s="921"/>
      <c r="W154" s="921"/>
      <c r="X154" s="921"/>
      <c r="Y154" s="921"/>
      <c r="Z154" s="921"/>
      <c r="AA154" s="921"/>
      <c r="AB154" s="921"/>
      <c r="AC154" s="920"/>
      <c r="AD154" s="921"/>
      <c r="AE154" s="921"/>
      <c r="AF154" s="921"/>
    </row>
    <row r="155" spans="1:32" ht="15.75" customHeight="1">
      <c r="A155" s="731"/>
      <c r="B155" s="733"/>
      <c r="C155" s="734"/>
      <c r="D155" s="735"/>
      <c r="E155" s="736"/>
      <c r="F155" s="737"/>
      <c r="G155" s="738"/>
      <c r="H155" s="739"/>
      <c r="I155" s="740"/>
      <c r="J155" s="740"/>
      <c r="K155" s="740"/>
      <c r="L155" s="740"/>
      <c r="M155" s="740"/>
      <c r="N155" s="740"/>
      <c r="O155" s="740"/>
      <c r="P155" s="740"/>
      <c r="Q155" s="740"/>
      <c r="R155" s="740"/>
      <c r="S155" s="740"/>
      <c r="T155" s="740"/>
      <c r="U155" s="920"/>
      <c r="V155" s="921"/>
      <c r="W155" s="921"/>
      <c r="X155" s="921"/>
      <c r="Y155" s="921"/>
      <c r="Z155" s="921"/>
      <c r="AA155" s="921"/>
      <c r="AB155" s="921"/>
      <c r="AC155" s="920"/>
      <c r="AD155" s="921"/>
      <c r="AE155" s="921"/>
      <c r="AF155" s="921"/>
    </row>
    <row r="156" spans="1:32" ht="15.75" customHeight="1">
      <c r="A156" s="731"/>
      <c r="B156" s="733"/>
      <c r="C156" s="734"/>
      <c r="D156" s="735"/>
      <c r="E156" s="736"/>
      <c r="F156" s="737"/>
      <c r="G156" s="738"/>
      <c r="H156" s="739"/>
      <c r="I156" s="740"/>
      <c r="J156" s="740"/>
      <c r="K156" s="740"/>
      <c r="L156" s="740"/>
      <c r="M156" s="740"/>
      <c r="N156" s="740"/>
      <c r="O156" s="740"/>
      <c r="P156" s="740"/>
      <c r="Q156" s="740"/>
      <c r="R156" s="740"/>
      <c r="S156" s="740"/>
      <c r="T156" s="740"/>
      <c r="U156" s="920"/>
      <c r="V156" s="921"/>
      <c r="W156" s="921"/>
      <c r="X156" s="921"/>
      <c r="Y156" s="921"/>
      <c r="Z156" s="921"/>
      <c r="AA156" s="921"/>
      <c r="AB156" s="921"/>
      <c r="AC156" s="920"/>
      <c r="AD156" s="921"/>
      <c r="AE156" s="921"/>
      <c r="AF156" s="921"/>
    </row>
    <row r="157" spans="1:32" ht="15.75" customHeight="1">
      <c r="A157" s="731"/>
      <c r="B157" s="733"/>
      <c r="C157" s="734"/>
      <c r="D157" s="735"/>
      <c r="E157" s="736"/>
      <c r="F157" s="737"/>
      <c r="G157" s="738"/>
      <c r="H157" s="739"/>
      <c r="I157" s="740"/>
      <c r="J157" s="740"/>
      <c r="K157" s="740"/>
      <c r="L157" s="740"/>
      <c r="M157" s="740"/>
      <c r="N157" s="740"/>
      <c r="O157" s="740"/>
      <c r="P157" s="740"/>
      <c r="Q157" s="740"/>
      <c r="R157" s="740"/>
      <c r="S157" s="740"/>
      <c r="T157" s="740"/>
      <c r="U157" s="920"/>
      <c r="V157" s="921"/>
      <c r="W157" s="921"/>
      <c r="X157" s="921"/>
      <c r="Y157" s="921"/>
      <c r="Z157" s="921"/>
      <c r="AA157" s="921"/>
      <c r="AB157" s="921"/>
      <c r="AC157" s="920"/>
      <c r="AD157" s="921"/>
      <c r="AE157" s="921"/>
      <c r="AF157" s="921"/>
    </row>
    <row r="158" spans="1:32" ht="15.75" customHeight="1">
      <c r="A158" s="731"/>
      <c r="B158" s="733"/>
      <c r="C158" s="734"/>
      <c r="D158" s="735"/>
      <c r="E158" s="736"/>
      <c r="F158" s="737"/>
      <c r="G158" s="738"/>
      <c r="H158" s="739"/>
      <c r="I158" s="740"/>
      <c r="J158" s="740"/>
      <c r="K158" s="740"/>
      <c r="L158" s="740"/>
      <c r="M158" s="740"/>
      <c r="N158" s="740"/>
      <c r="O158" s="740"/>
      <c r="P158" s="740"/>
      <c r="Q158" s="740"/>
      <c r="R158" s="740"/>
      <c r="S158" s="740"/>
      <c r="T158" s="740"/>
      <c r="U158" s="920"/>
      <c r="V158" s="921"/>
      <c r="W158" s="921"/>
      <c r="X158" s="921"/>
      <c r="Y158" s="921"/>
      <c r="Z158" s="921"/>
      <c r="AA158" s="921"/>
      <c r="AB158" s="921"/>
      <c r="AC158" s="920"/>
      <c r="AD158" s="921"/>
      <c r="AE158" s="921"/>
      <c r="AF158" s="921"/>
    </row>
    <row r="159" spans="1:32" ht="15.75" customHeight="1">
      <c r="A159" s="731"/>
      <c r="B159" s="733"/>
      <c r="C159" s="734"/>
      <c r="D159" s="735"/>
      <c r="E159" s="736"/>
      <c r="F159" s="737"/>
      <c r="G159" s="738"/>
      <c r="H159" s="739"/>
      <c r="I159" s="740"/>
      <c r="J159" s="740"/>
      <c r="K159" s="740"/>
      <c r="L159" s="740"/>
      <c r="M159" s="740"/>
      <c r="N159" s="740"/>
      <c r="O159" s="740"/>
      <c r="P159" s="740"/>
      <c r="Q159" s="740"/>
      <c r="R159" s="740"/>
      <c r="S159" s="740"/>
      <c r="T159" s="740"/>
      <c r="U159" s="920"/>
      <c r="V159" s="921"/>
      <c r="W159" s="921"/>
      <c r="X159" s="921"/>
      <c r="Y159" s="921"/>
      <c r="Z159" s="921"/>
      <c r="AA159" s="921"/>
      <c r="AB159" s="921"/>
      <c r="AC159" s="920"/>
      <c r="AD159" s="921"/>
      <c r="AE159" s="921"/>
      <c r="AF159" s="921"/>
    </row>
    <row r="160" spans="1:32" ht="15.75" customHeight="1">
      <c r="A160" s="731"/>
      <c r="B160" s="733"/>
      <c r="C160" s="734"/>
      <c r="D160" s="735"/>
      <c r="E160" s="736"/>
      <c r="F160" s="737"/>
      <c r="G160" s="738"/>
      <c r="H160" s="739"/>
      <c r="I160" s="740"/>
      <c r="J160" s="740"/>
      <c r="K160" s="740"/>
      <c r="L160" s="740"/>
      <c r="M160" s="740"/>
      <c r="N160" s="740"/>
      <c r="O160" s="740"/>
      <c r="P160" s="740"/>
      <c r="Q160" s="740"/>
      <c r="R160" s="740"/>
      <c r="S160" s="740"/>
      <c r="T160" s="740"/>
      <c r="U160" s="920"/>
      <c r="V160" s="921"/>
      <c r="W160" s="921"/>
      <c r="X160" s="921"/>
      <c r="Y160" s="921"/>
      <c r="Z160" s="921"/>
      <c r="AA160" s="921"/>
      <c r="AB160" s="921"/>
      <c r="AC160" s="920"/>
      <c r="AD160" s="921"/>
      <c r="AE160" s="921"/>
      <c r="AF160" s="921"/>
    </row>
    <row r="161" spans="1:32" ht="15.75" customHeight="1">
      <c r="A161" s="731"/>
      <c r="B161" s="733"/>
      <c r="C161" s="734"/>
      <c r="D161" s="735"/>
      <c r="E161" s="736"/>
      <c r="F161" s="737"/>
      <c r="G161" s="738"/>
      <c r="H161" s="739"/>
      <c r="I161" s="740"/>
      <c r="J161" s="740"/>
      <c r="K161" s="740"/>
      <c r="L161" s="740"/>
      <c r="M161" s="740"/>
      <c r="N161" s="740"/>
      <c r="O161" s="740"/>
      <c r="P161" s="740"/>
      <c r="Q161" s="740"/>
      <c r="R161" s="740"/>
      <c r="S161" s="740"/>
      <c r="T161" s="740"/>
      <c r="U161" s="920"/>
      <c r="V161" s="921"/>
      <c r="W161" s="921"/>
      <c r="X161" s="921"/>
      <c r="Y161" s="921"/>
      <c r="Z161" s="921"/>
      <c r="AA161" s="921"/>
      <c r="AB161" s="921"/>
      <c r="AC161" s="920"/>
      <c r="AD161" s="921"/>
      <c r="AE161" s="921"/>
      <c r="AF161" s="921"/>
    </row>
    <row r="162" spans="1:32" ht="15.75" customHeight="1">
      <c r="A162" s="731"/>
      <c r="B162" s="733"/>
      <c r="C162" s="734"/>
      <c r="D162" s="735"/>
      <c r="E162" s="736"/>
      <c r="F162" s="737"/>
      <c r="G162" s="738"/>
      <c r="H162" s="739"/>
      <c r="I162" s="740"/>
      <c r="J162" s="740"/>
      <c r="K162" s="740"/>
      <c r="L162" s="740"/>
      <c r="M162" s="740"/>
      <c r="N162" s="740"/>
      <c r="O162" s="740"/>
      <c r="P162" s="740"/>
      <c r="Q162" s="740"/>
      <c r="R162" s="740"/>
      <c r="S162" s="740"/>
      <c r="T162" s="740"/>
      <c r="U162" s="920"/>
      <c r="V162" s="921"/>
      <c r="W162" s="921"/>
      <c r="X162" s="921"/>
      <c r="Y162" s="921"/>
      <c r="Z162" s="921"/>
      <c r="AA162" s="921"/>
      <c r="AB162" s="921"/>
      <c r="AC162" s="920"/>
      <c r="AD162" s="921"/>
      <c r="AE162" s="921"/>
      <c r="AF162" s="921"/>
    </row>
    <row r="163" spans="1:32" ht="15.75" customHeight="1">
      <c r="A163" s="731"/>
      <c r="B163" s="733"/>
      <c r="C163" s="734"/>
      <c r="D163" s="735"/>
      <c r="E163" s="736"/>
      <c r="F163" s="737"/>
      <c r="G163" s="738"/>
      <c r="H163" s="739"/>
      <c r="I163" s="740"/>
      <c r="J163" s="740"/>
      <c r="K163" s="740"/>
      <c r="L163" s="740"/>
      <c r="M163" s="740"/>
      <c r="N163" s="740"/>
      <c r="O163" s="740"/>
      <c r="P163" s="740"/>
      <c r="Q163" s="740"/>
      <c r="R163" s="740"/>
      <c r="S163" s="740"/>
      <c r="T163" s="740"/>
      <c r="U163" s="920"/>
      <c r="V163" s="921"/>
      <c r="W163" s="921"/>
      <c r="X163" s="921"/>
      <c r="Y163" s="921"/>
      <c r="Z163" s="921"/>
      <c r="AA163" s="921"/>
      <c r="AB163" s="921"/>
      <c r="AC163" s="920"/>
      <c r="AD163" s="921"/>
      <c r="AE163" s="921"/>
      <c r="AF163" s="921"/>
    </row>
    <row r="164" spans="1:32" ht="15.75" customHeight="1">
      <c r="A164" s="731"/>
      <c r="B164" s="733"/>
      <c r="C164" s="734"/>
      <c r="D164" s="735"/>
      <c r="E164" s="736"/>
      <c r="F164" s="737"/>
      <c r="G164" s="738"/>
      <c r="H164" s="739"/>
      <c r="I164" s="740"/>
      <c r="J164" s="740"/>
      <c r="K164" s="740"/>
      <c r="L164" s="740"/>
      <c r="M164" s="740"/>
      <c r="N164" s="740"/>
      <c r="O164" s="740"/>
      <c r="P164" s="740"/>
      <c r="Q164" s="740"/>
      <c r="R164" s="740"/>
      <c r="S164" s="740"/>
      <c r="T164" s="740"/>
      <c r="U164" s="920"/>
      <c r="V164" s="921"/>
      <c r="W164" s="921"/>
      <c r="X164" s="921"/>
      <c r="Y164" s="921"/>
      <c r="Z164" s="921"/>
      <c r="AA164" s="921"/>
      <c r="AB164" s="921"/>
      <c r="AC164" s="920"/>
      <c r="AD164" s="921"/>
      <c r="AE164" s="921"/>
      <c r="AF164" s="921"/>
    </row>
    <row r="165" spans="1:32" ht="15.75" customHeight="1">
      <c r="A165" s="731"/>
      <c r="B165" s="733"/>
      <c r="C165" s="734"/>
      <c r="D165" s="735"/>
      <c r="E165" s="736"/>
      <c r="F165" s="737"/>
      <c r="G165" s="738"/>
      <c r="H165" s="739"/>
      <c r="I165" s="740"/>
      <c r="J165" s="740"/>
      <c r="K165" s="740"/>
      <c r="L165" s="740"/>
      <c r="M165" s="740"/>
      <c r="N165" s="740"/>
      <c r="O165" s="740"/>
      <c r="P165" s="740"/>
      <c r="Q165" s="740"/>
      <c r="R165" s="740"/>
      <c r="S165" s="740"/>
      <c r="T165" s="740"/>
      <c r="U165" s="920"/>
      <c r="V165" s="921"/>
      <c r="W165" s="921"/>
      <c r="X165" s="921"/>
      <c r="Y165" s="921"/>
      <c r="Z165" s="921"/>
      <c r="AA165" s="921"/>
      <c r="AB165" s="921"/>
      <c r="AC165" s="920"/>
      <c r="AD165" s="921"/>
      <c r="AE165" s="921"/>
      <c r="AF165" s="921"/>
    </row>
    <row r="166" spans="1:32" ht="15.75" customHeight="1">
      <c r="A166" s="731"/>
      <c r="B166" s="733"/>
      <c r="C166" s="734"/>
      <c r="D166" s="735"/>
      <c r="E166" s="736"/>
      <c r="F166" s="737"/>
      <c r="G166" s="738"/>
      <c r="H166" s="739"/>
      <c r="I166" s="740"/>
      <c r="J166" s="740"/>
      <c r="K166" s="740"/>
      <c r="L166" s="740"/>
      <c r="M166" s="740"/>
      <c r="N166" s="740"/>
      <c r="O166" s="740"/>
      <c r="P166" s="740"/>
      <c r="Q166" s="740"/>
      <c r="R166" s="740"/>
      <c r="S166" s="740"/>
      <c r="T166" s="740"/>
      <c r="U166" s="920"/>
      <c r="V166" s="921"/>
      <c r="W166" s="921"/>
      <c r="X166" s="921"/>
      <c r="Y166" s="921"/>
      <c r="Z166" s="921"/>
      <c r="AA166" s="921"/>
      <c r="AB166" s="921"/>
      <c r="AC166" s="920"/>
      <c r="AD166" s="921"/>
      <c r="AE166" s="921"/>
      <c r="AF166" s="921"/>
    </row>
    <row r="167" spans="1:32" ht="15.75" customHeight="1">
      <c r="A167" s="731"/>
      <c r="B167" s="733"/>
      <c r="C167" s="734"/>
      <c r="D167" s="735"/>
      <c r="E167" s="736"/>
      <c r="F167" s="737"/>
      <c r="G167" s="738"/>
      <c r="H167" s="739"/>
      <c r="I167" s="740"/>
      <c r="J167" s="740"/>
      <c r="K167" s="740"/>
      <c r="L167" s="740"/>
      <c r="M167" s="740"/>
      <c r="N167" s="740"/>
      <c r="O167" s="740"/>
      <c r="P167" s="740"/>
      <c r="Q167" s="740"/>
      <c r="R167" s="740"/>
      <c r="S167" s="740"/>
      <c r="T167" s="740"/>
      <c r="U167" s="920"/>
      <c r="V167" s="921"/>
      <c r="W167" s="921"/>
      <c r="X167" s="921"/>
      <c r="Y167" s="921"/>
      <c r="Z167" s="921"/>
      <c r="AA167" s="921"/>
      <c r="AB167" s="921"/>
      <c r="AC167" s="920"/>
      <c r="AD167" s="921"/>
      <c r="AE167" s="921"/>
      <c r="AF167" s="921"/>
    </row>
    <row r="168" spans="1:32" ht="15.75" customHeight="1">
      <c r="A168" s="731"/>
      <c r="B168" s="733"/>
      <c r="C168" s="734"/>
      <c r="D168" s="735"/>
      <c r="E168" s="736"/>
      <c r="F168" s="737"/>
      <c r="G168" s="738"/>
      <c r="H168" s="739"/>
      <c r="I168" s="740"/>
      <c r="J168" s="740"/>
      <c r="K168" s="740"/>
      <c r="L168" s="740"/>
      <c r="M168" s="740"/>
      <c r="N168" s="740"/>
      <c r="O168" s="740"/>
      <c r="P168" s="740"/>
      <c r="Q168" s="740"/>
      <c r="R168" s="740"/>
      <c r="S168" s="740"/>
      <c r="T168" s="740"/>
      <c r="U168" s="920"/>
      <c r="V168" s="921"/>
      <c r="W168" s="921"/>
      <c r="X168" s="921"/>
      <c r="Y168" s="921"/>
      <c r="Z168" s="921"/>
      <c r="AA168" s="921"/>
      <c r="AB168" s="921"/>
      <c r="AC168" s="920"/>
      <c r="AD168" s="921"/>
      <c r="AE168" s="921"/>
      <c r="AF168" s="921"/>
    </row>
    <row r="169" spans="1:32" ht="15.75" customHeight="1">
      <c r="A169" s="731"/>
      <c r="B169" s="733"/>
      <c r="C169" s="734"/>
      <c r="D169" s="735"/>
      <c r="E169" s="736"/>
      <c r="F169" s="737"/>
      <c r="G169" s="738"/>
      <c r="H169" s="739"/>
      <c r="I169" s="740"/>
      <c r="J169" s="740"/>
      <c r="K169" s="740"/>
      <c r="L169" s="740"/>
      <c r="M169" s="740"/>
      <c r="N169" s="740"/>
      <c r="O169" s="740"/>
      <c r="P169" s="740"/>
      <c r="Q169" s="740"/>
      <c r="R169" s="740"/>
      <c r="S169" s="740"/>
      <c r="T169" s="740"/>
      <c r="U169" s="920"/>
      <c r="V169" s="921"/>
      <c r="W169" s="921"/>
      <c r="X169" s="921"/>
      <c r="Y169" s="921"/>
      <c r="Z169" s="921"/>
      <c r="AA169" s="921"/>
      <c r="AB169" s="921"/>
      <c r="AC169" s="920"/>
      <c r="AD169" s="921"/>
      <c r="AE169" s="921"/>
      <c r="AF169" s="921"/>
    </row>
    <row r="170" spans="1:32" ht="15.75" customHeight="1">
      <c r="A170" s="731"/>
      <c r="B170" s="733"/>
      <c r="C170" s="734"/>
      <c r="D170" s="735"/>
      <c r="E170" s="736"/>
      <c r="F170" s="737"/>
      <c r="G170" s="738"/>
      <c r="H170" s="739"/>
      <c r="I170" s="740"/>
      <c r="J170" s="740"/>
      <c r="K170" s="740"/>
      <c r="L170" s="740"/>
      <c r="M170" s="740"/>
      <c r="N170" s="740"/>
      <c r="O170" s="740"/>
      <c r="P170" s="740"/>
      <c r="Q170" s="740"/>
      <c r="R170" s="740"/>
      <c r="S170" s="740"/>
      <c r="T170" s="740"/>
      <c r="U170" s="920"/>
      <c r="V170" s="921"/>
      <c r="W170" s="921"/>
      <c r="X170" s="921"/>
      <c r="Y170" s="921"/>
      <c r="Z170" s="921"/>
      <c r="AA170" s="921"/>
      <c r="AB170" s="921"/>
      <c r="AC170" s="920"/>
      <c r="AD170" s="921"/>
      <c r="AE170" s="921"/>
      <c r="AF170" s="921"/>
    </row>
    <row r="171" spans="1:32" ht="15.75" customHeight="1">
      <c r="A171" s="731"/>
      <c r="B171" s="733"/>
      <c r="C171" s="734"/>
      <c r="D171" s="735"/>
      <c r="E171" s="736"/>
      <c r="F171" s="737"/>
      <c r="G171" s="738"/>
      <c r="H171" s="739"/>
      <c r="I171" s="740"/>
      <c r="J171" s="740"/>
      <c r="K171" s="740"/>
      <c r="L171" s="740"/>
      <c r="M171" s="740"/>
      <c r="N171" s="740"/>
      <c r="O171" s="740"/>
      <c r="P171" s="740"/>
      <c r="Q171" s="740"/>
      <c r="R171" s="740"/>
      <c r="S171" s="740"/>
      <c r="T171" s="740"/>
      <c r="U171" s="920"/>
      <c r="V171" s="921"/>
      <c r="W171" s="921"/>
      <c r="X171" s="921"/>
      <c r="Y171" s="921"/>
      <c r="Z171" s="921"/>
      <c r="AA171" s="921"/>
      <c r="AB171" s="921"/>
      <c r="AC171" s="920"/>
      <c r="AD171" s="921"/>
      <c r="AE171" s="921"/>
      <c r="AF171" s="921"/>
    </row>
    <row r="172" spans="1:32" ht="15.75" customHeight="1">
      <c r="A172" s="731"/>
      <c r="B172" s="733"/>
      <c r="C172" s="734"/>
      <c r="D172" s="735"/>
      <c r="E172" s="736"/>
      <c r="F172" s="737"/>
      <c r="G172" s="738"/>
      <c r="H172" s="739"/>
      <c r="I172" s="740"/>
      <c r="J172" s="740"/>
      <c r="K172" s="740"/>
      <c r="L172" s="740"/>
      <c r="M172" s="740"/>
      <c r="N172" s="740"/>
      <c r="O172" s="740"/>
      <c r="P172" s="740"/>
      <c r="Q172" s="740"/>
      <c r="R172" s="740"/>
      <c r="S172" s="740"/>
      <c r="T172" s="740"/>
      <c r="U172" s="920"/>
      <c r="V172" s="921"/>
      <c r="W172" s="921"/>
      <c r="X172" s="921"/>
      <c r="Y172" s="921"/>
      <c r="Z172" s="921"/>
      <c r="AA172" s="921"/>
      <c r="AB172" s="921"/>
      <c r="AC172" s="920"/>
      <c r="AD172" s="921"/>
      <c r="AE172" s="921"/>
      <c r="AF172" s="921"/>
    </row>
    <row r="173" spans="1:32" ht="15.75" customHeight="1">
      <c r="A173" s="731"/>
      <c r="B173" s="733"/>
      <c r="C173" s="734"/>
      <c r="D173" s="735"/>
      <c r="E173" s="736"/>
      <c r="F173" s="737"/>
      <c r="G173" s="738"/>
      <c r="H173" s="739"/>
      <c r="I173" s="740"/>
      <c r="J173" s="740"/>
      <c r="K173" s="740"/>
      <c r="L173" s="740"/>
      <c r="M173" s="740"/>
      <c r="N173" s="740"/>
      <c r="O173" s="740"/>
      <c r="P173" s="740"/>
      <c r="Q173" s="740"/>
      <c r="R173" s="740"/>
      <c r="S173" s="740"/>
      <c r="T173" s="740"/>
      <c r="U173" s="920"/>
      <c r="V173" s="921"/>
      <c r="W173" s="921"/>
      <c r="X173" s="921"/>
      <c r="Y173" s="921"/>
      <c r="Z173" s="921"/>
      <c r="AA173" s="921"/>
      <c r="AB173" s="921"/>
      <c r="AC173" s="920"/>
      <c r="AD173" s="921"/>
      <c r="AE173" s="921"/>
      <c r="AF173" s="921"/>
    </row>
    <row r="174" spans="1:32" ht="15.75" customHeight="1">
      <c r="A174" s="731"/>
      <c r="B174" s="733"/>
      <c r="C174" s="734"/>
      <c r="D174" s="735"/>
      <c r="E174" s="736"/>
      <c r="F174" s="737"/>
      <c r="G174" s="738"/>
      <c r="H174" s="739"/>
      <c r="I174" s="740"/>
      <c r="J174" s="740"/>
      <c r="K174" s="740"/>
      <c r="L174" s="740"/>
      <c r="M174" s="740"/>
      <c r="N174" s="740"/>
      <c r="O174" s="740"/>
      <c r="P174" s="740"/>
      <c r="Q174" s="740"/>
      <c r="R174" s="740"/>
      <c r="S174" s="740"/>
      <c r="T174" s="740"/>
      <c r="U174" s="920"/>
      <c r="V174" s="921"/>
      <c r="W174" s="921"/>
      <c r="X174" s="921"/>
      <c r="Y174" s="921"/>
      <c r="Z174" s="921"/>
      <c r="AA174" s="921"/>
      <c r="AB174" s="921"/>
      <c r="AC174" s="920"/>
      <c r="AD174" s="921"/>
      <c r="AE174" s="921"/>
      <c r="AF174" s="921"/>
    </row>
    <row r="175" spans="1:32" ht="15.75" customHeight="1">
      <c r="A175" s="731"/>
      <c r="B175" s="733"/>
      <c r="C175" s="734"/>
      <c r="D175" s="735"/>
      <c r="E175" s="736"/>
      <c r="F175" s="737"/>
      <c r="G175" s="738"/>
      <c r="H175" s="739"/>
      <c r="I175" s="740"/>
      <c r="J175" s="740"/>
      <c r="K175" s="740"/>
      <c r="L175" s="740"/>
      <c r="M175" s="740"/>
      <c r="N175" s="740"/>
      <c r="O175" s="740"/>
      <c r="P175" s="740"/>
      <c r="Q175" s="740"/>
      <c r="R175" s="740"/>
      <c r="S175" s="740"/>
      <c r="T175" s="740"/>
      <c r="U175" s="920"/>
      <c r="V175" s="921"/>
      <c r="W175" s="921"/>
      <c r="X175" s="921"/>
      <c r="Y175" s="921"/>
      <c r="Z175" s="921"/>
      <c r="AA175" s="921"/>
      <c r="AB175" s="921"/>
      <c r="AC175" s="920"/>
      <c r="AD175" s="921"/>
      <c r="AE175" s="921"/>
      <c r="AF175" s="921"/>
    </row>
    <row r="176" spans="1:32" ht="15.75" customHeight="1">
      <c r="A176" s="731"/>
      <c r="B176" s="733"/>
      <c r="C176" s="734"/>
      <c r="D176" s="735"/>
      <c r="E176" s="736"/>
      <c r="F176" s="737"/>
      <c r="G176" s="738"/>
      <c r="H176" s="739"/>
      <c r="I176" s="740"/>
      <c r="J176" s="740"/>
      <c r="K176" s="740"/>
      <c r="L176" s="740"/>
      <c r="M176" s="740"/>
      <c r="N176" s="740"/>
      <c r="O176" s="740"/>
      <c r="P176" s="740"/>
      <c r="Q176" s="740"/>
      <c r="R176" s="740"/>
      <c r="S176" s="740"/>
      <c r="T176" s="740"/>
      <c r="U176" s="920"/>
      <c r="V176" s="921"/>
      <c r="W176" s="921"/>
      <c r="X176" s="921"/>
      <c r="Y176" s="921"/>
      <c r="Z176" s="921"/>
      <c r="AA176" s="921"/>
      <c r="AB176" s="921"/>
      <c r="AC176" s="920"/>
      <c r="AD176" s="921"/>
      <c r="AE176" s="921"/>
      <c r="AF176" s="921"/>
    </row>
    <row r="177" spans="1:32" ht="15.75" customHeight="1">
      <c r="A177" s="731"/>
      <c r="B177" s="733"/>
      <c r="C177" s="734"/>
      <c r="D177" s="735"/>
      <c r="E177" s="736"/>
      <c r="F177" s="737"/>
      <c r="G177" s="738"/>
      <c r="H177" s="739"/>
      <c r="I177" s="740"/>
      <c r="J177" s="740"/>
      <c r="K177" s="740"/>
      <c r="L177" s="740"/>
      <c r="M177" s="740"/>
      <c r="N177" s="740"/>
      <c r="O177" s="740"/>
      <c r="P177" s="740"/>
      <c r="Q177" s="740"/>
      <c r="R177" s="740"/>
      <c r="S177" s="740"/>
      <c r="T177" s="740"/>
      <c r="U177" s="920"/>
      <c r="V177" s="921"/>
      <c r="W177" s="921"/>
      <c r="X177" s="921"/>
      <c r="Y177" s="921"/>
      <c r="Z177" s="921"/>
      <c r="AA177" s="921"/>
      <c r="AB177" s="921"/>
      <c r="AC177" s="920"/>
      <c r="AD177" s="921"/>
      <c r="AE177" s="921"/>
      <c r="AF177" s="921"/>
    </row>
    <row r="178" spans="1:32" ht="15.75" customHeight="1">
      <c r="A178" s="731"/>
      <c r="B178" s="733"/>
      <c r="C178" s="734"/>
      <c r="D178" s="735"/>
      <c r="E178" s="736"/>
      <c r="F178" s="737"/>
      <c r="G178" s="738"/>
      <c r="H178" s="739"/>
      <c r="I178" s="740"/>
      <c r="J178" s="740"/>
      <c r="K178" s="740"/>
      <c r="L178" s="740"/>
      <c r="M178" s="740"/>
      <c r="N178" s="740"/>
      <c r="O178" s="740"/>
      <c r="P178" s="740"/>
      <c r="Q178" s="740"/>
      <c r="R178" s="740"/>
      <c r="S178" s="740"/>
      <c r="T178" s="740"/>
      <c r="U178" s="920"/>
      <c r="V178" s="921"/>
      <c r="W178" s="921"/>
      <c r="X178" s="921"/>
      <c r="Y178" s="921"/>
      <c r="Z178" s="921"/>
      <c r="AA178" s="921"/>
      <c r="AB178" s="921"/>
      <c r="AC178" s="920"/>
      <c r="AD178" s="921"/>
      <c r="AE178" s="921"/>
      <c r="AF178" s="921"/>
    </row>
    <row r="179" spans="1:32" ht="15.75" customHeight="1">
      <c r="A179" s="731"/>
      <c r="B179" s="733"/>
      <c r="C179" s="734"/>
      <c r="D179" s="735"/>
      <c r="E179" s="736"/>
      <c r="F179" s="737"/>
      <c r="G179" s="738"/>
      <c r="H179" s="739"/>
      <c r="I179" s="740"/>
      <c r="J179" s="740"/>
      <c r="K179" s="740"/>
      <c r="L179" s="740"/>
      <c r="M179" s="740"/>
      <c r="N179" s="740"/>
      <c r="O179" s="740"/>
      <c r="P179" s="740"/>
      <c r="Q179" s="740"/>
      <c r="R179" s="740"/>
      <c r="S179" s="740"/>
      <c r="T179" s="740"/>
      <c r="U179" s="920"/>
      <c r="V179" s="921"/>
      <c r="W179" s="921"/>
      <c r="X179" s="921"/>
      <c r="Y179" s="921"/>
      <c r="Z179" s="921"/>
      <c r="AA179" s="921"/>
      <c r="AB179" s="921"/>
      <c r="AC179" s="920"/>
      <c r="AD179" s="921"/>
      <c r="AE179" s="921"/>
      <c r="AF179" s="921"/>
    </row>
    <row r="180" spans="1:32" ht="15.75" customHeight="1">
      <c r="A180" s="731"/>
      <c r="B180" s="733"/>
      <c r="C180" s="734"/>
      <c r="D180" s="735"/>
      <c r="E180" s="736"/>
      <c r="F180" s="737"/>
      <c r="G180" s="738"/>
      <c r="H180" s="739"/>
      <c r="I180" s="740"/>
      <c r="J180" s="740"/>
      <c r="K180" s="740"/>
      <c r="L180" s="740"/>
      <c r="M180" s="740"/>
      <c r="N180" s="740"/>
      <c r="O180" s="740"/>
      <c r="P180" s="740"/>
      <c r="Q180" s="740"/>
      <c r="R180" s="740"/>
      <c r="S180" s="740"/>
      <c r="T180" s="740"/>
      <c r="U180" s="920"/>
      <c r="V180" s="921"/>
      <c r="W180" s="921"/>
      <c r="X180" s="921"/>
      <c r="Y180" s="921"/>
      <c r="Z180" s="921"/>
      <c r="AA180" s="921"/>
      <c r="AB180" s="921"/>
      <c r="AC180" s="920"/>
      <c r="AD180" s="921"/>
      <c r="AE180" s="921"/>
      <c r="AF180" s="921"/>
    </row>
    <row r="181" spans="1:32" ht="15.75" customHeight="1">
      <c r="A181" s="731"/>
      <c r="B181" s="733"/>
      <c r="C181" s="734"/>
      <c r="D181" s="735"/>
      <c r="E181" s="736"/>
      <c r="F181" s="737"/>
      <c r="G181" s="738"/>
      <c r="H181" s="739"/>
      <c r="I181" s="740"/>
      <c r="J181" s="740"/>
      <c r="K181" s="740"/>
      <c r="L181" s="740"/>
      <c r="M181" s="740"/>
      <c r="N181" s="740"/>
      <c r="O181" s="740"/>
      <c r="P181" s="740"/>
      <c r="Q181" s="740"/>
      <c r="R181" s="740"/>
      <c r="S181" s="740"/>
      <c r="T181" s="740"/>
      <c r="U181" s="920"/>
      <c r="V181" s="921"/>
      <c r="W181" s="921"/>
      <c r="X181" s="921"/>
      <c r="Y181" s="921"/>
      <c r="Z181" s="921"/>
      <c r="AA181" s="921"/>
      <c r="AB181" s="921"/>
      <c r="AC181" s="920"/>
      <c r="AD181" s="921"/>
      <c r="AE181" s="921"/>
      <c r="AF181" s="921"/>
    </row>
    <row r="182" spans="1:32" ht="15.75" customHeight="1">
      <c r="A182" s="731"/>
      <c r="B182" s="733"/>
      <c r="C182" s="734"/>
      <c r="D182" s="735"/>
      <c r="E182" s="736"/>
      <c r="F182" s="737"/>
      <c r="G182" s="738"/>
      <c r="H182" s="739"/>
      <c r="I182" s="740"/>
      <c r="J182" s="740"/>
      <c r="K182" s="740"/>
      <c r="L182" s="740"/>
      <c r="M182" s="740"/>
      <c r="N182" s="740"/>
      <c r="O182" s="740"/>
      <c r="P182" s="740"/>
      <c r="Q182" s="740"/>
      <c r="R182" s="740"/>
      <c r="S182" s="740"/>
      <c r="T182" s="740"/>
      <c r="U182" s="920"/>
      <c r="V182" s="921"/>
      <c r="W182" s="921"/>
      <c r="X182" s="921"/>
      <c r="Y182" s="921"/>
      <c r="Z182" s="921"/>
      <c r="AA182" s="921"/>
      <c r="AB182" s="921"/>
      <c r="AC182" s="920"/>
      <c r="AD182" s="921"/>
      <c r="AE182" s="921"/>
      <c r="AF182" s="921"/>
    </row>
    <row r="183" spans="1:32" ht="15.75" customHeight="1">
      <c r="A183" s="731"/>
      <c r="B183" s="733"/>
      <c r="C183" s="734"/>
      <c r="D183" s="735"/>
      <c r="E183" s="736"/>
      <c r="F183" s="737"/>
      <c r="G183" s="738"/>
      <c r="H183" s="739"/>
      <c r="I183" s="740"/>
      <c r="J183" s="740"/>
      <c r="K183" s="740"/>
      <c r="L183" s="740"/>
      <c r="M183" s="740"/>
      <c r="N183" s="740"/>
      <c r="O183" s="740"/>
      <c r="P183" s="740"/>
      <c r="Q183" s="740"/>
      <c r="R183" s="740"/>
      <c r="S183" s="740"/>
      <c r="T183" s="740"/>
      <c r="U183" s="920"/>
      <c r="V183" s="921"/>
      <c r="W183" s="921"/>
      <c r="X183" s="921"/>
      <c r="Y183" s="921"/>
      <c r="Z183" s="921"/>
      <c r="AA183" s="921"/>
      <c r="AB183" s="921"/>
      <c r="AC183" s="920"/>
      <c r="AD183" s="921"/>
      <c r="AE183" s="921"/>
      <c r="AF183" s="921"/>
    </row>
    <row r="184" spans="1:32" ht="15.75" customHeight="1">
      <c r="A184" s="731"/>
      <c r="B184" s="733"/>
      <c r="C184" s="734"/>
      <c r="D184" s="735"/>
      <c r="E184" s="736"/>
      <c r="F184" s="737"/>
      <c r="G184" s="738"/>
      <c r="H184" s="739"/>
      <c r="I184" s="740"/>
      <c r="J184" s="740"/>
      <c r="K184" s="740"/>
      <c r="L184" s="740"/>
      <c r="M184" s="740"/>
      <c r="N184" s="740"/>
      <c r="O184" s="740"/>
      <c r="P184" s="740"/>
      <c r="Q184" s="740"/>
      <c r="R184" s="740"/>
      <c r="S184" s="740"/>
      <c r="T184" s="740"/>
      <c r="U184" s="920"/>
      <c r="V184" s="921"/>
      <c r="W184" s="921"/>
      <c r="X184" s="921"/>
      <c r="Y184" s="921"/>
      <c r="Z184" s="921"/>
      <c r="AA184" s="921"/>
      <c r="AB184" s="921"/>
      <c r="AC184" s="920"/>
      <c r="AD184" s="921"/>
      <c r="AE184" s="921"/>
      <c r="AF184" s="921"/>
    </row>
    <row r="185" spans="1:32" ht="15.75" customHeight="1">
      <c r="A185" s="731"/>
      <c r="B185" s="733"/>
      <c r="C185" s="734"/>
      <c r="D185" s="735"/>
      <c r="E185" s="736"/>
      <c r="F185" s="737"/>
      <c r="G185" s="738"/>
      <c r="H185" s="739"/>
      <c r="I185" s="740"/>
      <c r="J185" s="740"/>
      <c r="K185" s="740"/>
      <c r="L185" s="740"/>
      <c r="M185" s="740"/>
      <c r="N185" s="740"/>
      <c r="O185" s="740"/>
      <c r="P185" s="740"/>
      <c r="Q185" s="740"/>
      <c r="R185" s="740"/>
      <c r="S185" s="740"/>
      <c r="T185" s="740"/>
      <c r="U185" s="920"/>
      <c r="V185" s="921"/>
      <c r="W185" s="921"/>
      <c r="X185" s="921"/>
      <c r="Y185" s="921"/>
      <c r="Z185" s="921"/>
      <c r="AA185" s="921"/>
      <c r="AB185" s="921"/>
      <c r="AC185" s="920"/>
      <c r="AD185" s="921"/>
      <c r="AE185" s="921"/>
      <c r="AF185" s="921"/>
    </row>
    <row r="186" spans="1:32" ht="15.75" customHeight="1">
      <c r="A186" s="731"/>
      <c r="B186" s="733"/>
      <c r="C186" s="734"/>
      <c r="D186" s="735"/>
      <c r="E186" s="736"/>
      <c r="F186" s="737"/>
      <c r="G186" s="738"/>
      <c r="H186" s="739"/>
      <c r="I186" s="740"/>
      <c r="J186" s="740"/>
      <c r="K186" s="740"/>
      <c r="L186" s="740"/>
      <c r="M186" s="740"/>
      <c r="N186" s="740"/>
      <c r="O186" s="740"/>
      <c r="P186" s="740"/>
      <c r="Q186" s="740"/>
      <c r="R186" s="740"/>
      <c r="S186" s="740"/>
      <c r="T186" s="740"/>
      <c r="U186" s="920"/>
      <c r="V186" s="921"/>
      <c r="W186" s="921"/>
      <c r="X186" s="921"/>
      <c r="Y186" s="921"/>
      <c r="Z186" s="921"/>
      <c r="AA186" s="921"/>
      <c r="AB186" s="921"/>
      <c r="AC186" s="920"/>
      <c r="AD186" s="921"/>
      <c r="AE186" s="921"/>
      <c r="AF186" s="921"/>
    </row>
    <row r="187" spans="1:32" ht="15.75" customHeight="1">
      <c r="A187" s="731"/>
      <c r="B187" s="733"/>
      <c r="C187" s="734"/>
      <c r="D187" s="735"/>
      <c r="E187" s="736"/>
      <c r="F187" s="737"/>
      <c r="G187" s="738"/>
      <c r="H187" s="739"/>
      <c r="I187" s="740"/>
      <c r="J187" s="740"/>
      <c r="K187" s="740"/>
      <c r="L187" s="740"/>
      <c r="M187" s="740"/>
      <c r="N187" s="740"/>
      <c r="O187" s="740"/>
      <c r="P187" s="740"/>
      <c r="Q187" s="740"/>
      <c r="R187" s="740"/>
      <c r="S187" s="740"/>
      <c r="T187" s="740"/>
      <c r="U187" s="920"/>
      <c r="V187" s="921"/>
      <c r="W187" s="921"/>
      <c r="X187" s="921"/>
      <c r="Y187" s="921"/>
      <c r="Z187" s="921"/>
      <c r="AA187" s="921"/>
      <c r="AB187" s="921"/>
      <c r="AC187" s="920"/>
      <c r="AD187" s="921"/>
      <c r="AE187" s="921"/>
      <c r="AF187" s="921"/>
    </row>
    <row r="188" spans="1:32" ht="15.75" customHeight="1">
      <c r="A188" s="731"/>
      <c r="B188" s="733"/>
      <c r="C188" s="734"/>
      <c r="D188" s="735"/>
      <c r="E188" s="736"/>
      <c r="F188" s="737"/>
      <c r="G188" s="738"/>
      <c r="H188" s="739"/>
      <c r="I188" s="740"/>
      <c r="J188" s="740"/>
      <c r="K188" s="740"/>
      <c r="L188" s="740"/>
      <c r="M188" s="740"/>
      <c r="N188" s="740"/>
      <c r="O188" s="740"/>
      <c r="P188" s="740"/>
      <c r="Q188" s="740"/>
      <c r="R188" s="740"/>
      <c r="S188" s="740"/>
      <c r="T188" s="740"/>
      <c r="U188" s="920"/>
      <c r="V188" s="921"/>
      <c r="W188" s="921"/>
      <c r="X188" s="921"/>
      <c r="Y188" s="921"/>
      <c r="Z188" s="921"/>
      <c r="AA188" s="921"/>
      <c r="AB188" s="921"/>
      <c r="AC188" s="920"/>
      <c r="AD188" s="921"/>
      <c r="AE188" s="921"/>
      <c r="AF188" s="921"/>
    </row>
    <row r="189" spans="1:32" ht="15.75" customHeight="1">
      <c r="A189" s="731"/>
      <c r="B189" s="733"/>
      <c r="C189" s="734"/>
      <c r="D189" s="735"/>
      <c r="E189" s="736"/>
      <c r="F189" s="737"/>
      <c r="G189" s="738"/>
      <c r="H189" s="739"/>
      <c r="I189" s="740"/>
      <c r="J189" s="740"/>
      <c r="K189" s="740"/>
      <c r="L189" s="740"/>
      <c r="M189" s="740"/>
      <c r="N189" s="740"/>
      <c r="O189" s="740"/>
      <c r="P189" s="740"/>
      <c r="Q189" s="740"/>
      <c r="R189" s="740"/>
      <c r="S189" s="740"/>
      <c r="T189" s="740"/>
      <c r="U189" s="920"/>
      <c r="V189" s="921"/>
      <c r="W189" s="921"/>
      <c r="X189" s="921"/>
      <c r="Y189" s="921"/>
      <c r="Z189" s="921"/>
      <c r="AA189" s="921"/>
      <c r="AB189" s="921"/>
      <c r="AC189" s="920"/>
      <c r="AD189" s="921"/>
      <c r="AE189" s="921"/>
      <c r="AF189" s="921"/>
    </row>
    <row r="190" spans="1:32" ht="15.75" customHeight="1">
      <c r="A190" s="731"/>
      <c r="B190" s="733"/>
      <c r="C190" s="734"/>
      <c r="D190" s="735"/>
      <c r="E190" s="736"/>
      <c r="F190" s="737"/>
      <c r="G190" s="738"/>
      <c r="H190" s="739"/>
      <c r="I190" s="740"/>
      <c r="J190" s="740"/>
      <c r="K190" s="740"/>
      <c r="L190" s="740"/>
      <c r="M190" s="740"/>
      <c r="N190" s="740"/>
      <c r="O190" s="740"/>
      <c r="P190" s="740"/>
      <c r="Q190" s="740"/>
      <c r="R190" s="740"/>
      <c r="S190" s="740"/>
      <c r="T190" s="740"/>
      <c r="U190" s="920"/>
      <c r="V190" s="921"/>
      <c r="W190" s="921"/>
      <c r="X190" s="921"/>
      <c r="Y190" s="921"/>
      <c r="Z190" s="921"/>
      <c r="AA190" s="921"/>
      <c r="AB190" s="921"/>
      <c r="AC190" s="920"/>
      <c r="AD190" s="921"/>
      <c r="AE190" s="921"/>
      <c r="AF190" s="921"/>
    </row>
    <row r="191" spans="1:32" ht="15.75" customHeight="1">
      <c r="A191" s="731"/>
      <c r="B191" s="733"/>
      <c r="C191" s="734"/>
      <c r="D191" s="735"/>
      <c r="E191" s="736"/>
      <c r="F191" s="737"/>
      <c r="G191" s="738"/>
      <c r="H191" s="739"/>
      <c r="I191" s="740"/>
      <c r="J191" s="740"/>
      <c r="K191" s="740"/>
      <c r="L191" s="740"/>
      <c r="M191" s="740"/>
      <c r="N191" s="740"/>
      <c r="O191" s="740"/>
      <c r="P191" s="740"/>
      <c r="Q191" s="740"/>
      <c r="R191" s="740"/>
      <c r="S191" s="740"/>
      <c r="T191" s="740"/>
      <c r="U191" s="920"/>
      <c r="V191" s="921"/>
      <c r="W191" s="921"/>
      <c r="X191" s="921"/>
      <c r="Y191" s="921"/>
      <c r="Z191" s="921"/>
      <c r="AA191" s="921"/>
      <c r="AB191" s="921"/>
      <c r="AC191" s="920"/>
      <c r="AD191" s="921"/>
      <c r="AE191" s="921"/>
      <c r="AF191" s="921"/>
    </row>
    <row r="192" spans="1:32" ht="15.75" customHeight="1">
      <c r="A192" s="731"/>
      <c r="B192" s="733"/>
      <c r="C192" s="734"/>
      <c r="D192" s="735"/>
      <c r="E192" s="736"/>
      <c r="F192" s="737"/>
      <c r="G192" s="738"/>
      <c r="H192" s="739"/>
      <c r="I192" s="740"/>
      <c r="J192" s="740"/>
      <c r="K192" s="740"/>
      <c r="L192" s="740"/>
      <c r="M192" s="740"/>
      <c r="N192" s="740"/>
      <c r="O192" s="740"/>
      <c r="P192" s="740"/>
      <c r="Q192" s="740"/>
      <c r="R192" s="740"/>
      <c r="S192" s="740"/>
      <c r="T192" s="740"/>
      <c r="U192" s="920"/>
      <c r="V192" s="921"/>
      <c r="W192" s="921"/>
      <c r="X192" s="921"/>
      <c r="Y192" s="921"/>
      <c r="Z192" s="921"/>
      <c r="AA192" s="921"/>
      <c r="AB192" s="921"/>
      <c r="AC192" s="920"/>
      <c r="AD192" s="921"/>
      <c r="AE192" s="921"/>
      <c r="AF192" s="921"/>
    </row>
    <row r="193" spans="1:32" ht="15.75" customHeight="1">
      <c r="A193" s="731"/>
      <c r="B193" s="733"/>
      <c r="C193" s="734"/>
      <c r="D193" s="735"/>
      <c r="E193" s="736"/>
      <c r="F193" s="737"/>
      <c r="G193" s="738"/>
      <c r="H193" s="739"/>
      <c r="I193" s="740"/>
      <c r="J193" s="740"/>
      <c r="K193" s="740"/>
      <c r="L193" s="740"/>
      <c r="M193" s="740"/>
      <c r="N193" s="740"/>
      <c r="O193" s="740"/>
      <c r="P193" s="740"/>
      <c r="Q193" s="740"/>
      <c r="R193" s="740"/>
      <c r="S193" s="740"/>
      <c r="T193" s="740"/>
      <c r="U193" s="920"/>
      <c r="V193" s="921"/>
      <c r="W193" s="921"/>
      <c r="X193" s="921"/>
      <c r="Y193" s="921"/>
      <c r="Z193" s="921"/>
      <c r="AA193" s="921"/>
      <c r="AB193" s="921"/>
      <c r="AC193" s="920"/>
      <c r="AD193" s="921"/>
      <c r="AE193" s="921"/>
      <c r="AF193" s="921"/>
    </row>
    <row r="194" spans="1:32" ht="15.75" customHeight="1">
      <c r="A194" s="731"/>
      <c r="B194" s="733"/>
      <c r="C194" s="734"/>
      <c r="D194" s="735"/>
      <c r="E194" s="736"/>
      <c r="F194" s="737"/>
      <c r="G194" s="738"/>
      <c r="H194" s="739"/>
      <c r="I194" s="740"/>
      <c r="J194" s="740"/>
      <c r="K194" s="740"/>
      <c r="L194" s="740"/>
      <c r="M194" s="740"/>
      <c r="N194" s="740"/>
      <c r="O194" s="740"/>
      <c r="P194" s="740"/>
      <c r="Q194" s="740"/>
      <c r="R194" s="740"/>
      <c r="S194" s="740"/>
      <c r="T194" s="740"/>
      <c r="U194" s="920"/>
      <c r="V194" s="921"/>
      <c r="W194" s="921"/>
      <c r="X194" s="921"/>
      <c r="Y194" s="921"/>
      <c r="Z194" s="921"/>
      <c r="AA194" s="921"/>
      <c r="AB194" s="921"/>
      <c r="AC194" s="920"/>
      <c r="AD194" s="921"/>
      <c r="AE194" s="921"/>
      <c r="AF194" s="921"/>
    </row>
    <row r="195" spans="1:32" ht="15.75" customHeight="1">
      <c r="A195" s="731"/>
      <c r="B195" s="733"/>
      <c r="C195" s="734"/>
      <c r="D195" s="735"/>
      <c r="E195" s="736"/>
      <c r="F195" s="737"/>
      <c r="G195" s="738"/>
      <c r="H195" s="739"/>
      <c r="I195" s="740"/>
      <c r="J195" s="740"/>
      <c r="K195" s="740"/>
      <c r="L195" s="740"/>
      <c r="M195" s="740"/>
      <c r="N195" s="740"/>
      <c r="O195" s="740"/>
      <c r="P195" s="740"/>
      <c r="Q195" s="740"/>
      <c r="R195" s="740"/>
      <c r="S195" s="740"/>
      <c r="T195" s="740"/>
      <c r="U195" s="920"/>
      <c r="V195" s="921"/>
      <c r="W195" s="921"/>
      <c r="X195" s="921"/>
      <c r="Y195" s="921"/>
      <c r="Z195" s="921"/>
      <c r="AA195" s="921"/>
      <c r="AB195" s="921"/>
      <c r="AC195" s="920"/>
      <c r="AD195" s="921"/>
      <c r="AE195" s="921"/>
      <c r="AF195" s="921"/>
    </row>
    <row r="196" spans="1:32" ht="15.75" customHeight="1">
      <c r="A196" s="731"/>
      <c r="B196" s="733"/>
      <c r="C196" s="734"/>
      <c r="D196" s="735"/>
      <c r="E196" s="736"/>
      <c r="F196" s="737"/>
      <c r="G196" s="738"/>
      <c r="H196" s="739"/>
      <c r="I196" s="740"/>
      <c r="J196" s="740"/>
      <c r="K196" s="740"/>
      <c r="L196" s="740"/>
      <c r="M196" s="740"/>
      <c r="N196" s="740"/>
      <c r="O196" s="740"/>
      <c r="P196" s="740"/>
      <c r="Q196" s="740"/>
      <c r="R196" s="740"/>
      <c r="S196" s="740"/>
      <c r="T196" s="740"/>
      <c r="U196" s="920"/>
      <c r="V196" s="921"/>
      <c r="W196" s="921"/>
      <c r="X196" s="921"/>
      <c r="Y196" s="921"/>
      <c r="Z196" s="921"/>
      <c r="AA196" s="921"/>
      <c r="AB196" s="921"/>
      <c r="AC196" s="920"/>
      <c r="AD196" s="921"/>
      <c r="AE196" s="921"/>
      <c r="AF196" s="921"/>
    </row>
    <row r="197" spans="1:32" ht="15.75" customHeight="1">
      <c r="A197" s="731"/>
      <c r="B197" s="733"/>
      <c r="C197" s="734"/>
      <c r="D197" s="735"/>
      <c r="E197" s="736"/>
      <c r="F197" s="737"/>
      <c r="G197" s="738"/>
      <c r="H197" s="739"/>
      <c r="I197" s="740"/>
      <c r="J197" s="740"/>
      <c r="K197" s="740"/>
      <c r="L197" s="740"/>
      <c r="M197" s="740"/>
      <c r="N197" s="740"/>
      <c r="O197" s="740"/>
      <c r="P197" s="740"/>
      <c r="Q197" s="740"/>
      <c r="R197" s="740"/>
      <c r="S197" s="740"/>
      <c r="T197" s="740"/>
      <c r="U197" s="920"/>
      <c r="V197" s="921"/>
      <c r="W197" s="921"/>
      <c r="X197" s="921"/>
      <c r="Y197" s="921"/>
      <c r="Z197" s="921"/>
      <c r="AA197" s="921"/>
      <c r="AB197" s="921"/>
      <c r="AC197" s="920"/>
      <c r="AD197" s="921"/>
      <c r="AE197" s="921"/>
      <c r="AF197" s="921"/>
    </row>
    <row r="198" spans="1:32" ht="15.75" customHeight="1">
      <c r="A198" s="731"/>
      <c r="B198" s="733"/>
      <c r="C198" s="734"/>
      <c r="D198" s="735"/>
      <c r="E198" s="736"/>
      <c r="F198" s="737"/>
      <c r="G198" s="738"/>
      <c r="H198" s="739"/>
      <c r="I198" s="740"/>
      <c r="J198" s="740"/>
      <c r="K198" s="740"/>
      <c r="L198" s="740"/>
      <c r="M198" s="740"/>
      <c r="N198" s="740"/>
      <c r="O198" s="740"/>
      <c r="P198" s="740"/>
      <c r="Q198" s="740"/>
      <c r="R198" s="740"/>
      <c r="S198" s="740"/>
      <c r="T198" s="740"/>
      <c r="U198" s="920"/>
      <c r="V198" s="921"/>
      <c r="W198" s="921"/>
      <c r="X198" s="921"/>
      <c r="Y198" s="921"/>
      <c r="Z198" s="921"/>
      <c r="AA198" s="921"/>
      <c r="AB198" s="921"/>
      <c r="AC198" s="920"/>
      <c r="AD198" s="921"/>
      <c r="AE198" s="921"/>
      <c r="AF198" s="921"/>
    </row>
    <row r="199" spans="1:32" ht="15.75" customHeight="1">
      <c r="A199" s="731"/>
      <c r="B199" s="733"/>
      <c r="C199" s="734"/>
      <c r="D199" s="735"/>
      <c r="E199" s="736"/>
      <c r="F199" s="737"/>
      <c r="G199" s="738"/>
      <c r="H199" s="739"/>
      <c r="I199" s="740"/>
      <c r="J199" s="740"/>
      <c r="K199" s="740"/>
      <c r="L199" s="740"/>
      <c r="M199" s="740"/>
      <c r="N199" s="740"/>
      <c r="O199" s="740"/>
      <c r="P199" s="740"/>
      <c r="Q199" s="740"/>
      <c r="R199" s="740"/>
      <c r="S199" s="740"/>
      <c r="T199" s="740"/>
      <c r="U199" s="920"/>
      <c r="V199" s="921"/>
      <c r="W199" s="921"/>
      <c r="X199" s="921"/>
      <c r="Y199" s="921"/>
      <c r="Z199" s="921"/>
      <c r="AA199" s="921"/>
      <c r="AB199" s="921"/>
      <c r="AC199" s="920"/>
      <c r="AD199" s="921"/>
      <c r="AE199" s="921"/>
      <c r="AF199" s="921"/>
    </row>
    <row r="200" spans="1:32" ht="15.75" customHeight="1">
      <c r="A200" s="731"/>
      <c r="B200" s="733"/>
      <c r="C200" s="734"/>
      <c r="D200" s="735"/>
      <c r="E200" s="736"/>
      <c r="F200" s="737"/>
      <c r="G200" s="738"/>
      <c r="H200" s="739"/>
      <c r="I200" s="740"/>
      <c r="J200" s="740"/>
      <c r="K200" s="740"/>
      <c r="L200" s="740"/>
      <c r="M200" s="740"/>
      <c r="N200" s="740"/>
      <c r="O200" s="740"/>
      <c r="P200" s="740"/>
      <c r="Q200" s="740"/>
      <c r="R200" s="740"/>
      <c r="S200" s="740"/>
      <c r="T200" s="740"/>
      <c r="U200" s="920"/>
      <c r="V200" s="921"/>
      <c r="W200" s="921"/>
      <c r="X200" s="921"/>
      <c r="Y200" s="921"/>
      <c r="Z200" s="921"/>
      <c r="AA200" s="921"/>
      <c r="AB200" s="921"/>
      <c r="AC200" s="920"/>
      <c r="AD200" s="921"/>
      <c r="AE200" s="921"/>
      <c r="AF200" s="921"/>
    </row>
    <row r="201" spans="1:32" ht="15.75" customHeight="1">
      <c r="A201" s="731"/>
      <c r="B201" s="733"/>
      <c r="C201" s="734"/>
      <c r="D201" s="735"/>
      <c r="E201" s="736"/>
      <c r="F201" s="737"/>
      <c r="G201" s="738"/>
      <c r="H201" s="739"/>
      <c r="I201" s="740"/>
      <c r="J201" s="740"/>
      <c r="K201" s="740"/>
      <c r="L201" s="740"/>
      <c r="M201" s="740"/>
      <c r="N201" s="740"/>
      <c r="O201" s="740"/>
      <c r="P201" s="740"/>
      <c r="Q201" s="740"/>
      <c r="R201" s="740"/>
      <c r="S201" s="740"/>
      <c r="T201" s="740"/>
      <c r="U201" s="920"/>
      <c r="V201" s="921"/>
      <c r="W201" s="921"/>
      <c r="X201" s="921"/>
      <c r="Y201" s="921"/>
      <c r="Z201" s="921"/>
      <c r="AA201" s="921"/>
      <c r="AB201" s="921"/>
      <c r="AC201" s="920"/>
      <c r="AD201" s="921"/>
      <c r="AE201" s="921"/>
      <c r="AF201" s="921"/>
    </row>
    <row r="202" spans="1:32" ht="15.75" customHeight="1">
      <c r="A202" s="731"/>
      <c r="B202" s="733"/>
      <c r="C202" s="734"/>
      <c r="D202" s="735"/>
      <c r="E202" s="736"/>
      <c r="F202" s="737"/>
      <c r="G202" s="738"/>
      <c r="H202" s="739"/>
      <c r="I202" s="740"/>
      <c r="J202" s="740"/>
      <c r="K202" s="740"/>
      <c r="L202" s="740"/>
      <c r="M202" s="740"/>
      <c r="N202" s="740"/>
      <c r="O202" s="740"/>
      <c r="P202" s="740"/>
      <c r="Q202" s="740"/>
      <c r="R202" s="740"/>
      <c r="S202" s="740"/>
      <c r="T202" s="740"/>
      <c r="U202" s="920"/>
      <c r="V202" s="921"/>
      <c r="W202" s="921"/>
      <c r="X202" s="921"/>
      <c r="Y202" s="921"/>
      <c r="Z202" s="921"/>
      <c r="AA202" s="921"/>
      <c r="AB202" s="921"/>
      <c r="AC202" s="920"/>
      <c r="AD202" s="921"/>
      <c r="AE202" s="921"/>
      <c r="AF202" s="921"/>
    </row>
    <row r="203" spans="1:32" ht="15.75" customHeight="1">
      <c r="A203" s="731"/>
      <c r="B203" s="733"/>
      <c r="C203" s="734"/>
      <c r="D203" s="735"/>
      <c r="E203" s="736"/>
      <c r="F203" s="737"/>
      <c r="G203" s="738"/>
      <c r="H203" s="739"/>
      <c r="I203" s="740"/>
      <c r="J203" s="740"/>
      <c r="K203" s="740"/>
      <c r="L203" s="740"/>
      <c r="M203" s="740"/>
      <c r="N203" s="740"/>
      <c r="O203" s="740"/>
      <c r="P203" s="740"/>
      <c r="Q203" s="740"/>
      <c r="R203" s="740"/>
      <c r="S203" s="740"/>
      <c r="T203" s="740"/>
      <c r="U203" s="920"/>
      <c r="V203" s="921"/>
      <c r="W203" s="921"/>
      <c r="X203" s="921"/>
      <c r="Y203" s="921"/>
      <c r="Z203" s="921"/>
      <c r="AA203" s="921"/>
      <c r="AB203" s="921"/>
      <c r="AC203" s="920"/>
      <c r="AD203" s="921"/>
      <c r="AE203" s="921"/>
      <c r="AF203" s="921"/>
    </row>
    <row r="204" spans="1:32" ht="15.75" customHeight="1">
      <c r="A204" s="731"/>
      <c r="B204" s="733"/>
      <c r="C204" s="734"/>
      <c r="D204" s="735"/>
      <c r="E204" s="736"/>
      <c r="F204" s="737"/>
      <c r="G204" s="738"/>
      <c r="H204" s="739"/>
      <c r="I204" s="740"/>
      <c r="J204" s="740"/>
      <c r="K204" s="740"/>
      <c r="L204" s="740"/>
      <c r="M204" s="740"/>
      <c r="N204" s="740"/>
      <c r="O204" s="740"/>
      <c r="P204" s="740"/>
      <c r="Q204" s="740"/>
      <c r="R204" s="740"/>
      <c r="S204" s="740"/>
      <c r="T204" s="740"/>
      <c r="U204" s="920"/>
      <c r="V204" s="921"/>
      <c r="W204" s="921"/>
      <c r="X204" s="921"/>
      <c r="Y204" s="921"/>
      <c r="Z204" s="921"/>
      <c r="AA204" s="921"/>
      <c r="AB204" s="921"/>
      <c r="AC204" s="920"/>
      <c r="AD204" s="921"/>
      <c r="AE204" s="921"/>
      <c r="AF204" s="921"/>
    </row>
    <row r="205" spans="1:32" ht="15.75" customHeight="1">
      <c r="A205" s="731"/>
      <c r="B205" s="733"/>
      <c r="C205" s="734"/>
      <c r="D205" s="735"/>
      <c r="E205" s="736"/>
      <c r="F205" s="737"/>
      <c r="G205" s="738"/>
      <c r="H205" s="739"/>
      <c r="I205" s="740"/>
      <c r="J205" s="740"/>
      <c r="K205" s="740"/>
      <c r="L205" s="740"/>
      <c r="M205" s="740"/>
      <c r="N205" s="740"/>
      <c r="O205" s="740"/>
      <c r="P205" s="740"/>
      <c r="Q205" s="740"/>
      <c r="R205" s="740"/>
      <c r="S205" s="740"/>
      <c r="T205" s="740"/>
      <c r="U205" s="920"/>
      <c r="V205" s="921"/>
      <c r="W205" s="921"/>
      <c r="X205" s="921"/>
      <c r="Y205" s="921"/>
      <c r="Z205" s="921"/>
      <c r="AA205" s="921"/>
      <c r="AB205" s="921"/>
      <c r="AC205" s="920"/>
      <c r="AD205" s="921"/>
      <c r="AE205" s="921"/>
      <c r="AF205" s="921"/>
    </row>
    <row r="206" spans="1:32" ht="15.75" customHeight="1">
      <c r="A206" s="731"/>
      <c r="B206" s="733"/>
      <c r="C206" s="734"/>
      <c r="D206" s="735"/>
      <c r="E206" s="736"/>
      <c r="F206" s="737"/>
      <c r="G206" s="738"/>
      <c r="H206" s="739"/>
      <c r="I206" s="740"/>
      <c r="J206" s="740"/>
      <c r="K206" s="740"/>
      <c r="L206" s="740"/>
      <c r="M206" s="740"/>
      <c r="N206" s="740"/>
      <c r="O206" s="740"/>
      <c r="P206" s="740"/>
      <c r="Q206" s="740"/>
      <c r="R206" s="740"/>
      <c r="S206" s="740"/>
      <c r="T206" s="740"/>
      <c r="U206" s="920"/>
      <c r="V206" s="921"/>
      <c r="W206" s="921"/>
      <c r="X206" s="921"/>
      <c r="Y206" s="921"/>
      <c r="Z206" s="921"/>
      <c r="AA206" s="921"/>
      <c r="AB206" s="921"/>
      <c r="AC206" s="920"/>
      <c r="AD206" s="921"/>
      <c r="AE206" s="921"/>
      <c r="AF206" s="921"/>
    </row>
    <row r="207" spans="1:32" ht="15.75" customHeight="1">
      <c r="A207" s="731"/>
      <c r="B207" s="733"/>
      <c r="C207" s="734"/>
      <c r="D207" s="735"/>
      <c r="E207" s="736"/>
      <c r="F207" s="737"/>
      <c r="G207" s="738"/>
      <c r="H207" s="739"/>
      <c r="I207" s="740"/>
      <c r="J207" s="740"/>
      <c r="K207" s="740"/>
      <c r="L207" s="740"/>
      <c r="M207" s="740"/>
      <c r="N207" s="740"/>
      <c r="O207" s="740"/>
      <c r="P207" s="740"/>
      <c r="Q207" s="740"/>
      <c r="R207" s="740"/>
      <c r="S207" s="740"/>
      <c r="T207" s="740"/>
      <c r="U207" s="920"/>
      <c r="V207" s="921"/>
      <c r="W207" s="921"/>
      <c r="X207" s="921"/>
      <c r="Y207" s="921"/>
      <c r="Z207" s="921"/>
      <c r="AA207" s="921"/>
      <c r="AB207" s="921"/>
      <c r="AC207" s="920"/>
      <c r="AD207" s="921"/>
      <c r="AE207" s="921"/>
      <c r="AF207" s="921"/>
    </row>
    <row r="208" spans="1:32" ht="15.75" customHeight="1">
      <c r="A208" s="731"/>
      <c r="B208" s="733"/>
      <c r="C208" s="734"/>
      <c r="D208" s="735"/>
      <c r="E208" s="736"/>
      <c r="F208" s="737"/>
      <c r="G208" s="738"/>
      <c r="H208" s="739"/>
      <c r="I208" s="740"/>
      <c r="J208" s="740"/>
      <c r="K208" s="740"/>
      <c r="L208" s="740"/>
      <c r="M208" s="740"/>
      <c r="N208" s="740"/>
      <c r="O208" s="740"/>
      <c r="P208" s="740"/>
      <c r="Q208" s="740"/>
      <c r="R208" s="740"/>
      <c r="S208" s="740"/>
      <c r="T208" s="740"/>
      <c r="U208" s="920"/>
      <c r="V208" s="921"/>
      <c r="W208" s="921"/>
      <c r="X208" s="921"/>
      <c r="Y208" s="921"/>
      <c r="Z208" s="921"/>
      <c r="AA208" s="921"/>
      <c r="AB208" s="921"/>
      <c r="AC208" s="920"/>
      <c r="AD208" s="921"/>
      <c r="AE208" s="921"/>
      <c r="AF208" s="921"/>
    </row>
    <row r="209" spans="1:32" ht="15.75" customHeight="1">
      <c r="A209" s="731"/>
      <c r="B209" s="733"/>
      <c r="C209" s="734"/>
      <c r="D209" s="735"/>
      <c r="E209" s="736"/>
      <c r="F209" s="737"/>
      <c r="G209" s="738"/>
      <c r="H209" s="739"/>
      <c r="I209" s="740"/>
      <c r="J209" s="740"/>
      <c r="K209" s="740"/>
      <c r="L209" s="740"/>
      <c r="M209" s="740"/>
      <c r="N209" s="740"/>
      <c r="O209" s="740"/>
      <c r="P209" s="740"/>
      <c r="Q209" s="740"/>
      <c r="R209" s="740"/>
      <c r="S209" s="740"/>
      <c r="T209" s="740"/>
      <c r="U209" s="920"/>
      <c r="V209" s="921"/>
      <c r="W209" s="921"/>
      <c r="X209" s="921"/>
      <c r="Y209" s="921"/>
      <c r="Z209" s="921"/>
      <c r="AA209" s="921"/>
      <c r="AB209" s="921"/>
      <c r="AC209" s="920"/>
      <c r="AD209" s="921"/>
      <c r="AE209" s="921"/>
      <c r="AF209" s="921"/>
    </row>
    <row r="210" spans="1:32" ht="15.75" customHeight="1">
      <c r="A210" s="731"/>
      <c r="B210" s="733"/>
      <c r="C210" s="734"/>
      <c r="D210" s="735"/>
      <c r="E210" s="736"/>
      <c r="F210" s="737"/>
      <c r="G210" s="738"/>
      <c r="H210" s="739"/>
      <c r="I210" s="740"/>
      <c r="J210" s="740"/>
      <c r="K210" s="740"/>
      <c r="L210" s="740"/>
      <c r="M210" s="740"/>
      <c r="N210" s="740"/>
      <c r="O210" s="740"/>
      <c r="P210" s="740"/>
      <c r="Q210" s="740"/>
      <c r="R210" s="740"/>
      <c r="S210" s="740"/>
      <c r="T210" s="740"/>
      <c r="U210" s="920"/>
      <c r="V210" s="921"/>
      <c r="W210" s="921"/>
      <c r="X210" s="921"/>
      <c r="Y210" s="921"/>
      <c r="Z210" s="921"/>
      <c r="AA210" s="921"/>
      <c r="AB210" s="921"/>
      <c r="AC210" s="920"/>
      <c r="AD210" s="921"/>
      <c r="AE210" s="921"/>
      <c r="AF210" s="921"/>
    </row>
    <row r="211" spans="1:32" ht="15.75" customHeight="1">
      <c r="A211" s="731"/>
      <c r="B211" s="733"/>
      <c r="C211" s="734"/>
      <c r="D211" s="735"/>
      <c r="E211" s="736"/>
      <c r="F211" s="737"/>
      <c r="G211" s="738"/>
      <c r="H211" s="739"/>
      <c r="I211" s="740"/>
      <c r="J211" s="740"/>
      <c r="K211" s="740"/>
      <c r="L211" s="740"/>
      <c r="M211" s="740"/>
      <c r="N211" s="740"/>
      <c r="O211" s="740"/>
      <c r="P211" s="740"/>
      <c r="Q211" s="740"/>
      <c r="R211" s="740"/>
      <c r="S211" s="740"/>
      <c r="T211" s="740"/>
      <c r="U211" s="920"/>
      <c r="V211" s="921"/>
      <c r="W211" s="921"/>
      <c r="X211" s="921"/>
      <c r="Y211" s="921"/>
      <c r="Z211" s="921"/>
      <c r="AA211" s="921"/>
      <c r="AB211" s="921"/>
      <c r="AC211" s="920"/>
      <c r="AD211" s="921"/>
      <c r="AE211" s="921"/>
      <c r="AF211" s="921"/>
    </row>
    <row r="212" spans="1:32" ht="15.75" customHeight="1">
      <c r="A212" s="731"/>
      <c r="B212" s="733"/>
      <c r="C212" s="734"/>
      <c r="D212" s="735"/>
      <c r="E212" s="736"/>
      <c r="F212" s="737"/>
      <c r="G212" s="738"/>
      <c r="H212" s="739"/>
      <c r="I212" s="740"/>
      <c r="J212" s="740"/>
      <c r="K212" s="740"/>
      <c r="L212" s="740"/>
      <c r="M212" s="740"/>
      <c r="N212" s="740"/>
      <c r="O212" s="740"/>
      <c r="P212" s="740"/>
      <c r="Q212" s="740"/>
      <c r="R212" s="740"/>
      <c r="S212" s="740"/>
      <c r="T212" s="740"/>
      <c r="U212" s="920"/>
      <c r="V212" s="921"/>
      <c r="W212" s="921"/>
      <c r="X212" s="921"/>
      <c r="Y212" s="921"/>
      <c r="Z212" s="921"/>
      <c r="AA212" s="921"/>
      <c r="AB212" s="921"/>
      <c r="AC212" s="920"/>
      <c r="AD212" s="921"/>
      <c r="AE212" s="921"/>
      <c r="AF212" s="921"/>
    </row>
    <row r="213" spans="1:32" ht="15.75" customHeight="1">
      <c r="A213" s="731"/>
      <c r="B213" s="733"/>
      <c r="C213" s="734"/>
      <c r="D213" s="735"/>
      <c r="E213" s="736"/>
      <c r="F213" s="737"/>
      <c r="G213" s="738"/>
      <c r="H213" s="739"/>
      <c r="I213" s="740"/>
      <c r="J213" s="740"/>
      <c r="K213" s="740"/>
      <c r="L213" s="740"/>
      <c r="M213" s="740"/>
      <c r="N213" s="740"/>
      <c r="O213" s="740"/>
      <c r="P213" s="740"/>
      <c r="Q213" s="740"/>
      <c r="R213" s="740"/>
      <c r="S213" s="740"/>
      <c r="T213" s="740"/>
      <c r="U213" s="920"/>
      <c r="V213" s="921"/>
      <c r="W213" s="921"/>
      <c r="X213" s="921"/>
      <c r="Y213" s="921"/>
      <c r="Z213" s="921"/>
      <c r="AA213" s="921"/>
      <c r="AB213" s="921"/>
      <c r="AC213" s="920"/>
      <c r="AD213" s="921"/>
      <c r="AE213" s="921"/>
      <c r="AF213" s="921"/>
    </row>
    <row r="214" spans="1:32" ht="15.75" customHeight="1">
      <c r="A214" s="731"/>
      <c r="B214" s="733"/>
      <c r="C214" s="734"/>
      <c r="D214" s="735"/>
      <c r="E214" s="736"/>
      <c r="F214" s="737"/>
      <c r="G214" s="738"/>
      <c r="H214" s="739"/>
      <c r="I214" s="740"/>
      <c r="J214" s="740"/>
      <c r="K214" s="740"/>
      <c r="L214" s="740"/>
      <c r="M214" s="740"/>
      <c r="N214" s="740"/>
      <c r="O214" s="740"/>
      <c r="P214" s="740"/>
      <c r="Q214" s="740"/>
      <c r="R214" s="740"/>
      <c r="S214" s="740"/>
      <c r="T214" s="740"/>
      <c r="U214" s="920"/>
      <c r="V214" s="921"/>
      <c r="W214" s="921"/>
      <c r="X214" s="921"/>
      <c r="Y214" s="921"/>
      <c r="Z214" s="921"/>
      <c r="AA214" s="921"/>
      <c r="AB214" s="921"/>
      <c r="AC214" s="920"/>
      <c r="AD214" s="921"/>
      <c r="AE214" s="921"/>
      <c r="AF214" s="921"/>
    </row>
    <row r="215" spans="1:32" ht="15.75" customHeight="1">
      <c r="A215" s="731"/>
      <c r="B215" s="733"/>
      <c r="C215" s="734"/>
      <c r="D215" s="735"/>
      <c r="E215" s="736"/>
      <c r="F215" s="737"/>
      <c r="G215" s="738"/>
      <c r="H215" s="739"/>
      <c r="I215" s="740"/>
      <c r="J215" s="740"/>
      <c r="K215" s="740"/>
      <c r="L215" s="740"/>
      <c r="M215" s="740"/>
      <c r="N215" s="740"/>
      <c r="O215" s="740"/>
      <c r="P215" s="740"/>
      <c r="Q215" s="740"/>
      <c r="R215" s="740"/>
      <c r="S215" s="740"/>
      <c r="T215" s="740"/>
      <c r="U215" s="920"/>
      <c r="V215" s="921"/>
      <c r="W215" s="921"/>
      <c r="X215" s="921"/>
      <c r="Y215" s="921"/>
      <c r="Z215" s="921"/>
      <c r="AA215" s="921"/>
      <c r="AB215" s="921"/>
      <c r="AC215" s="920"/>
      <c r="AD215" s="921"/>
      <c r="AE215" s="921"/>
      <c r="AF215" s="921"/>
    </row>
    <row r="216" spans="1:32" ht="15.75" customHeight="1">
      <c r="A216" s="731"/>
      <c r="B216" s="733"/>
      <c r="C216" s="734"/>
      <c r="D216" s="735"/>
      <c r="E216" s="736"/>
      <c r="F216" s="737"/>
      <c r="G216" s="738"/>
      <c r="H216" s="739"/>
      <c r="I216" s="740"/>
      <c r="J216" s="740"/>
      <c r="K216" s="740"/>
      <c r="L216" s="740"/>
      <c r="M216" s="740"/>
      <c r="N216" s="740"/>
      <c r="O216" s="740"/>
      <c r="P216" s="740"/>
      <c r="Q216" s="740"/>
      <c r="R216" s="740"/>
      <c r="S216" s="740"/>
      <c r="T216" s="740"/>
      <c r="U216" s="920"/>
      <c r="V216" s="921"/>
      <c r="W216" s="921"/>
      <c r="X216" s="921"/>
      <c r="Y216" s="921"/>
      <c r="Z216" s="921"/>
      <c r="AA216" s="921"/>
      <c r="AB216" s="921"/>
      <c r="AC216" s="920"/>
      <c r="AD216" s="921"/>
      <c r="AE216" s="921"/>
      <c r="AF216" s="921"/>
    </row>
    <row r="217" spans="1:32" ht="15.75" customHeight="1">
      <c r="A217" s="731"/>
      <c r="B217" s="733"/>
      <c r="C217" s="734"/>
      <c r="D217" s="735"/>
      <c r="E217" s="736"/>
      <c r="F217" s="737"/>
      <c r="G217" s="738"/>
      <c r="H217" s="739"/>
      <c r="I217" s="740"/>
      <c r="J217" s="740"/>
      <c r="K217" s="740"/>
      <c r="L217" s="740"/>
      <c r="M217" s="740"/>
      <c r="N217" s="740"/>
      <c r="O217" s="740"/>
      <c r="P217" s="740"/>
      <c r="Q217" s="740"/>
      <c r="R217" s="740"/>
      <c r="S217" s="740"/>
      <c r="T217" s="740"/>
      <c r="U217" s="920"/>
      <c r="V217" s="921"/>
      <c r="W217" s="921"/>
      <c r="X217" s="921"/>
      <c r="Y217" s="921"/>
      <c r="Z217" s="921"/>
      <c r="AA217" s="921"/>
      <c r="AB217" s="921"/>
      <c r="AC217" s="920"/>
      <c r="AD217" s="921"/>
      <c r="AE217" s="921"/>
      <c r="AF217" s="921"/>
    </row>
    <row r="218" spans="1:32" ht="15.75" customHeight="1">
      <c r="A218" s="731"/>
      <c r="B218" s="733"/>
      <c r="C218" s="734"/>
      <c r="D218" s="735"/>
      <c r="E218" s="736"/>
      <c r="F218" s="737"/>
      <c r="G218" s="738"/>
      <c r="H218" s="739"/>
      <c r="I218" s="740"/>
      <c r="J218" s="740"/>
      <c r="K218" s="740"/>
      <c r="L218" s="740"/>
      <c r="M218" s="740"/>
      <c r="N218" s="740"/>
      <c r="O218" s="740"/>
      <c r="P218" s="740"/>
      <c r="Q218" s="740"/>
      <c r="R218" s="740"/>
      <c r="S218" s="740"/>
      <c r="T218" s="740"/>
      <c r="U218" s="920"/>
      <c r="V218" s="921"/>
      <c r="W218" s="921"/>
      <c r="X218" s="921"/>
      <c r="Y218" s="921"/>
      <c r="Z218" s="921"/>
      <c r="AA218" s="921"/>
      <c r="AB218" s="921"/>
      <c r="AC218" s="920"/>
      <c r="AD218" s="921"/>
      <c r="AE218" s="921"/>
      <c r="AF218" s="921"/>
    </row>
    <row r="219" spans="1:32" ht="15.75" customHeight="1">
      <c r="A219" s="731"/>
      <c r="B219" s="733"/>
      <c r="C219" s="734"/>
      <c r="D219" s="735"/>
      <c r="E219" s="736"/>
      <c r="F219" s="737"/>
      <c r="G219" s="738"/>
      <c r="H219" s="739"/>
      <c r="I219" s="740"/>
      <c r="J219" s="740"/>
      <c r="K219" s="740"/>
      <c r="L219" s="740"/>
      <c r="M219" s="740"/>
      <c r="N219" s="740"/>
      <c r="O219" s="740"/>
      <c r="P219" s="740"/>
      <c r="Q219" s="740"/>
      <c r="R219" s="740"/>
      <c r="S219" s="740"/>
      <c r="T219" s="740"/>
      <c r="U219" s="920"/>
      <c r="V219" s="921"/>
      <c r="W219" s="921"/>
      <c r="X219" s="921"/>
      <c r="Y219" s="921"/>
      <c r="Z219" s="921"/>
      <c r="AA219" s="921"/>
      <c r="AB219" s="921"/>
      <c r="AC219" s="920"/>
      <c r="AD219" s="921"/>
      <c r="AE219" s="921"/>
      <c r="AF219" s="921"/>
    </row>
    <row r="220" spans="1:32" ht="15.75" customHeight="1">
      <c r="A220" s="731"/>
      <c r="B220" s="733"/>
      <c r="C220" s="734"/>
      <c r="D220" s="735"/>
      <c r="E220" s="736"/>
      <c r="F220" s="737"/>
      <c r="G220" s="738"/>
      <c r="H220" s="739"/>
      <c r="I220" s="740"/>
      <c r="J220" s="740"/>
      <c r="K220" s="740"/>
      <c r="L220" s="740"/>
      <c r="M220" s="740"/>
      <c r="N220" s="740"/>
      <c r="O220" s="740"/>
      <c r="P220" s="740"/>
      <c r="Q220" s="740"/>
      <c r="R220" s="740"/>
      <c r="S220" s="740"/>
      <c r="T220" s="740"/>
      <c r="U220" s="920"/>
      <c r="V220" s="921"/>
      <c r="W220" s="921"/>
      <c r="X220" s="921"/>
      <c r="Y220" s="921"/>
      <c r="Z220" s="921"/>
      <c r="AA220" s="921"/>
      <c r="AB220" s="921"/>
      <c r="AC220" s="920"/>
      <c r="AD220" s="921"/>
      <c r="AE220" s="921"/>
      <c r="AF220" s="921"/>
    </row>
    <row r="221" spans="1:32" ht="15.75" customHeight="1">
      <c r="A221" s="731"/>
      <c r="B221" s="733"/>
      <c r="C221" s="734"/>
      <c r="D221" s="735"/>
      <c r="E221" s="736"/>
      <c r="F221" s="737"/>
      <c r="G221" s="738"/>
      <c r="H221" s="739"/>
      <c r="I221" s="740"/>
      <c r="J221" s="740"/>
      <c r="K221" s="740"/>
      <c r="L221" s="740"/>
      <c r="M221" s="740"/>
      <c r="N221" s="740"/>
      <c r="O221" s="740"/>
      <c r="P221" s="740"/>
      <c r="Q221" s="740"/>
      <c r="R221" s="740"/>
      <c r="S221" s="740"/>
      <c r="T221" s="740"/>
      <c r="U221" s="920"/>
      <c r="V221" s="921"/>
      <c r="W221" s="921"/>
      <c r="X221" s="921"/>
      <c r="Y221" s="921"/>
      <c r="Z221" s="921"/>
      <c r="AA221" s="921"/>
      <c r="AB221" s="921"/>
      <c r="AC221" s="920"/>
      <c r="AD221" s="921"/>
      <c r="AE221" s="921"/>
      <c r="AF221" s="921"/>
    </row>
    <row r="222" spans="1:32" ht="15.75" customHeight="1">
      <c r="A222" s="731"/>
      <c r="B222" s="733"/>
      <c r="C222" s="734"/>
      <c r="D222" s="735"/>
      <c r="E222" s="736"/>
      <c r="F222" s="737"/>
      <c r="G222" s="738"/>
      <c r="H222" s="739"/>
      <c r="I222" s="740"/>
      <c r="J222" s="740"/>
      <c r="K222" s="740"/>
      <c r="L222" s="740"/>
      <c r="M222" s="740"/>
      <c r="N222" s="740"/>
      <c r="O222" s="740"/>
      <c r="P222" s="740"/>
      <c r="Q222" s="740"/>
      <c r="R222" s="740"/>
      <c r="S222" s="740"/>
      <c r="T222" s="740"/>
      <c r="U222" s="920"/>
      <c r="V222" s="921"/>
      <c r="W222" s="921"/>
      <c r="X222" s="921"/>
      <c r="Y222" s="921"/>
      <c r="Z222" s="921"/>
      <c r="AA222" s="921"/>
      <c r="AB222" s="921"/>
      <c r="AC222" s="920"/>
      <c r="AD222" s="921"/>
      <c r="AE222" s="921"/>
      <c r="AF222" s="921"/>
    </row>
    <row r="223" spans="1:32" ht="15.75" customHeight="1">
      <c r="A223" s="731"/>
      <c r="B223" s="733"/>
      <c r="C223" s="734"/>
      <c r="D223" s="735"/>
      <c r="E223" s="736"/>
      <c r="F223" s="737"/>
      <c r="G223" s="738"/>
      <c r="H223" s="739"/>
      <c r="I223" s="740"/>
      <c r="J223" s="740"/>
      <c r="K223" s="740"/>
      <c r="L223" s="740"/>
      <c r="M223" s="740"/>
      <c r="N223" s="740"/>
      <c r="O223" s="740"/>
      <c r="P223" s="740"/>
      <c r="Q223" s="740"/>
      <c r="R223" s="740"/>
      <c r="S223" s="740"/>
      <c r="T223" s="740"/>
      <c r="U223" s="920"/>
      <c r="V223" s="921"/>
      <c r="W223" s="921"/>
      <c r="X223" s="921"/>
      <c r="Y223" s="921"/>
      <c r="Z223" s="921"/>
      <c r="AA223" s="921"/>
      <c r="AB223" s="921"/>
      <c r="AC223" s="920"/>
      <c r="AD223" s="921"/>
      <c r="AE223" s="921"/>
      <c r="AF223" s="921"/>
    </row>
    <row r="224" spans="1:32" ht="15.75" customHeight="1">
      <c r="A224" s="783"/>
      <c r="B224" s="733"/>
      <c r="C224" s="734"/>
      <c r="D224" s="735"/>
      <c r="E224" s="736"/>
      <c r="F224" s="737"/>
      <c r="G224" s="738"/>
      <c r="H224" s="739"/>
      <c r="I224" s="740"/>
      <c r="J224" s="740"/>
      <c r="K224" s="740"/>
      <c r="L224" s="740"/>
      <c r="M224" s="740"/>
      <c r="N224" s="740"/>
      <c r="O224" s="740"/>
      <c r="P224" s="740"/>
      <c r="Q224" s="740"/>
      <c r="R224" s="740"/>
      <c r="S224" s="740"/>
      <c r="T224" s="740"/>
      <c r="U224" s="920"/>
      <c r="V224" s="921"/>
      <c r="W224" s="921"/>
      <c r="X224" s="921"/>
      <c r="Y224" s="921"/>
      <c r="Z224" s="921"/>
      <c r="AA224" s="921"/>
      <c r="AB224" s="921"/>
      <c r="AC224" s="920"/>
      <c r="AD224" s="921"/>
      <c r="AE224" s="921"/>
      <c r="AF224" s="921"/>
    </row>
    <row r="225" spans="1:32" ht="15.75" customHeight="1">
      <c r="A225" s="783"/>
      <c r="B225" s="733"/>
      <c r="C225" s="734"/>
      <c r="D225" s="735"/>
      <c r="E225" s="736"/>
      <c r="F225" s="737"/>
      <c r="G225" s="738"/>
      <c r="H225" s="739"/>
      <c r="I225" s="740"/>
      <c r="J225" s="740"/>
      <c r="K225" s="740"/>
      <c r="L225" s="740"/>
      <c r="M225" s="740"/>
      <c r="N225" s="740"/>
      <c r="O225" s="740"/>
      <c r="P225" s="740"/>
      <c r="Q225" s="740"/>
      <c r="R225" s="740"/>
      <c r="S225" s="740"/>
      <c r="T225" s="740"/>
      <c r="U225" s="920"/>
      <c r="V225" s="921"/>
      <c r="W225" s="921"/>
      <c r="X225" s="921"/>
      <c r="Y225" s="921"/>
      <c r="Z225" s="921"/>
      <c r="AA225" s="921"/>
      <c r="AB225" s="921"/>
      <c r="AC225" s="920"/>
      <c r="AD225" s="921"/>
      <c r="AE225" s="921"/>
      <c r="AF225" s="921"/>
    </row>
    <row r="226" spans="1:32" ht="15.75" customHeight="1">
      <c r="A226" s="783"/>
      <c r="B226" s="733"/>
      <c r="C226" s="734"/>
      <c r="D226" s="735"/>
      <c r="E226" s="736"/>
      <c r="F226" s="737"/>
      <c r="G226" s="738"/>
      <c r="H226" s="739"/>
      <c r="I226" s="740"/>
      <c r="J226" s="740"/>
      <c r="K226" s="740"/>
      <c r="L226" s="740"/>
      <c r="M226" s="740"/>
      <c r="N226" s="740"/>
      <c r="O226" s="740"/>
      <c r="P226" s="740"/>
      <c r="Q226" s="740"/>
      <c r="R226" s="740"/>
      <c r="S226" s="740"/>
      <c r="T226" s="740"/>
      <c r="U226" s="920"/>
      <c r="V226" s="921"/>
      <c r="W226" s="921"/>
      <c r="X226" s="921"/>
      <c r="Y226" s="921"/>
      <c r="Z226" s="921"/>
      <c r="AA226" s="921"/>
      <c r="AB226" s="921"/>
      <c r="AC226" s="920"/>
      <c r="AD226" s="921"/>
      <c r="AE226" s="921"/>
      <c r="AF226" s="921"/>
    </row>
    <row r="227" spans="1:32" ht="15.75" customHeight="1">
      <c r="A227" s="783"/>
      <c r="B227" s="733"/>
      <c r="C227" s="734"/>
      <c r="D227" s="735"/>
      <c r="E227" s="736"/>
      <c r="F227" s="737"/>
      <c r="G227" s="738"/>
      <c r="H227" s="739"/>
      <c r="I227" s="740"/>
      <c r="J227" s="740"/>
      <c r="K227" s="740"/>
      <c r="L227" s="740"/>
      <c r="M227" s="740"/>
      <c r="N227" s="740"/>
      <c r="O227" s="740"/>
      <c r="P227" s="740"/>
      <c r="Q227" s="740"/>
      <c r="R227" s="740"/>
      <c r="S227" s="740"/>
      <c r="T227" s="740"/>
      <c r="U227" s="920"/>
      <c r="V227" s="921"/>
      <c r="W227" s="921"/>
      <c r="X227" s="921"/>
      <c r="Y227" s="921"/>
      <c r="Z227" s="921"/>
      <c r="AA227" s="921"/>
      <c r="AB227" s="921"/>
      <c r="AC227" s="920"/>
      <c r="AD227" s="921"/>
      <c r="AE227" s="921"/>
      <c r="AF227" s="921"/>
    </row>
    <row r="228" spans="1:32" ht="15.75" customHeight="1">
      <c r="A228" s="783"/>
      <c r="B228" s="733"/>
      <c r="C228" s="734"/>
      <c r="D228" s="735"/>
      <c r="E228" s="736"/>
      <c r="F228" s="737"/>
      <c r="G228" s="738"/>
      <c r="H228" s="739"/>
      <c r="I228" s="740"/>
      <c r="J228" s="740"/>
      <c r="K228" s="740"/>
      <c r="L228" s="740"/>
      <c r="M228" s="740"/>
      <c r="N228" s="740"/>
      <c r="O228" s="740"/>
      <c r="P228" s="740"/>
      <c r="Q228" s="740"/>
      <c r="R228" s="740"/>
      <c r="S228" s="740"/>
      <c r="T228" s="740"/>
      <c r="U228" s="920"/>
      <c r="V228" s="921"/>
      <c r="W228" s="921"/>
      <c r="X228" s="921"/>
      <c r="Y228" s="921"/>
      <c r="Z228" s="921"/>
      <c r="AA228" s="921"/>
      <c r="AB228" s="921"/>
      <c r="AC228" s="920"/>
      <c r="AD228" s="921"/>
      <c r="AE228" s="921"/>
      <c r="AF228" s="921"/>
    </row>
    <row r="229" spans="1:32" ht="15.75" customHeight="1">
      <c r="A229" s="783"/>
      <c r="B229" s="733"/>
      <c r="C229" s="734"/>
      <c r="D229" s="735"/>
      <c r="E229" s="736"/>
      <c r="F229" s="737"/>
      <c r="G229" s="738"/>
      <c r="H229" s="739"/>
      <c r="I229" s="740"/>
      <c r="J229" s="740"/>
      <c r="K229" s="740"/>
      <c r="L229" s="740"/>
      <c r="M229" s="740"/>
      <c r="N229" s="740"/>
      <c r="O229" s="740"/>
      <c r="P229" s="740"/>
      <c r="Q229" s="740"/>
      <c r="R229" s="740"/>
      <c r="S229" s="740"/>
      <c r="T229" s="740"/>
      <c r="U229" s="920"/>
      <c r="V229" s="921"/>
      <c r="W229" s="921"/>
      <c r="X229" s="921"/>
      <c r="Y229" s="921"/>
      <c r="Z229" s="921"/>
      <c r="AA229" s="921"/>
      <c r="AB229" s="921"/>
      <c r="AC229" s="920"/>
      <c r="AD229" s="921"/>
      <c r="AE229" s="921"/>
      <c r="AF229" s="921"/>
    </row>
    <row r="230" spans="1:32" ht="15.75" customHeight="1">
      <c r="A230" s="783"/>
      <c r="B230" s="733"/>
      <c r="C230" s="734"/>
      <c r="D230" s="735"/>
      <c r="E230" s="736"/>
      <c r="F230" s="737"/>
      <c r="G230" s="738"/>
      <c r="H230" s="739"/>
      <c r="I230" s="740"/>
      <c r="J230" s="740"/>
      <c r="K230" s="740"/>
      <c r="L230" s="740"/>
      <c r="M230" s="740"/>
      <c r="N230" s="740"/>
      <c r="O230" s="740"/>
      <c r="P230" s="740"/>
      <c r="Q230" s="740"/>
      <c r="R230" s="740"/>
      <c r="S230" s="740"/>
      <c r="T230" s="740"/>
      <c r="U230" s="920"/>
      <c r="V230" s="921"/>
      <c r="W230" s="921"/>
      <c r="X230" s="921"/>
      <c r="Y230" s="921"/>
      <c r="Z230" s="921"/>
      <c r="AA230" s="921"/>
      <c r="AB230" s="921"/>
      <c r="AC230" s="920"/>
      <c r="AD230" s="921"/>
      <c r="AE230" s="921"/>
      <c r="AF230" s="921"/>
    </row>
    <row r="231" spans="1:32" ht="15.75" customHeight="1">
      <c r="A231" s="783"/>
      <c r="B231" s="733"/>
      <c r="C231" s="734"/>
      <c r="D231" s="735"/>
      <c r="E231" s="736"/>
      <c r="F231" s="737"/>
      <c r="G231" s="738"/>
      <c r="H231" s="739"/>
      <c r="I231" s="740"/>
      <c r="J231" s="740"/>
      <c r="K231" s="740"/>
      <c r="L231" s="740"/>
      <c r="M231" s="740"/>
      <c r="N231" s="740"/>
      <c r="O231" s="740"/>
      <c r="P231" s="740"/>
      <c r="Q231" s="740"/>
      <c r="R231" s="740"/>
      <c r="S231" s="740"/>
      <c r="T231" s="740"/>
      <c r="U231" s="920"/>
      <c r="V231" s="921"/>
      <c r="W231" s="921"/>
      <c r="X231" s="921"/>
      <c r="Y231" s="921"/>
      <c r="Z231" s="921"/>
      <c r="AA231" s="921"/>
      <c r="AB231" s="921"/>
      <c r="AC231" s="920"/>
      <c r="AD231" s="921"/>
      <c r="AE231" s="921"/>
      <c r="AF231" s="921"/>
    </row>
    <row r="232" spans="1:32" ht="15.75" customHeight="1">
      <c r="A232" s="783"/>
      <c r="B232" s="733"/>
      <c r="C232" s="734"/>
      <c r="D232" s="735"/>
      <c r="E232" s="736"/>
      <c r="F232" s="737"/>
      <c r="G232" s="738"/>
      <c r="H232" s="739"/>
      <c r="I232" s="740"/>
      <c r="J232" s="740"/>
      <c r="K232" s="740"/>
      <c r="L232" s="740"/>
      <c r="M232" s="740"/>
      <c r="N232" s="740"/>
      <c r="O232" s="740"/>
      <c r="P232" s="740"/>
      <c r="Q232" s="740"/>
      <c r="R232" s="740"/>
      <c r="S232" s="740"/>
      <c r="T232" s="740"/>
      <c r="U232" s="920"/>
      <c r="V232" s="921"/>
      <c r="W232" s="921"/>
      <c r="X232" s="921"/>
      <c r="Y232" s="921"/>
      <c r="Z232" s="921"/>
      <c r="AA232" s="921"/>
      <c r="AB232" s="921"/>
      <c r="AC232" s="920"/>
      <c r="AD232" s="921"/>
      <c r="AE232" s="921"/>
      <c r="AF232" s="921"/>
    </row>
    <row r="233" spans="1:32" ht="15.75" customHeight="1">
      <c r="A233" s="783"/>
      <c r="B233" s="733"/>
      <c r="C233" s="734"/>
      <c r="D233" s="735"/>
      <c r="E233" s="736"/>
      <c r="F233" s="737"/>
      <c r="G233" s="738"/>
      <c r="H233" s="739"/>
      <c r="I233" s="740"/>
      <c r="J233" s="740"/>
      <c r="K233" s="740"/>
      <c r="L233" s="740"/>
      <c r="M233" s="740"/>
      <c r="N233" s="740"/>
      <c r="O233" s="740"/>
      <c r="P233" s="740"/>
      <c r="Q233" s="740"/>
      <c r="R233" s="740"/>
      <c r="S233" s="740"/>
      <c r="T233" s="740"/>
      <c r="U233" s="920"/>
      <c r="V233" s="921"/>
      <c r="W233" s="921"/>
      <c r="X233" s="921"/>
      <c r="Y233" s="921"/>
      <c r="Z233" s="921"/>
      <c r="AA233" s="921"/>
      <c r="AB233" s="921"/>
      <c r="AC233" s="920"/>
      <c r="AD233" s="921"/>
      <c r="AE233" s="921"/>
      <c r="AF233" s="921"/>
    </row>
    <row r="234" spans="1:32" ht="15.75" customHeight="1">
      <c r="A234" s="783"/>
      <c r="B234" s="733"/>
      <c r="C234" s="734"/>
      <c r="D234" s="735"/>
      <c r="E234" s="736"/>
      <c r="F234" s="737"/>
      <c r="G234" s="738"/>
      <c r="H234" s="739"/>
      <c r="I234" s="740"/>
      <c r="J234" s="740"/>
      <c r="K234" s="740"/>
      <c r="L234" s="740"/>
      <c r="M234" s="740"/>
      <c r="N234" s="740"/>
      <c r="O234" s="740"/>
      <c r="P234" s="740"/>
      <c r="Q234" s="740"/>
      <c r="R234" s="740"/>
      <c r="S234" s="740"/>
      <c r="T234" s="740"/>
      <c r="U234" s="920"/>
      <c r="V234" s="921"/>
      <c r="W234" s="921"/>
      <c r="X234" s="921"/>
      <c r="Y234" s="921"/>
      <c r="Z234" s="921"/>
      <c r="AA234" s="921"/>
      <c r="AB234" s="921"/>
      <c r="AC234" s="920"/>
      <c r="AD234" s="921"/>
      <c r="AE234" s="921"/>
      <c r="AF234" s="921"/>
    </row>
    <row r="235" spans="1:32" ht="15.75" customHeight="1">
      <c r="A235" s="783"/>
      <c r="B235" s="733"/>
      <c r="C235" s="734"/>
      <c r="D235" s="735"/>
      <c r="E235" s="736"/>
      <c r="F235" s="737"/>
      <c r="G235" s="738"/>
      <c r="H235" s="739"/>
      <c r="I235" s="740"/>
      <c r="J235" s="740"/>
      <c r="K235" s="740"/>
      <c r="L235" s="740"/>
      <c r="M235" s="740"/>
      <c r="N235" s="740"/>
      <c r="O235" s="740"/>
      <c r="P235" s="740"/>
      <c r="Q235" s="740"/>
      <c r="R235" s="740"/>
      <c r="S235" s="740"/>
      <c r="T235" s="740"/>
      <c r="U235" s="920"/>
      <c r="V235" s="921"/>
      <c r="W235" s="921"/>
      <c r="X235" s="921"/>
      <c r="Y235" s="921"/>
      <c r="Z235" s="921"/>
      <c r="AA235" s="921"/>
      <c r="AB235" s="921"/>
      <c r="AC235" s="920"/>
      <c r="AD235" s="921"/>
      <c r="AE235" s="921"/>
      <c r="AF235" s="921"/>
    </row>
    <row r="236" spans="1:32" ht="15.75" customHeight="1">
      <c r="A236" s="783"/>
      <c r="B236" s="733"/>
      <c r="C236" s="734"/>
      <c r="D236" s="735"/>
      <c r="E236" s="736"/>
      <c r="F236" s="737"/>
      <c r="G236" s="738"/>
      <c r="H236" s="739"/>
      <c r="I236" s="740"/>
      <c r="J236" s="740"/>
      <c r="K236" s="740"/>
      <c r="L236" s="740"/>
      <c r="M236" s="740"/>
      <c r="N236" s="740"/>
      <c r="O236" s="740"/>
      <c r="P236" s="740"/>
      <c r="Q236" s="740"/>
      <c r="R236" s="740"/>
      <c r="S236" s="740"/>
      <c r="T236" s="740"/>
      <c r="U236" s="920"/>
      <c r="V236" s="921"/>
      <c r="W236" s="921"/>
      <c r="X236" s="921"/>
      <c r="Y236" s="921"/>
      <c r="Z236" s="921"/>
      <c r="AA236" s="921"/>
      <c r="AB236" s="921"/>
      <c r="AC236" s="920"/>
      <c r="AD236" s="921"/>
      <c r="AE236" s="921"/>
      <c r="AF236" s="921"/>
    </row>
    <row r="237" spans="1:32" ht="15.75" customHeight="1">
      <c r="A237" s="783"/>
      <c r="B237" s="733"/>
      <c r="C237" s="734"/>
      <c r="D237" s="735"/>
      <c r="E237" s="736"/>
      <c r="F237" s="737"/>
      <c r="G237" s="738"/>
      <c r="H237" s="739"/>
      <c r="I237" s="740"/>
      <c r="J237" s="740"/>
      <c r="K237" s="740"/>
      <c r="L237" s="740"/>
      <c r="M237" s="740"/>
      <c r="N237" s="740"/>
      <c r="O237" s="740"/>
      <c r="P237" s="740"/>
      <c r="Q237" s="740"/>
      <c r="R237" s="740"/>
      <c r="S237" s="740"/>
      <c r="T237" s="740"/>
      <c r="U237" s="920"/>
      <c r="V237" s="921"/>
      <c r="W237" s="921"/>
      <c r="X237" s="921"/>
      <c r="Y237" s="921"/>
      <c r="Z237" s="921"/>
      <c r="AA237" s="921"/>
      <c r="AB237" s="921"/>
      <c r="AC237" s="920"/>
      <c r="AD237" s="921"/>
      <c r="AE237" s="921"/>
      <c r="AF237" s="921"/>
    </row>
    <row r="238" spans="1:32" ht="15.75" customHeight="1">
      <c r="A238" s="783"/>
      <c r="B238" s="733"/>
      <c r="C238" s="734"/>
      <c r="D238" s="735"/>
      <c r="E238" s="736"/>
      <c r="F238" s="737"/>
      <c r="G238" s="738"/>
      <c r="H238" s="739"/>
      <c r="I238" s="740"/>
      <c r="J238" s="740"/>
      <c r="K238" s="740"/>
      <c r="L238" s="740"/>
      <c r="M238" s="740"/>
      <c r="N238" s="740"/>
      <c r="O238" s="740"/>
      <c r="P238" s="740"/>
      <c r="Q238" s="740"/>
      <c r="R238" s="740"/>
      <c r="S238" s="740"/>
      <c r="T238" s="740"/>
      <c r="U238" s="920"/>
      <c r="V238" s="921"/>
      <c r="W238" s="921"/>
      <c r="X238" s="921"/>
      <c r="Y238" s="921"/>
      <c r="Z238" s="921"/>
      <c r="AA238" s="921"/>
      <c r="AB238" s="921"/>
      <c r="AC238" s="920"/>
      <c r="AD238" s="921"/>
      <c r="AE238" s="921"/>
      <c r="AF238" s="921"/>
    </row>
    <row r="239" spans="1:32" ht="15.75" customHeight="1">
      <c r="A239" s="783"/>
      <c r="B239" s="733"/>
      <c r="C239" s="734"/>
      <c r="D239" s="735"/>
      <c r="E239" s="736"/>
      <c r="F239" s="737"/>
      <c r="G239" s="738"/>
      <c r="H239" s="739"/>
      <c r="I239" s="740"/>
      <c r="J239" s="740"/>
      <c r="K239" s="740"/>
      <c r="L239" s="740"/>
      <c r="M239" s="740"/>
      <c r="N239" s="740"/>
      <c r="O239" s="740"/>
      <c r="P239" s="740"/>
      <c r="Q239" s="740"/>
      <c r="R239" s="740"/>
      <c r="S239" s="740"/>
      <c r="T239" s="740"/>
      <c r="U239" s="920"/>
      <c r="V239" s="921"/>
      <c r="W239" s="921"/>
      <c r="X239" s="921"/>
      <c r="Y239" s="921"/>
      <c r="Z239" s="921"/>
      <c r="AA239" s="921"/>
      <c r="AB239" s="921"/>
      <c r="AC239" s="920"/>
      <c r="AD239" s="921"/>
      <c r="AE239" s="921"/>
      <c r="AF239" s="921"/>
    </row>
    <row r="240" spans="1:32" ht="15.75" customHeight="1">
      <c r="A240" s="783"/>
      <c r="B240" s="733"/>
      <c r="C240" s="734"/>
      <c r="D240" s="735"/>
      <c r="E240" s="736"/>
      <c r="F240" s="737"/>
      <c r="G240" s="738"/>
      <c r="H240" s="739"/>
      <c r="I240" s="740"/>
      <c r="J240" s="740"/>
      <c r="K240" s="740"/>
      <c r="L240" s="740"/>
      <c r="M240" s="740"/>
      <c r="N240" s="740"/>
      <c r="O240" s="740"/>
      <c r="P240" s="740"/>
      <c r="Q240" s="740"/>
      <c r="R240" s="740"/>
      <c r="S240" s="740"/>
      <c r="T240" s="740"/>
      <c r="U240" s="920"/>
      <c r="V240" s="921"/>
      <c r="W240" s="921"/>
      <c r="X240" s="921"/>
      <c r="Y240" s="921"/>
      <c r="Z240" s="921"/>
      <c r="AA240" s="921"/>
      <c r="AB240" s="921"/>
      <c r="AC240" s="920"/>
      <c r="AD240" s="921"/>
      <c r="AE240" s="921"/>
      <c r="AF240" s="921"/>
    </row>
    <row r="241" spans="1:32" ht="15.75" customHeight="1">
      <c r="A241" s="783"/>
      <c r="B241" s="733"/>
      <c r="C241" s="734"/>
      <c r="D241" s="735"/>
      <c r="E241" s="736"/>
      <c r="F241" s="737"/>
      <c r="G241" s="738"/>
      <c r="H241" s="739"/>
      <c r="I241" s="740"/>
      <c r="J241" s="740"/>
      <c r="K241" s="740"/>
      <c r="L241" s="740"/>
      <c r="M241" s="740"/>
      <c r="N241" s="740"/>
      <c r="O241" s="740"/>
      <c r="P241" s="740"/>
      <c r="Q241" s="740"/>
      <c r="R241" s="740"/>
      <c r="S241" s="740"/>
      <c r="T241" s="740"/>
      <c r="U241" s="920"/>
      <c r="V241" s="921"/>
      <c r="W241" s="921"/>
      <c r="X241" s="921"/>
      <c r="Y241" s="921"/>
      <c r="Z241" s="921"/>
      <c r="AA241" s="921"/>
      <c r="AB241" s="921"/>
      <c r="AC241" s="920"/>
      <c r="AD241" s="921"/>
      <c r="AE241" s="921"/>
      <c r="AF241" s="921"/>
    </row>
    <row r="242" spans="1:32" ht="15.75" customHeight="1">
      <c r="A242" s="783"/>
      <c r="B242" s="733"/>
      <c r="C242" s="734"/>
      <c r="D242" s="735"/>
      <c r="E242" s="736"/>
      <c r="F242" s="737"/>
      <c r="G242" s="738"/>
      <c r="H242" s="739"/>
      <c r="I242" s="740"/>
      <c r="J242" s="740"/>
      <c r="K242" s="740"/>
      <c r="L242" s="740"/>
      <c r="M242" s="740"/>
      <c r="N242" s="740"/>
      <c r="O242" s="740"/>
      <c r="P242" s="740"/>
      <c r="Q242" s="740"/>
      <c r="R242" s="740"/>
      <c r="S242" s="740"/>
      <c r="T242" s="740"/>
      <c r="U242" s="920"/>
      <c r="V242" s="921"/>
      <c r="W242" s="921"/>
      <c r="X242" s="921"/>
      <c r="Y242" s="921"/>
      <c r="Z242" s="921"/>
      <c r="AA242" s="921"/>
      <c r="AB242" s="921"/>
      <c r="AC242" s="920"/>
      <c r="AD242" s="921"/>
      <c r="AE242" s="921"/>
      <c r="AF242" s="921"/>
    </row>
    <row r="243" spans="1:32" ht="15.75" customHeight="1">
      <c r="A243" s="783"/>
      <c r="B243" s="733"/>
      <c r="C243" s="734"/>
      <c r="D243" s="735"/>
      <c r="E243" s="736"/>
      <c r="F243" s="737"/>
      <c r="G243" s="738"/>
      <c r="H243" s="739"/>
      <c r="I243" s="740"/>
      <c r="J243" s="740"/>
      <c r="K243" s="740"/>
      <c r="L243" s="740"/>
      <c r="M243" s="740"/>
      <c r="N243" s="740"/>
      <c r="O243" s="740"/>
      <c r="P243" s="740"/>
      <c r="Q243" s="740"/>
      <c r="R243" s="740"/>
      <c r="S243" s="740"/>
      <c r="T243" s="740"/>
      <c r="U243" s="920"/>
      <c r="V243" s="921"/>
      <c r="W243" s="921"/>
      <c r="X243" s="921"/>
      <c r="Y243" s="921"/>
      <c r="Z243" s="921"/>
      <c r="AA243" s="921"/>
      <c r="AB243" s="921"/>
      <c r="AC243" s="920"/>
      <c r="AD243" s="921"/>
      <c r="AE243" s="921"/>
      <c r="AF243" s="921"/>
    </row>
    <row r="244" spans="1:32" ht="15.75" customHeight="1">
      <c r="A244" s="783"/>
      <c r="B244" s="733"/>
      <c r="C244" s="734"/>
      <c r="D244" s="735"/>
      <c r="E244" s="736"/>
      <c r="F244" s="737"/>
      <c r="G244" s="738"/>
      <c r="H244" s="739"/>
      <c r="I244" s="740"/>
      <c r="J244" s="740"/>
      <c r="K244" s="740"/>
      <c r="L244" s="740"/>
      <c r="M244" s="740"/>
      <c r="N244" s="740"/>
      <c r="O244" s="740"/>
      <c r="P244" s="740"/>
      <c r="Q244" s="740"/>
      <c r="R244" s="740"/>
      <c r="S244" s="740"/>
      <c r="T244" s="740"/>
      <c r="U244" s="920"/>
      <c r="V244" s="921"/>
      <c r="W244" s="921"/>
      <c r="X244" s="921"/>
      <c r="Y244" s="921"/>
      <c r="Z244" s="921"/>
      <c r="AA244" s="921"/>
      <c r="AB244" s="921"/>
      <c r="AC244" s="920"/>
      <c r="AD244" s="921"/>
      <c r="AE244" s="921"/>
      <c r="AF244" s="921"/>
    </row>
    <row r="245" spans="1:32" ht="15.75" customHeight="1">
      <c r="A245" s="783"/>
      <c r="B245" s="733"/>
      <c r="C245" s="734"/>
      <c r="D245" s="735"/>
      <c r="E245" s="736"/>
      <c r="F245" s="737"/>
      <c r="G245" s="738"/>
      <c r="H245" s="739"/>
      <c r="I245" s="740"/>
      <c r="J245" s="740"/>
      <c r="K245" s="740"/>
      <c r="L245" s="740"/>
      <c r="M245" s="740"/>
      <c r="N245" s="740"/>
      <c r="O245" s="740"/>
      <c r="P245" s="740"/>
      <c r="Q245" s="740"/>
      <c r="R245" s="740"/>
      <c r="S245" s="740"/>
      <c r="T245" s="740"/>
      <c r="U245" s="920"/>
      <c r="V245" s="921"/>
      <c r="W245" s="921"/>
      <c r="X245" s="921"/>
      <c r="Y245" s="921"/>
      <c r="Z245" s="921"/>
      <c r="AA245" s="921"/>
      <c r="AB245" s="921"/>
      <c r="AC245" s="920"/>
      <c r="AD245" s="921"/>
      <c r="AE245" s="921"/>
      <c r="AF245" s="921"/>
    </row>
    <row r="246" spans="1:32" ht="15.75" customHeight="1">
      <c r="A246" s="783"/>
      <c r="B246" s="733"/>
      <c r="C246" s="734"/>
      <c r="D246" s="735"/>
      <c r="E246" s="736"/>
      <c r="F246" s="737"/>
      <c r="G246" s="738"/>
      <c r="H246" s="739"/>
      <c r="I246" s="740"/>
      <c r="J246" s="740"/>
      <c r="K246" s="740"/>
      <c r="L246" s="740"/>
      <c r="M246" s="740"/>
      <c r="N246" s="740"/>
      <c r="O246" s="740"/>
      <c r="P246" s="740"/>
      <c r="Q246" s="740"/>
      <c r="R246" s="740"/>
      <c r="S246" s="740"/>
      <c r="T246" s="740"/>
      <c r="U246" s="920"/>
      <c r="V246" s="921"/>
      <c r="W246" s="921"/>
      <c r="X246" s="921"/>
      <c r="Y246" s="921"/>
      <c r="Z246" s="921"/>
      <c r="AA246" s="921"/>
      <c r="AB246" s="921"/>
      <c r="AC246" s="920"/>
      <c r="AD246" s="921"/>
      <c r="AE246" s="921"/>
      <c r="AF246" s="921"/>
    </row>
    <row r="247" spans="1:32" ht="15.75" customHeight="1">
      <c r="A247" s="783"/>
      <c r="B247" s="733"/>
      <c r="C247" s="734"/>
      <c r="D247" s="735"/>
      <c r="E247" s="736"/>
      <c r="F247" s="737"/>
      <c r="G247" s="738"/>
      <c r="H247" s="739"/>
      <c r="I247" s="740"/>
      <c r="J247" s="740"/>
      <c r="K247" s="740"/>
      <c r="L247" s="740"/>
      <c r="M247" s="740"/>
      <c r="N247" s="740"/>
      <c r="O247" s="740"/>
      <c r="P247" s="740"/>
      <c r="Q247" s="740"/>
      <c r="R247" s="740"/>
      <c r="S247" s="740"/>
      <c r="T247" s="740"/>
      <c r="U247" s="920"/>
      <c r="V247" s="921"/>
      <c r="W247" s="921"/>
      <c r="X247" s="921"/>
      <c r="Y247" s="921"/>
      <c r="Z247" s="921"/>
      <c r="AA247" s="921"/>
      <c r="AB247" s="921"/>
      <c r="AC247" s="920"/>
      <c r="AD247" s="921"/>
      <c r="AE247" s="921"/>
      <c r="AF247" s="921"/>
    </row>
    <row r="248" spans="1:32" ht="15.75" customHeight="1">
      <c r="A248" s="783"/>
      <c r="B248" s="733"/>
      <c r="C248" s="734"/>
      <c r="D248" s="735"/>
      <c r="E248" s="736"/>
      <c r="F248" s="737"/>
      <c r="G248" s="738"/>
      <c r="H248" s="739"/>
      <c r="I248" s="740"/>
      <c r="J248" s="740"/>
      <c r="K248" s="740"/>
      <c r="L248" s="740"/>
      <c r="M248" s="740"/>
      <c r="N248" s="740"/>
      <c r="O248" s="740"/>
      <c r="P248" s="740"/>
      <c r="Q248" s="740"/>
      <c r="R248" s="740"/>
      <c r="S248" s="740"/>
      <c r="T248" s="740"/>
      <c r="U248" s="920"/>
      <c r="V248" s="921"/>
      <c r="W248" s="921"/>
      <c r="X248" s="921"/>
      <c r="Y248" s="921"/>
      <c r="Z248" s="921"/>
      <c r="AA248" s="921"/>
      <c r="AB248" s="921"/>
      <c r="AC248" s="920"/>
      <c r="AD248" s="921"/>
      <c r="AE248" s="921"/>
      <c r="AF248" s="921"/>
    </row>
    <row r="249" spans="1:32" ht="15.75" customHeight="1">
      <c r="A249" s="783"/>
      <c r="B249" s="733"/>
      <c r="C249" s="734"/>
      <c r="D249" s="735"/>
      <c r="E249" s="736"/>
      <c r="F249" s="737"/>
      <c r="G249" s="738"/>
      <c r="H249" s="739"/>
      <c r="I249" s="740"/>
      <c r="J249" s="740"/>
      <c r="K249" s="740"/>
      <c r="L249" s="740"/>
      <c r="M249" s="740"/>
      <c r="N249" s="740"/>
      <c r="O249" s="740"/>
      <c r="P249" s="740"/>
      <c r="Q249" s="740"/>
      <c r="R249" s="740"/>
      <c r="S249" s="740"/>
      <c r="T249" s="740"/>
      <c r="U249" s="920"/>
      <c r="V249" s="921"/>
      <c r="W249" s="921"/>
      <c r="X249" s="921"/>
      <c r="Y249" s="921"/>
      <c r="Z249" s="921"/>
      <c r="AA249" s="921"/>
      <c r="AB249" s="921"/>
      <c r="AC249" s="920"/>
      <c r="AD249" s="921"/>
      <c r="AE249" s="921"/>
      <c r="AF249" s="921"/>
    </row>
    <row r="250" spans="1:32" ht="15.75" customHeight="1">
      <c r="A250" s="783"/>
      <c r="B250" s="733"/>
      <c r="C250" s="734"/>
      <c r="D250" s="735"/>
      <c r="E250" s="736"/>
      <c r="F250" s="737"/>
      <c r="G250" s="738"/>
      <c r="H250" s="739"/>
      <c r="I250" s="740"/>
      <c r="J250" s="740"/>
      <c r="K250" s="740"/>
      <c r="L250" s="740"/>
      <c r="M250" s="740"/>
      <c r="N250" s="740"/>
      <c r="O250" s="740"/>
      <c r="P250" s="740"/>
      <c r="Q250" s="740"/>
      <c r="R250" s="740"/>
      <c r="S250" s="740"/>
      <c r="T250" s="740"/>
      <c r="U250" s="920"/>
      <c r="V250" s="921"/>
      <c r="W250" s="921"/>
      <c r="X250" s="921"/>
      <c r="Y250" s="921"/>
      <c r="Z250" s="921"/>
      <c r="AA250" s="921"/>
      <c r="AB250" s="921"/>
      <c r="AC250" s="920"/>
      <c r="AD250" s="921"/>
      <c r="AE250" s="921"/>
      <c r="AF250" s="921"/>
    </row>
    <row r="251" spans="1:32" ht="15.75" customHeight="1">
      <c r="A251" s="783"/>
      <c r="B251" s="733"/>
      <c r="C251" s="734"/>
      <c r="D251" s="735"/>
      <c r="E251" s="736"/>
      <c r="F251" s="737"/>
      <c r="G251" s="738"/>
      <c r="H251" s="739"/>
      <c r="I251" s="740"/>
      <c r="J251" s="740"/>
      <c r="K251" s="740"/>
      <c r="L251" s="740"/>
      <c r="M251" s="740"/>
      <c r="N251" s="740"/>
      <c r="O251" s="740"/>
      <c r="P251" s="740"/>
      <c r="Q251" s="740"/>
      <c r="R251" s="740"/>
      <c r="S251" s="740"/>
      <c r="T251" s="740"/>
      <c r="U251" s="920"/>
      <c r="V251" s="921"/>
      <c r="W251" s="921"/>
      <c r="X251" s="921"/>
      <c r="Y251" s="921"/>
      <c r="Z251" s="921"/>
      <c r="AA251" s="921"/>
      <c r="AB251" s="921"/>
      <c r="AC251" s="920"/>
      <c r="AD251" s="921"/>
      <c r="AE251" s="921"/>
      <c r="AF251" s="921"/>
    </row>
    <row r="252" spans="1:32" ht="15.75" customHeight="1">
      <c r="A252" s="783"/>
      <c r="B252" s="733"/>
      <c r="C252" s="734"/>
      <c r="D252" s="735"/>
      <c r="E252" s="736"/>
      <c r="F252" s="737"/>
      <c r="G252" s="738"/>
      <c r="H252" s="739"/>
      <c r="I252" s="740"/>
      <c r="J252" s="740"/>
      <c r="K252" s="740"/>
      <c r="L252" s="740"/>
      <c r="M252" s="740"/>
      <c r="N252" s="740"/>
      <c r="O252" s="740"/>
      <c r="P252" s="740"/>
      <c r="Q252" s="740"/>
      <c r="R252" s="740"/>
      <c r="S252" s="740"/>
      <c r="T252" s="740"/>
      <c r="U252" s="920"/>
      <c r="V252" s="921"/>
      <c r="W252" s="921"/>
      <c r="X252" s="921"/>
      <c r="Y252" s="921"/>
      <c r="Z252" s="921"/>
      <c r="AA252" s="921"/>
      <c r="AB252" s="921"/>
      <c r="AC252" s="920"/>
      <c r="AD252" s="921"/>
      <c r="AE252" s="921"/>
      <c r="AF252" s="921"/>
    </row>
    <row r="253" spans="1:32" ht="15.75" customHeight="1">
      <c r="A253" s="783"/>
      <c r="B253" s="733"/>
      <c r="C253" s="734"/>
      <c r="D253" s="735"/>
      <c r="E253" s="736"/>
      <c r="F253" s="737"/>
      <c r="G253" s="738"/>
      <c r="H253" s="739"/>
      <c r="I253" s="740"/>
      <c r="J253" s="740"/>
      <c r="K253" s="740"/>
      <c r="L253" s="740"/>
      <c r="M253" s="740"/>
      <c r="N253" s="740"/>
      <c r="O253" s="740"/>
      <c r="P253" s="740"/>
      <c r="Q253" s="740"/>
      <c r="R253" s="740"/>
      <c r="S253" s="740"/>
      <c r="T253" s="740"/>
      <c r="U253" s="920"/>
      <c r="V253" s="921"/>
      <c r="W253" s="921"/>
      <c r="X253" s="921"/>
      <c r="Y253" s="921"/>
      <c r="Z253" s="921"/>
      <c r="AA253" s="921"/>
      <c r="AB253" s="921"/>
      <c r="AC253" s="920"/>
      <c r="AD253" s="921"/>
      <c r="AE253" s="921"/>
      <c r="AF253" s="921"/>
    </row>
    <row r="254" spans="1:32" ht="15.75" customHeight="1">
      <c r="A254" s="783"/>
      <c r="B254" s="733"/>
      <c r="C254" s="734"/>
      <c r="D254" s="735"/>
      <c r="E254" s="736"/>
      <c r="F254" s="737"/>
      <c r="G254" s="738"/>
      <c r="H254" s="739"/>
      <c r="I254" s="740"/>
      <c r="J254" s="740"/>
      <c r="K254" s="740"/>
      <c r="L254" s="740"/>
      <c r="M254" s="740"/>
      <c r="N254" s="740"/>
      <c r="O254" s="740"/>
      <c r="P254" s="740"/>
      <c r="Q254" s="740"/>
      <c r="R254" s="740"/>
      <c r="S254" s="740"/>
      <c r="T254" s="740"/>
      <c r="U254" s="920"/>
      <c r="V254" s="921"/>
      <c r="W254" s="921"/>
      <c r="X254" s="921"/>
      <c r="Y254" s="921"/>
      <c r="Z254" s="921"/>
      <c r="AA254" s="921"/>
      <c r="AB254" s="921"/>
      <c r="AC254" s="920"/>
      <c r="AD254" s="921"/>
      <c r="AE254" s="921"/>
      <c r="AF254" s="921"/>
    </row>
    <row r="255" spans="1:32" ht="15.75" customHeight="1">
      <c r="A255" s="783"/>
      <c r="B255" s="733"/>
      <c r="C255" s="734"/>
      <c r="D255" s="735"/>
      <c r="E255" s="736"/>
      <c r="F255" s="737"/>
      <c r="G255" s="738"/>
      <c r="H255" s="739"/>
      <c r="I255" s="740"/>
      <c r="J255" s="740"/>
      <c r="K255" s="740"/>
      <c r="L255" s="740"/>
      <c r="M255" s="740"/>
      <c r="N255" s="740"/>
      <c r="O255" s="740"/>
      <c r="P255" s="740"/>
      <c r="Q255" s="740"/>
      <c r="R255" s="740"/>
      <c r="S255" s="740"/>
      <c r="T255" s="740"/>
      <c r="U255" s="920"/>
      <c r="V255" s="921"/>
      <c r="W255" s="921"/>
      <c r="X255" s="921"/>
      <c r="Y255" s="921"/>
      <c r="Z255" s="921"/>
      <c r="AA255" s="921"/>
      <c r="AB255" s="921"/>
      <c r="AC255" s="920"/>
      <c r="AD255" s="921"/>
      <c r="AE255" s="921"/>
      <c r="AF255" s="921"/>
    </row>
    <row r="256" spans="1:32" ht="15.75" customHeight="1">
      <c r="A256" s="783"/>
      <c r="B256" s="733"/>
      <c r="C256" s="734"/>
      <c r="D256" s="735"/>
      <c r="E256" s="736"/>
      <c r="F256" s="737"/>
      <c r="G256" s="738"/>
      <c r="H256" s="739"/>
      <c r="I256" s="740"/>
      <c r="J256" s="740"/>
      <c r="K256" s="740"/>
      <c r="L256" s="740"/>
      <c r="M256" s="740"/>
      <c r="N256" s="740"/>
      <c r="O256" s="740"/>
      <c r="P256" s="740"/>
      <c r="Q256" s="740"/>
      <c r="R256" s="740"/>
      <c r="S256" s="740"/>
      <c r="T256" s="740"/>
      <c r="U256" s="920"/>
      <c r="V256" s="921"/>
      <c r="W256" s="921"/>
      <c r="X256" s="921"/>
      <c r="Y256" s="921"/>
      <c r="Z256" s="921"/>
      <c r="AA256" s="921"/>
      <c r="AB256" s="921"/>
      <c r="AC256" s="920"/>
      <c r="AD256" s="921"/>
      <c r="AE256" s="921"/>
      <c r="AF256" s="921"/>
    </row>
    <row r="257" spans="1:32" ht="15.75" customHeight="1">
      <c r="A257" s="783"/>
      <c r="B257" s="733"/>
      <c r="C257" s="734"/>
      <c r="D257" s="735"/>
      <c r="E257" s="736"/>
      <c r="F257" s="737"/>
      <c r="G257" s="738"/>
      <c r="H257" s="739"/>
      <c r="I257" s="740"/>
      <c r="J257" s="740"/>
      <c r="K257" s="740"/>
      <c r="L257" s="740"/>
      <c r="M257" s="740"/>
      <c r="N257" s="740"/>
      <c r="O257" s="740"/>
      <c r="P257" s="740"/>
      <c r="Q257" s="740"/>
      <c r="R257" s="740"/>
      <c r="S257" s="740"/>
      <c r="T257" s="740"/>
      <c r="U257" s="920"/>
      <c r="V257" s="921"/>
      <c r="W257" s="921"/>
      <c r="X257" s="921"/>
      <c r="Y257" s="921"/>
      <c r="Z257" s="921"/>
      <c r="AA257" s="921"/>
      <c r="AB257" s="921"/>
      <c r="AC257" s="920"/>
      <c r="AD257" s="921"/>
      <c r="AE257" s="921"/>
      <c r="AF257" s="921"/>
    </row>
    <row r="258" spans="1:32" ht="15.75" customHeight="1">
      <c r="A258" s="783"/>
      <c r="B258" s="733"/>
      <c r="C258" s="734"/>
      <c r="D258" s="735"/>
      <c r="E258" s="736"/>
      <c r="F258" s="737"/>
      <c r="G258" s="738"/>
      <c r="H258" s="739"/>
      <c r="I258" s="740"/>
      <c r="J258" s="740"/>
      <c r="K258" s="740"/>
      <c r="L258" s="740"/>
      <c r="M258" s="740"/>
      <c r="N258" s="740"/>
      <c r="O258" s="740"/>
      <c r="P258" s="740"/>
      <c r="Q258" s="740"/>
      <c r="R258" s="740"/>
      <c r="S258" s="740"/>
      <c r="T258" s="740"/>
      <c r="U258" s="920"/>
      <c r="V258" s="921"/>
      <c r="W258" s="921"/>
      <c r="X258" s="921"/>
      <c r="Y258" s="921"/>
      <c r="Z258" s="921"/>
      <c r="AA258" s="921"/>
      <c r="AB258" s="921"/>
      <c r="AC258" s="920"/>
      <c r="AD258" s="921"/>
      <c r="AE258" s="921"/>
      <c r="AF258" s="921"/>
    </row>
    <row r="259" spans="1:32" ht="15.75" customHeight="1">
      <c r="A259" s="783"/>
      <c r="B259" s="733"/>
      <c r="C259" s="734"/>
      <c r="D259" s="735"/>
      <c r="E259" s="736"/>
      <c r="F259" s="737"/>
      <c r="G259" s="738"/>
      <c r="H259" s="739"/>
      <c r="I259" s="740"/>
      <c r="J259" s="740"/>
      <c r="K259" s="740"/>
      <c r="L259" s="740"/>
      <c r="M259" s="740"/>
      <c r="N259" s="740"/>
      <c r="O259" s="740"/>
      <c r="P259" s="740"/>
      <c r="Q259" s="740"/>
      <c r="R259" s="740"/>
      <c r="S259" s="740"/>
      <c r="T259" s="740"/>
      <c r="U259" s="920"/>
      <c r="V259" s="921"/>
      <c r="W259" s="921"/>
      <c r="X259" s="921"/>
      <c r="Y259" s="921"/>
      <c r="Z259" s="921"/>
      <c r="AA259" s="921"/>
      <c r="AB259" s="921"/>
      <c r="AC259" s="920"/>
      <c r="AD259" s="921"/>
      <c r="AE259" s="921"/>
      <c r="AF259" s="921"/>
    </row>
    <row r="260" spans="1:32" ht="15.75" customHeight="1">
      <c r="A260" s="783"/>
      <c r="B260" s="733"/>
      <c r="C260" s="734"/>
      <c r="D260" s="735"/>
      <c r="E260" s="736"/>
      <c r="F260" s="737"/>
      <c r="G260" s="738"/>
      <c r="H260" s="739"/>
      <c r="I260" s="740"/>
      <c r="J260" s="740"/>
      <c r="K260" s="740"/>
      <c r="L260" s="740"/>
      <c r="M260" s="740"/>
      <c r="N260" s="740"/>
      <c r="O260" s="740"/>
      <c r="P260" s="740"/>
      <c r="Q260" s="740"/>
      <c r="R260" s="740"/>
      <c r="S260" s="740"/>
      <c r="T260" s="740"/>
      <c r="U260" s="920"/>
      <c r="V260" s="921"/>
      <c r="W260" s="921"/>
      <c r="X260" s="921"/>
      <c r="Y260" s="921"/>
      <c r="Z260" s="921"/>
      <c r="AA260" s="921"/>
      <c r="AB260" s="921"/>
      <c r="AC260" s="920"/>
      <c r="AD260" s="921"/>
      <c r="AE260" s="921"/>
      <c r="AF260" s="921"/>
    </row>
    <row r="261" spans="1:32" ht="15.75" customHeight="1">
      <c r="A261" s="783"/>
      <c r="B261" s="733"/>
      <c r="C261" s="734"/>
      <c r="D261" s="735"/>
      <c r="E261" s="736"/>
      <c r="F261" s="737"/>
      <c r="G261" s="738"/>
      <c r="H261" s="739"/>
      <c r="I261" s="740"/>
      <c r="J261" s="740"/>
      <c r="K261" s="740"/>
      <c r="L261" s="740"/>
      <c r="M261" s="740"/>
      <c r="N261" s="740"/>
      <c r="O261" s="740"/>
      <c r="P261" s="740"/>
      <c r="Q261" s="740"/>
      <c r="R261" s="740"/>
      <c r="S261" s="740"/>
      <c r="T261" s="740"/>
      <c r="U261" s="920"/>
      <c r="V261" s="921"/>
      <c r="W261" s="921"/>
      <c r="X261" s="921"/>
      <c r="Y261" s="921"/>
      <c r="Z261" s="921"/>
      <c r="AA261" s="921"/>
      <c r="AB261" s="921"/>
      <c r="AC261" s="920"/>
      <c r="AD261" s="921"/>
      <c r="AE261" s="921"/>
      <c r="AF261" s="921"/>
    </row>
    <row r="262" spans="1:32" ht="15.75" customHeight="1">
      <c r="A262" s="783"/>
      <c r="B262" s="733"/>
      <c r="C262" s="734"/>
      <c r="D262" s="735"/>
      <c r="E262" s="736"/>
      <c r="F262" s="737"/>
      <c r="G262" s="738"/>
      <c r="H262" s="739"/>
      <c r="I262" s="740"/>
      <c r="J262" s="740"/>
      <c r="K262" s="740"/>
      <c r="L262" s="740"/>
      <c r="M262" s="740"/>
      <c r="N262" s="740"/>
      <c r="O262" s="740"/>
      <c r="P262" s="740"/>
      <c r="Q262" s="740"/>
      <c r="R262" s="740"/>
      <c r="S262" s="740"/>
      <c r="T262" s="740"/>
      <c r="U262" s="920"/>
      <c r="V262" s="921"/>
      <c r="W262" s="921"/>
      <c r="X262" s="921"/>
      <c r="Y262" s="921"/>
      <c r="Z262" s="921"/>
      <c r="AA262" s="921"/>
      <c r="AB262" s="921"/>
      <c r="AC262" s="920"/>
      <c r="AD262" s="921"/>
      <c r="AE262" s="921"/>
      <c r="AF262" s="921"/>
    </row>
    <row r="263" spans="1:32" ht="15.75" customHeight="1">
      <c r="A263" s="783"/>
      <c r="B263" s="733"/>
      <c r="C263" s="734"/>
      <c r="D263" s="735"/>
      <c r="E263" s="736"/>
      <c r="F263" s="737"/>
      <c r="G263" s="738"/>
      <c r="H263" s="739"/>
      <c r="I263" s="740"/>
      <c r="J263" s="740"/>
      <c r="K263" s="740"/>
      <c r="L263" s="740"/>
      <c r="M263" s="740"/>
      <c r="N263" s="740"/>
      <c r="O263" s="740"/>
      <c r="P263" s="740"/>
      <c r="Q263" s="740"/>
      <c r="R263" s="740"/>
      <c r="S263" s="740"/>
      <c r="T263" s="740"/>
      <c r="U263" s="920"/>
      <c r="V263" s="921"/>
      <c r="W263" s="921"/>
      <c r="X263" s="921"/>
      <c r="Y263" s="921"/>
      <c r="Z263" s="921"/>
      <c r="AA263" s="921"/>
      <c r="AB263" s="921"/>
      <c r="AC263" s="920"/>
      <c r="AD263" s="921"/>
      <c r="AE263" s="921"/>
      <c r="AF263" s="921"/>
    </row>
    <row r="264" spans="1:32" ht="15.75" customHeight="1">
      <c r="A264" s="783"/>
      <c r="B264" s="733"/>
      <c r="C264" s="734"/>
      <c r="D264" s="735"/>
      <c r="E264" s="736"/>
      <c r="F264" s="737"/>
      <c r="G264" s="738"/>
      <c r="H264" s="739"/>
      <c r="I264" s="740"/>
      <c r="J264" s="740"/>
      <c r="K264" s="740"/>
      <c r="L264" s="740"/>
      <c r="M264" s="740"/>
      <c r="N264" s="740"/>
      <c r="O264" s="740"/>
      <c r="P264" s="740"/>
      <c r="Q264" s="740"/>
      <c r="R264" s="740"/>
      <c r="S264" s="740"/>
      <c r="T264" s="740"/>
      <c r="U264" s="920"/>
      <c r="V264" s="921"/>
      <c r="W264" s="921"/>
      <c r="X264" s="921"/>
      <c r="Y264" s="921"/>
      <c r="Z264" s="921"/>
      <c r="AA264" s="921"/>
      <c r="AB264" s="921"/>
      <c r="AC264" s="920"/>
      <c r="AD264" s="921"/>
      <c r="AE264" s="921"/>
      <c r="AF264" s="921"/>
    </row>
    <row r="265" spans="1:32" ht="15.75" customHeight="1">
      <c r="A265" s="783"/>
      <c r="B265" s="733"/>
      <c r="C265" s="734"/>
      <c r="D265" s="735"/>
      <c r="E265" s="736"/>
      <c r="F265" s="737"/>
      <c r="G265" s="738"/>
      <c r="H265" s="739"/>
      <c r="I265" s="740"/>
      <c r="J265" s="740"/>
      <c r="K265" s="740"/>
      <c r="L265" s="740"/>
      <c r="M265" s="740"/>
      <c r="N265" s="740"/>
      <c r="O265" s="740"/>
      <c r="P265" s="740"/>
      <c r="Q265" s="740"/>
      <c r="R265" s="740"/>
      <c r="S265" s="740"/>
      <c r="T265" s="740"/>
      <c r="U265" s="920"/>
      <c r="V265" s="921"/>
      <c r="W265" s="921"/>
      <c r="X265" s="921"/>
      <c r="Y265" s="921"/>
      <c r="Z265" s="921"/>
      <c r="AA265" s="921"/>
      <c r="AB265" s="921"/>
      <c r="AC265" s="920"/>
      <c r="AD265" s="921"/>
      <c r="AE265" s="921"/>
      <c r="AF265" s="921"/>
    </row>
    <row r="266" spans="1:32" ht="15.75" customHeight="1">
      <c r="A266" s="783"/>
      <c r="B266" s="733"/>
      <c r="C266" s="734"/>
      <c r="D266" s="735"/>
      <c r="E266" s="736"/>
      <c r="F266" s="737"/>
      <c r="G266" s="738"/>
      <c r="H266" s="739"/>
      <c r="I266" s="740"/>
      <c r="J266" s="740"/>
      <c r="K266" s="740"/>
      <c r="L266" s="740"/>
      <c r="M266" s="740"/>
      <c r="N266" s="740"/>
      <c r="O266" s="740"/>
      <c r="P266" s="740"/>
      <c r="Q266" s="740"/>
      <c r="R266" s="740"/>
      <c r="S266" s="740"/>
      <c r="T266" s="740"/>
      <c r="U266" s="920"/>
      <c r="V266" s="921"/>
      <c r="W266" s="921"/>
      <c r="X266" s="921"/>
      <c r="Y266" s="921"/>
      <c r="Z266" s="921"/>
      <c r="AA266" s="921"/>
      <c r="AB266" s="921"/>
      <c r="AC266" s="920"/>
      <c r="AD266" s="921"/>
      <c r="AE266" s="921"/>
      <c r="AF266" s="921"/>
    </row>
    <row r="267" spans="1:32" ht="15.75" customHeight="1">
      <c r="A267" s="783"/>
      <c r="B267" s="733"/>
      <c r="C267" s="734"/>
      <c r="D267" s="735"/>
      <c r="E267" s="736"/>
      <c r="F267" s="737"/>
      <c r="G267" s="738"/>
      <c r="H267" s="739"/>
      <c r="I267" s="740"/>
      <c r="J267" s="740"/>
      <c r="K267" s="740"/>
      <c r="L267" s="740"/>
      <c r="M267" s="740"/>
      <c r="N267" s="740"/>
      <c r="O267" s="740"/>
      <c r="P267" s="740"/>
      <c r="Q267" s="740"/>
      <c r="R267" s="740"/>
      <c r="S267" s="740"/>
      <c r="T267" s="740"/>
      <c r="U267" s="920"/>
      <c r="V267" s="921"/>
      <c r="W267" s="921"/>
      <c r="X267" s="921"/>
      <c r="Y267" s="921"/>
      <c r="Z267" s="921"/>
      <c r="AA267" s="921"/>
      <c r="AB267" s="921"/>
      <c r="AC267" s="920"/>
      <c r="AD267" s="921"/>
      <c r="AE267" s="921"/>
      <c r="AF267" s="921"/>
    </row>
    <row r="268" spans="1:32" ht="15.75" customHeight="1">
      <c r="A268" s="783"/>
      <c r="B268" s="733"/>
      <c r="C268" s="734"/>
      <c r="D268" s="735"/>
      <c r="E268" s="736"/>
      <c r="F268" s="737"/>
      <c r="G268" s="738"/>
      <c r="H268" s="739"/>
      <c r="I268" s="740"/>
      <c r="J268" s="740"/>
      <c r="K268" s="740"/>
      <c r="L268" s="740"/>
      <c r="M268" s="740"/>
      <c r="N268" s="740"/>
      <c r="O268" s="740"/>
      <c r="P268" s="740"/>
      <c r="Q268" s="740"/>
      <c r="R268" s="740"/>
      <c r="S268" s="740"/>
      <c r="T268" s="740"/>
      <c r="U268" s="920"/>
      <c r="V268" s="921"/>
      <c r="W268" s="921"/>
      <c r="X268" s="921"/>
      <c r="Y268" s="921"/>
      <c r="Z268" s="921"/>
      <c r="AA268" s="921"/>
      <c r="AB268" s="921"/>
      <c r="AC268" s="920"/>
      <c r="AD268" s="921"/>
      <c r="AE268" s="921"/>
      <c r="AF268" s="921"/>
    </row>
    <row r="269" spans="1:32" ht="15.75" customHeight="1">
      <c r="A269" s="783"/>
      <c r="B269" s="733"/>
      <c r="C269" s="734"/>
      <c r="D269" s="735"/>
      <c r="E269" s="736"/>
      <c r="F269" s="737"/>
      <c r="G269" s="738"/>
      <c r="H269" s="739"/>
      <c r="I269" s="740"/>
      <c r="J269" s="740"/>
      <c r="K269" s="740"/>
      <c r="L269" s="740"/>
      <c r="M269" s="740"/>
      <c r="N269" s="740"/>
      <c r="O269" s="740"/>
      <c r="P269" s="740"/>
      <c r="Q269" s="740"/>
      <c r="R269" s="740"/>
      <c r="S269" s="740"/>
      <c r="T269" s="740"/>
      <c r="U269" s="920"/>
      <c r="V269" s="921"/>
      <c r="W269" s="921"/>
      <c r="X269" s="921"/>
      <c r="Y269" s="921"/>
      <c r="Z269" s="921"/>
      <c r="AA269" s="921"/>
      <c r="AB269" s="921"/>
      <c r="AC269" s="920"/>
      <c r="AD269" s="921"/>
      <c r="AE269" s="921"/>
      <c r="AF269" s="921"/>
    </row>
    <row r="270" spans="1:32" ht="15.75" customHeight="1">
      <c r="A270" s="783"/>
      <c r="B270" s="733"/>
      <c r="C270" s="734"/>
      <c r="D270" s="735"/>
      <c r="E270" s="736"/>
      <c r="F270" s="737"/>
      <c r="G270" s="738"/>
      <c r="H270" s="739"/>
      <c r="I270" s="740"/>
      <c r="J270" s="740"/>
      <c r="K270" s="740"/>
      <c r="L270" s="740"/>
      <c r="M270" s="740"/>
      <c r="N270" s="740"/>
      <c r="O270" s="740"/>
      <c r="P270" s="740"/>
      <c r="Q270" s="740"/>
      <c r="R270" s="740"/>
      <c r="S270" s="740"/>
      <c r="T270" s="740"/>
      <c r="U270" s="920"/>
      <c r="V270" s="921"/>
      <c r="W270" s="921"/>
      <c r="X270" s="921"/>
      <c r="Y270" s="921"/>
      <c r="Z270" s="921"/>
      <c r="AA270" s="921"/>
      <c r="AB270" s="921"/>
      <c r="AC270" s="920"/>
      <c r="AD270" s="921"/>
      <c r="AE270" s="921"/>
      <c r="AF270" s="921"/>
    </row>
    <row r="271" spans="1:32" ht="15.75" customHeight="1">
      <c r="A271" s="783"/>
      <c r="B271" s="733"/>
      <c r="C271" s="734"/>
      <c r="D271" s="735"/>
      <c r="E271" s="736"/>
      <c r="F271" s="737"/>
      <c r="G271" s="738"/>
      <c r="H271" s="739"/>
      <c r="I271" s="740"/>
      <c r="J271" s="740"/>
      <c r="K271" s="740"/>
      <c r="L271" s="740"/>
      <c r="M271" s="740"/>
      <c r="N271" s="740"/>
      <c r="O271" s="740"/>
      <c r="P271" s="740"/>
      <c r="Q271" s="740"/>
      <c r="R271" s="740"/>
      <c r="S271" s="740"/>
      <c r="T271" s="740"/>
      <c r="U271" s="920"/>
      <c r="V271" s="921"/>
      <c r="W271" s="921"/>
      <c r="X271" s="921"/>
      <c r="Y271" s="921"/>
      <c r="Z271" s="921"/>
      <c r="AA271" s="921"/>
      <c r="AB271" s="921"/>
      <c r="AC271" s="920"/>
      <c r="AD271" s="921"/>
      <c r="AE271" s="921"/>
      <c r="AF271" s="921"/>
    </row>
    <row r="272" spans="1:32" ht="15.75" customHeight="1">
      <c r="A272" s="783"/>
      <c r="B272" s="733"/>
      <c r="C272" s="734"/>
      <c r="D272" s="735"/>
      <c r="E272" s="736"/>
      <c r="F272" s="737"/>
      <c r="G272" s="738"/>
      <c r="H272" s="739"/>
      <c r="I272" s="740"/>
      <c r="J272" s="740"/>
      <c r="K272" s="740"/>
      <c r="L272" s="740"/>
      <c r="M272" s="740"/>
      <c r="N272" s="740"/>
      <c r="O272" s="740"/>
      <c r="P272" s="740"/>
      <c r="Q272" s="740"/>
      <c r="R272" s="740"/>
      <c r="S272" s="740"/>
      <c r="T272" s="740"/>
      <c r="U272" s="920"/>
      <c r="V272" s="921"/>
      <c r="W272" s="921"/>
      <c r="X272" s="921"/>
      <c r="Y272" s="921"/>
      <c r="Z272" s="921"/>
      <c r="AA272" s="921"/>
      <c r="AB272" s="921"/>
      <c r="AC272" s="920"/>
      <c r="AD272" s="921"/>
      <c r="AE272" s="921"/>
      <c r="AF272" s="921"/>
    </row>
    <row r="273" spans="1:32" ht="15.75" customHeight="1">
      <c r="A273" s="783"/>
      <c r="B273" s="733"/>
      <c r="C273" s="734"/>
      <c r="D273" s="735"/>
      <c r="E273" s="736"/>
      <c r="F273" s="737"/>
      <c r="G273" s="738"/>
      <c r="H273" s="739"/>
      <c r="I273" s="740"/>
      <c r="J273" s="740"/>
      <c r="K273" s="740"/>
      <c r="L273" s="740"/>
      <c r="M273" s="740"/>
      <c r="N273" s="740"/>
      <c r="O273" s="740"/>
      <c r="P273" s="740"/>
      <c r="Q273" s="740"/>
      <c r="R273" s="740"/>
      <c r="S273" s="740"/>
      <c r="T273" s="740"/>
      <c r="U273" s="920"/>
      <c r="V273" s="921"/>
      <c r="W273" s="921"/>
      <c r="X273" s="921"/>
      <c r="Y273" s="921"/>
      <c r="Z273" s="921"/>
      <c r="AA273" s="921"/>
      <c r="AB273" s="921"/>
      <c r="AC273" s="920"/>
      <c r="AD273" s="921"/>
      <c r="AE273" s="921"/>
      <c r="AF273" s="921"/>
    </row>
    <row r="274" spans="1:32" ht="15.75" customHeight="1">
      <c r="A274" s="783"/>
      <c r="B274" s="733"/>
      <c r="C274" s="734"/>
      <c r="D274" s="735"/>
      <c r="E274" s="736"/>
      <c r="F274" s="737"/>
      <c r="G274" s="738"/>
      <c r="H274" s="739"/>
      <c r="I274" s="740"/>
      <c r="J274" s="740"/>
      <c r="K274" s="740"/>
      <c r="L274" s="740"/>
      <c r="M274" s="740"/>
      <c r="N274" s="740"/>
      <c r="O274" s="740"/>
      <c r="P274" s="740"/>
      <c r="Q274" s="740"/>
      <c r="R274" s="740"/>
      <c r="S274" s="740"/>
      <c r="T274" s="740"/>
      <c r="U274" s="920"/>
      <c r="V274" s="921"/>
      <c r="W274" s="921"/>
      <c r="X274" s="921"/>
      <c r="Y274" s="921"/>
      <c r="Z274" s="921"/>
      <c r="AA274" s="921"/>
      <c r="AB274" s="921"/>
      <c r="AC274" s="920"/>
      <c r="AD274" s="921"/>
      <c r="AE274" s="921"/>
      <c r="AF274" s="921"/>
    </row>
    <row r="275" spans="1:32" ht="15.75" customHeight="1">
      <c r="A275" s="783"/>
      <c r="B275" s="733"/>
      <c r="C275" s="734"/>
      <c r="D275" s="735"/>
      <c r="E275" s="736"/>
      <c r="F275" s="737"/>
      <c r="G275" s="738"/>
      <c r="H275" s="739"/>
      <c r="I275" s="740"/>
      <c r="J275" s="740"/>
      <c r="K275" s="740"/>
      <c r="L275" s="740"/>
      <c r="M275" s="740"/>
      <c r="N275" s="740"/>
      <c r="O275" s="740"/>
      <c r="P275" s="740"/>
      <c r="Q275" s="740"/>
      <c r="R275" s="740"/>
      <c r="S275" s="740"/>
      <c r="T275" s="740"/>
      <c r="U275" s="920"/>
      <c r="V275" s="921"/>
      <c r="W275" s="921"/>
      <c r="X275" s="921"/>
      <c r="Y275" s="921"/>
      <c r="Z275" s="921"/>
      <c r="AA275" s="921"/>
      <c r="AB275" s="921"/>
      <c r="AC275" s="920"/>
      <c r="AD275" s="921"/>
      <c r="AE275" s="921"/>
      <c r="AF275" s="921"/>
    </row>
    <row r="276" spans="1:32" ht="15.75" customHeight="1">
      <c r="A276" s="783"/>
      <c r="B276" s="733"/>
      <c r="C276" s="734"/>
      <c r="D276" s="735"/>
      <c r="E276" s="736"/>
      <c r="F276" s="737"/>
      <c r="G276" s="738"/>
      <c r="H276" s="739"/>
      <c r="I276" s="740"/>
      <c r="J276" s="740"/>
      <c r="K276" s="740"/>
      <c r="L276" s="740"/>
      <c r="M276" s="740"/>
      <c r="N276" s="740"/>
      <c r="O276" s="740"/>
      <c r="P276" s="740"/>
      <c r="Q276" s="740"/>
      <c r="R276" s="740"/>
      <c r="S276" s="740"/>
      <c r="T276" s="740"/>
      <c r="U276" s="920"/>
      <c r="V276" s="921"/>
      <c r="W276" s="921"/>
      <c r="X276" s="921"/>
      <c r="Y276" s="921"/>
      <c r="Z276" s="921"/>
      <c r="AA276" s="921"/>
      <c r="AB276" s="921"/>
      <c r="AC276" s="920"/>
      <c r="AD276" s="921"/>
      <c r="AE276" s="921"/>
      <c r="AF276" s="921"/>
    </row>
    <row r="277" spans="1:32" ht="15.75" customHeight="1">
      <c r="A277" s="783"/>
      <c r="B277" s="733"/>
      <c r="C277" s="734"/>
      <c r="D277" s="735"/>
      <c r="E277" s="736"/>
      <c r="F277" s="737"/>
      <c r="G277" s="738"/>
      <c r="H277" s="739"/>
      <c r="I277" s="740"/>
      <c r="J277" s="740"/>
      <c r="K277" s="740"/>
      <c r="L277" s="740"/>
      <c r="M277" s="740"/>
      <c r="N277" s="740"/>
      <c r="O277" s="740"/>
      <c r="P277" s="740"/>
      <c r="Q277" s="740"/>
      <c r="R277" s="740"/>
      <c r="S277" s="740"/>
      <c r="T277" s="740"/>
      <c r="U277" s="920"/>
      <c r="V277" s="921"/>
      <c r="W277" s="921"/>
      <c r="X277" s="921"/>
      <c r="Y277" s="921"/>
      <c r="Z277" s="921"/>
      <c r="AA277" s="921"/>
      <c r="AB277" s="921"/>
      <c r="AC277" s="920"/>
      <c r="AD277" s="921"/>
      <c r="AE277" s="921"/>
      <c r="AF277" s="921"/>
    </row>
    <row r="278" spans="1:32" ht="15.75" customHeight="1">
      <c r="A278" s="783"/>
      <c r="B278" s="733"/>
      <c r="C278" s="734"/>
      <c r="D278" s="735"/>
      <c r="E278" s="736"/>
      <c r="F278" s="737"/>
      <c r="G278" s="738"/>
      <c r="H278" s="739"/>
      <c r="I278" s="740"/>
      <c r="J278" s="740"/>
      <c r="K278" s="740"/>
      <c r="L278" s="740"/>
      <c r="M278" s="740"/>
      <c r="N278" s="740"/>
      <c r="O278" s="740"/>
      <c r="P278" s="740"/>
      <c r="Q278" s="740"/>
      <c r="R278" s="740"/>
      <c r="S278" s="740"/>
      <c r="T278" s="740"/>
      <c r="U278" s="920"/>
      <c r="V278" s="921"/>
      <c r="W278" s="921"/>
      <c r="X278" s="921"/>
      <c r="Y278" s="921"/>
      <c r="Z278" s="921"/>
      <c r="AA278" s="921"/>
      <c r="AB278" s="921"/>
      <c r="AC278" s="920"/>
      <c r="AD278" s="921"/>
      <c r="AE278" s="921"/>
      <c r="AF278" s="921"/>
    </row>
    <row r="279" spans="1:32" ht="15.75" customHeight="1">
      <c r="A279" s="783"/>
      <c r="B279" s="733"/>
      <c r="C279" s="734"/>
      <c r="D279" s="735"/>
      <c r="E279" s="736"/>
      <c r="F279" s="737"/>
      <c r="G279" s="738"/>
      <c r="H279" s="739"/>
      <c r="I279" s="740"/>
      <c r="J279" s="740"/>
      <c r="K279" s="740"/>
      <c r="L279" s="740"/>
      <c r="M279" s="740"/>
      <c r="N279" s="740"/>
      <c r="O279" s="740"/>
      <c r="P279" s="740"/>
      <c r="Q279" s="740"/>
      <c r="R279" s="740"/>
      <c r="S279" s="740"/>
      <c r="T279" s="740"/>
      <c r="U279" s="920"/>
      <c r="V279" s="921"/>
      <c r="W279" s="921"/>
      <c r="X279" s="921"/>
      <c r="Y279" s="921"/>
      <c r="Z279" s="921"/>
      <c r="AA279" s="921"/>
      <c r="AB279" s="921"/>
      <c r="AC279" s="920"/>
      <c r="AD279" s="921"/>
      <c r="AE279" s="921"/>
      <c r="AF279" s="921"/>
    </row>
    <row r="280" spans="1:32" ht="15.75" customHeight="1">
      <c r="A280" s="783"/>
      <c r="B280" s="733"/>
      <c r="C280" s="734"/>
      <c r="D280" s="735"/>
      <c r="E280" s="736"/>
      <c r="F280" s="737"/>
      <c r="G280" s="738"/>
      <c r="H280" s="739"/>
      <c r="I280" s="740"/>
      <c r="J280" s="740"/>
      <c r="K280" s="740"/>
      <c r="L280" s="740"/>
      <c r="M280" s="740"/>
      <c r="N280" s="740"/>
      <c r="O280" s="740"/>
      <c r="P280" s="740"/>
      <c r="Q280" s="740"/>
      <c r="R280" s="740"/>
      <c r="S280" s="740"/>
      <c r="T280" s="740"/>
      <c r="U280" s="920"/>
      <c r="V280" s="921"/>
      <c r="W280" s="921"/>
      <c r="X280" s="921"/>
      <c r="Y280" s="921"/>
      <c r="Z280" s="921"/>
      <c r="AA280" s="921"/>
      <c r="AB280" s="921"/>
      <c r="AC280" s="920"/>
      <c r="AD280" s="921"/>
      <c r="AE280" s="921"/>
      <c r="AF280" s="921"/>
    </row>
    <row r="281" spans="1:32" ht="15.75" customHeight="1">
      <c r="A281" s="783"/>
      <c r="B281" s="733"/>
      <c r="C281" s="734"/>
      <c r="D281" s="735"/>
      <c r="E281" s="736"/>
      <c r="F281" s="737"/>
      <c r="G281" s="738"/>
      <c r="H281" s="739"/>
      <c r="I281" s="740"/>
      <c r="J281" s="740"/>
      <c r="K281" s="740"/>
      <c r="L281" s="740"/>
      <c r="M281" s="740"/>
      <c r="N281" s="740"/>
      <c r="O281" s="740"/>
      <c r="P281" s="740"/>
      <c r="Q281" s="740"/>
      <c r="R281" s="740"/>
      <c r="S281" s="740"/>
      <c r="T281" s="740"/>
      <c r="U281" s="920"/>
      <c r="V281" s="921"/>
      <c r="W281" s="921"/>
      <c r="X281" s="921"/>
      <c r="Y281" s="921"/>
      <c r="Z281" s="921"/>
      <c r="AA281" s="921"/>
      <c r="AB281" s="921"/>
      <c r="AC281" s="920"/>
      <c r="AD281" s="921"/>
      <c r="AE281" s="921"/>
      <c r="AF281" s="921"/>
    </row>
    <row r="282" spans="1:32" ht="15.75" customHeight="1">
      <c r="A282" s="783"/>
      <c r="B282" s="733"/>
      <c r="C282" s="734"/>
      <c r="D282" s="735"/>
      <c r="E282" s="736"/>
      <c r="F282" s="737"/>
      <c r="G282" s="738"/>
      <c r="H282" s="739"/>
      <c r="I282" s="740"/>
      <c r="J282" s="740"/>
      <c r="K282" s="740"/>
      <c r="L282" s="740"/>
      <c r="M282" s="740"/>
      <c r="N282" s="740"/>
      <c r="O282" s="740"/>
      <c r="P282" s="740"/>
      <c r="Q282" s="740"/>
      <c r="R282" s="740"/>
      <c r="S282" s="740"/>
      <c r="T282" s="740"/>
      <c r="U282" s="920"/>
      <c r="V282" s="921"/>
      <c r="W282" s="921"/>
      <c r="X282" s="921"/>
      <c r="Y282" s="921"/>
      <c r="Z282" s="921"/>
      <c r="AA282" s="921"/>
      <c r="AB282" s="921"/>
      <c r="AC282" s="920"/>
      <c r="AD282" s="921"/>
      <c r="AE282" s="921"/>
      <c r="AF282" s="921"/>
    </row>
    <row r="283" spans="1:32" ht="15.75" customHeight="1">
      <c r="A283" s="783"/>
      <c r="B283" s="733"/>
      <c r="C283" s="734"/>
      <c r="D283" s="735"/>
      <c r="E283" s="736"/>
      <c r="F283" s="737"/>
      <c r="G283" s="738"/>
      <c r="H283" s="739"/>
      <c r="I283" s="740"/>
      <c r="J283" s="740"/>
      <c r="K283" s="740"/>
      <c r="L283" s="740"/>
      <c r="M283" s="740"/>
      <c r="N283" s="740"/>
      <c r="O283" s="740"/>
      <c r="P283" s="740"/>
      <c r="Q283" s="740"/>
      <c r="R283" s="740"/>
      <c r="S283" s="740"/>
      <c r="T283" s="740"/>
      <c r="U283" s="920"/>
      <c r="V283" s="921"/>
      <c r="W283" s="921"/>
      <c r="X283" s="921"/>
      <c r="Y283" s="921"/>
      <c r="Z283" s="921"/>
      <c r="AA283" s="921"/>
      <c r="AB283" s="921"/>
      <c r="AC283" s="920"/>
      <c r="AD283" s="921"/>
      <c r="AE283" s="921"/>
      <c r="AF283" s="921"/>
    </row>
    <row r="284" spans="1:32" ht="15.75" customHeight="1">
      <c r="A284" s="783"/>
      <c r="B284" s="733"/>
      <c r="C284" s="734"/>
      <c r="D284" s="735"/>
      <c r="E284" s="736"/>
      <c r="F284" s="737"/>
      <c r="G284" s="738"/>
      <c r="H284" s="739"/>
      <c r="I284" s="740"/>
      <c r="J284" s="740"/>
      <c r="K284" s="740"/>
      <c r="L284" s="740"/>
      <c r="M284" s="740"/>
      <c r="N284" s="740"/>
      <c r="O284" s="740"/>
      <c r="P284" s="740"/>
      <c r="Q284" s="740"/>
      <c r="R284" s="740"/>
      <c r="S284" s="740"/>
      <c r="T284" s="740"/>
      <c r="U284" s="920"/>
      <c r="V284" s="921"/>
      <c r="W284" s="921"/>
      <c r="X284" s="921"/>
      <c r="Y284" s="921"/>
      <c r="Z284" s="921"/>
      <c r="AA284" s="921"/>
      <c r="AB284" s="921"/>
      <c r="AC284" s="920"/>
      <c r="AD284" s="921"/>
      <c r="AE284" s="921"/>
      <c r="AF284" s="921"/>
    </row>
    <row r="285" spans="1:32" ht="15.75" customHeight="1">
      <c r="A285" s="783"/>
      <c r="B285" s="733"/>
      <c r="C285" s="734"/>
      <c r="D285" s="735"/>
      <c r="E285" s="736"/>
      <c r="F285" s="737"/>
      <c r="G285" s="738"/>
      <c r="H285" s="739"/>
      <c r="I285" s="740"/>
      <c r="J285" s="740"/>
      <c r="K285" s="740"/>
      <c r="L285" s="740"/>
      <c r="M285" s="740"/>
      <c r="N285" s="740"/>
      <c r="O285" s="740"/>
      <c r="P285" s="740"/>
      <c r="Q285" s="740"/>
      <c r="R285" s="740"/>
      <c r="S285" s="740"/>
      <c r="T285" s="740"/>
      <c r="U285" s="920"/>
      <c r="V285" s="921"/>
      <c r="W285" s="921"/>
      <c r="X285" s="921"/>
      <c r="Y285" s="921"/>
      <c r="Z285" s="921"/>
      <c r="AA285" s="921"/>
      <c r="AB285" s="921"/>
      <c r="AC285" s="920"/>
      <c r="AD285" s="921"/>
      <c r="AE285" s="921"/>
      <c r="AF285" s="921"/>
    </row>
    <row r="286" spans="1:32" ht="15.75" customHeight="1">
      <c r="A286" s="783"/>
      <c r="B286" s="733"/>
      <c r="C286" s="734"/>
      <c r="D286" s="735"/>
      <c r="E286" s="736"/>
      <c r="F286" s="737"/>
      <c r="G286" s="738"/>
      <c r="H286" s="739"/>
      <c r="I286" s="740"/>
      <c r="J286" s="740"/>
      <c r="K286" s="740"/>
      <c r="L286" s="740"/>
      <c r="M286" s="740"/>
      <c r="N286" s="740"/>
      <c r="O286" s="740"/>
      <c r="P286" s="740"/>
      <c r="Q286" s="740"/>
      <c r="R286" s="740"/>
      <c r="S286" s="740"/>
      <c r="T286" s="740"/>
      <c r="U286" s="920"/>
      <c r="V286" s="921"/>
      <c r="W286" s="921"/>
      <c r="X286" s="921"/>
      <c r="Y286" s="921"/>
      <c r="Z286" s="921"/>
      <c r="AA286" s="921"/>
      <c r="AB286" s="921"/>
      <c r="AC286" s="920"/>
      <c r="AD286" s="921"/>
      <c r="AE286" s="921"/>
      <c r="AF286" s="921"/>
    </row>
    <row r="287" spans="1:32" ht="15.75" customHeight="1">
      <c r="A287" s="783"/>
      <c r="B287" s="733"/>
      <c r="C287" s="734"/>
      <c r="D287" s="735"/>
      <c r="E287" s="736"/>
      <c r="F287" s="737"/>
      <c r="G287" s="738"/>
      <c r="H287" s="739"/>
      <c r="I287" s="740"/>
      <c r="J287" s="740"/>
      <c r="K287" s="740"/>
      <c r="L287" s="740"/>
      <c r="M287" s="740"/>
      <c r="N287" s="740"/>
      <c r="O287" s="740"/>
      <c r="P287" s="740"/>
      <c r="Q287" s="740"/>
      <c r="R287" s="740"/>
      <c r="S287" s="740"/>
      <c r="T287" s="740"/>
      <c r="U287" s="920"/>
      <c r="V287" s="921"/>
      <c r="W287" s="921"/>
      <c r="X287" s="921"/>
      <c r="Y287" s="921"/>
      <c r="Z287" s="921"/>
      <c r="AA287" s="921"/>
      <c r="AB287" s="921"/>
      <c r="AC287" s="920"/>
      <c r="AD287" s="921"/>
      <c r="AE287" s="921"/>
      <c r="AF287" s="921"/>
    </row>
    <row r="288" spans="1:32" ht="15.75" customHeight="1">
      <c r="A288" s="783"/>
      <c r="B288" s="733"/>
      <c r="C288" s="734"/>
      <c r="D288" s="735"/>
      <c r="E288" s="736"/>
      <c r="F288" s="737"/>
      <c r="G288" s="738"/>
      <c r="H288" s="739"/>
      <c r="I288" s="740"/>
      <c r="J288" s="740"/>
      <c r="K288" s="740"/>
      <c r="L288" s="740"/>
      <c r="M288" s="740"/>
      <c r="N288" s="740"/>
      <c r="O288" s="740"/>
      <c r="P288" s="740"/>
      <c r="Q288" s="740"/>
      <c r="R288" s="740"/>
      <c r="S288" s="740"/>
      <c r="T288" s="740"/>
      <c r="U288" s="920"/>
      <c r="V288" s="921"/>
      <c r="W288" s="921"/>
      <c r="X288" s="921"/>
      <c r="Y288" s="921"/>
      <c r="Z288" s="921"/>
      <c r="AA288" s="921"/>
      <c r="AB288" s="921"/>
      <c r="AC288" s="920"/>
      <c r="AD288" s="921"/>
      <c r="AE288" s="921"/>
      <c r="AF288" s="921"/>
    </row>
    <row r="289" spans="1:32" ht="15.75" customHeight="1">
      <c r="A289" s="783"/>
      <c r="B289" s="733"/>
      <c r="C289" s="734"/>
      <c r="D289" s="735"/>
      <c r="E289" s="736"/>
      <c r="F289" s="737"/>
      <c r="G289" s="738"/>
      <c r="H289" s="739"/>
      <c r="I289" s="740"/>
      <c r="J289" s="740"/>
      <c r="K289" s="740"/>
      <c r="L289" s="740"/>
      <c r="M289" s="740"/>
      <c r="N289" s="740"/>
      <c r="O289" s="740"/>
      <c r="P289" s="740"/>
      <c r="Q289" s="740"/>
      <c r="R289" s="740"/>
      <c r="S289" s="740"/>
      <c r="T289" s="740"/>
      <c r="U289" s="920"/>
      <c r="V289" s="921"/>
      <c r="W289" s="921"/>
      <c r="X289" s="921"/>
      <c r="Y289" s="921"/>
      <c r="Z289" s="921"/>
      <c r="AA289" s="921"/>
      <c r="AB289" s="921"/>
      <c r="AC289" s="920"/>
      <c r="AD289" s="921"/>
      <c r="AE289" s="921"/>
      <c r="AF289" s="921"/>
    </row>
    <row r="290" spans="1:32" ht="15.75" customHeight="1">
      <c r="A290" s="783"/>
      <c r="B290" s="733"/>
      <c r="C290" s="734"/>
      <c r="D290" s="735"/>
      <c r="E290" s="736"/>
      <c r="F290" s="737"/>
      <c r="G290" s="738"/>
      <c r="H290" s="739"/>
      <c r="I290" s="740"/>
      <c r="J290" s="740"/>
      <c r="K290" s="740"/>
      <c r="L290" s="740"/>
      <c r="M290" s="740"/>
      <c r="N290" s="740"/>
      <c r="O290" s="740"/>
      <c r="P290" s="740"/>
      <c r="Q290" s="740"/>
      <c r="R290" s="740"/>
      <c r="S290" s="740"/>
      <c r="T290" s="740"/>
      <c r="U290" s="920"/>
      <c r="V290" s="921"/>
      <c r="W290" s="921"/>
      <c r="X290" s="921"/>
      <c r="Y290" s="921"/>
      <c r="Z290" s="921"/>
      <c r="AA290" s="921"/>
      <c r="AB290" s="921"/>
      <c r="AC290" s="920"/>
      <c r="AD290" s="921"/>
      <c r="AE290" s="921"/>
      <c r="AF290" s="921"/>
    </row>
    <row r="291" spans="1:32" ht="15.75" customHeight="1">
      <c r="A291" s="783"/>
      <c r="B291" s="733"/>
      <c r="C291" s="734"/>
      <c r="D291" s="735"/>
      <c r="E291" s="736"/>
      <c r="F291" s="737"/>
      <c r="G291" s="738"/>
      <c r="H291" s="739"/>
      <c r="I291" s="740"/>
      <c r="J291" s="740"/>
      <c r="K291" s="740"/>
      <c r="L291" s="740"/>
      <c r="M291" s="740"/>
      <c r="N291" s="740"/>
      <c r="O291" s="740"/>
      <c r="P291" s="740"/>
      <c r="Q291" s="740"/>
      <c r="R291" s="740"/>
      <c r="S291" s="740"/>
      <c r="T291" s="740"/>
      <c r="U291" s="920"/>
      <c r="V291" s="921"/>
      <c r="W291" s="921"/>
      <c r="X291" s="921"/>
      <c r="Y291" s="921"/>
      <c r="Z291" s="921"/>
      <c r="AA291" s="921"/>
      <c r="AB291" s="921"/>
      <c r="AC291" s="920"/>
      <c r="AD291" s="921"/>
      <c r="AE291" s="921"/>
      <c r="AF291" s="921"/>
    </row>
    <row r="292" spans="1:32" ht="15.75" customHeight="1">
      <c r="A292" s="783"/>
      <c r="B292" s="733"/>
      <c r="C292" s="734"/>
      <c r="D292" s="735"/>
      <c r="E292" s="736"/>
      <c r="F292" s="737"/>
      <c r="G292" s="738"/>
      <c r="H292" s="739"/>
      <c r="I292" s="740"/>
      <c r="J292" s="740"/>
      <c r="K292" s="740"/>
      <c r="L292" s="740"/>
      <c r="M292" s="740"/>
      <c r="N292" s="740"/>
      <c r="O292" s="740"/>
      <c r="P292" s="740"/>
      <c r="Q292" s="740"/>
      <c r="R292" s="740"/>
      <c r="S292" s="740"/>
      <c r="T292" s="740"/>
      <c r="U292" s="920"/>
      <c r="V292" s="921"/>
      <c r="W292" s="921"/>
      <c r="X292" s="921"/>
      <c r="Y292" s="921"/>
      <c r="Z292" s="921"/>
      <c r="AA292" s="921"/>
      <c r="AB292" s="921"/>
      <c r="AC292" s="920"/>
      <c r="AD292" s="921"/>
      <c r="AE292" s="921"/>
      <c r="AF292" s="921"/>
    </row>
    <row r="293" spans="1:32" ht="15.75" customHeight="1">
      <c r="A293" s="783"/>
      <c r="B293" s="733"/>
      <c r="C293" s="734"/>
      <c r="D293" s="735"/>
      <c r="E293" s="736"/>
      <c r="F293" s="737"/>
      <c r="G293" s="738"/>
      <c r="H293" s="739"/>
      <c r="I293" s="740"/>
      <c r="J293" s="740"/>
      <c r="K293" s="740"/>
      <c r="L293" s="740"/>
      <c r="M293" s="740"/>
      <c r="N293" s="740"/>
      <c r="O293" s="740"/>
      <c r="P293" s="740"/>
      <c r="Q293" s="740"/>
      <c r="R293" s="740"/>
      <c r="S293" s="740"/>
      <c r="T293" s="740"/>
      <c r="U293" s="920"/>
      <c r="V293" s="921"/>
      <c r="W293" s="921"/>
      <c r="X293" s="921"/>
      <c r="Y293" s="921"/>
      <c r="Z293" s="921"/>
      <c r="AA293" s="921"/>
      <c r="AB293" s="921"/>
      <c r="AC293" s="920"/>
      <c r="AD293" s="921"/>
      <c r="AE293" s="921"/>
      <c r="AF293" s="921"/>
    </row>
    <row r="294" spans="1:32" ht="15.75" customHeight="1">
      <c r="A294" s="783"/>
      <c r="B294" s="733"/>
      <c r="C294" s="734"/>
      <c r="D294" s="735"/>
      <c r="E294" s="736"/>
      <c r="F294" s="737"/>
      <c r="G294" s="738"/>
      <c r="H294" s="739"/>
      <c r="I294" s="740"/>
      <c r="J294" s="740"/>
      <c r="K294" s="740"/>
      <c r="L294" s="740"/>
      <c r="M294" s="740"/>
      <c r="N294" s="740"/>
      <c r="O294" s="740"/>
      <c r="P294" s="740"/>
      <c r="Q294" s="740"/>
      <c r="R294" s="740"/>
      <c r="S294" s="740"/>
      <c r="T294" s="740"/>
      <c r="U294" s="920"/>
      <c r="V294" s="921"/>
      <c r="W294" s="921"/>
      <c r="X294" s="921"/>
      <c r="Y294" s="921"/>
      <c r="Z294" s="921"/>
      <c r="AA294" s="921"/>
      <c r="AB294" s="921"/>
      <c r="AC294" s="920"/>
      <c r="AD294" s="921"/>
      <c r="AE294" s="921"/>
      <c r="AF294" s="921"/>
    </row>
    <row r="295" spans="1:32" ht="15.75" customHeight="1">
      <c r="A295" s="783"/>
      <c r="B295" s="733"/>
      <c r="C295" s="734"/>
      <c r="D295" s="735"/>
      <c r="E295" s="736"/>
      <c r="F295" s="737"/>
      <c r="G295" s="738"/>
      <c r="H295" s="739"/>
      <c r="I295" s="740"/>
      <c r="J295" s="740"/>
      <c r="K295" s="740"/>
      <c r="L295" s="740"/>
      <c r="M295" s="740"/>
      <c r="N295" s="740"/>
      <c r="O295" s="740"/>
      <c r="P295" s="740"/>
      <c r="Q295" s="740"/>
      <c r="R295" s="740"/>
      <c r="S295" s="740"/>
      <c r="T295" s="740"/>
      <c r="U295" s="920"/>
      <c r="V295" s="921"/>
      <c r="W295" s="921"/>
      <c r="X295" s="921"/>
      <c r="Y295" s="921"/>
      <c r="Z295" s="921"/>
      <c r="AA295" s="921"/>
      <c r="AB295" s="921"/>
      <c r="AC295" s="920"/>
      <c r="AD295" s="921"/>
      <c r="AE295" s="921"/>
      <c r="AF295" s="921"/>
    </row>
    <row r="296" spans="1:32" ht="15.75" customHeight="1">
      <c r="A296" s="783"/>
      <c r="B296" s="733"/>
      <c r="C296" s="734"/>
      <c r="D296" s="735"/>
      <c r="E296" s="736"/>
      <c r="F296" s="737"/>
      <c r="G296" s="738"/>
      <c r="H296" s="739"/>
      <c r="I296" s="740"/>
      <c r="J296" s="740"/>
      <c r="K296" s="740"/>
      <c r="L296" s="740"/>
      <c r="M296" s="740"/>
      <c r="N296" s="740"/>
      <c r="O296" s="740"/>
      <c r="P296" s="740"/>
      <c r="Q296" s="740"/>
      <c r="R296" s="740"/>
      <c r="S296" s="740"/>
      <c r="T296" s="740"/>
      <c r="U296" s="920"/>
      <c r="V296" s="921"/>
      <c r="W296" s="921"/>
      <c r="X296" s="921"/>
      <c r="Y296" s="921"/>
      <c r="Z296" s="921"/>
      <c r="AA296" s="921"/>
      <c r="AB296" s="921"/>
      <c r="AC296" s="920"/>
      <c r="AD296" s="921"/>
      <c r="AE296" s="921"/>
      <c r="AF296" s="921"/>
    </row>
    <row r="297" spans="1:32" ht="15.75" customHeight="1">
      <c r="A297" s="783"/>
      <c r="B297" s="733"/>
      <c r="C297" s="734"/>
      <c r="D297" s="735"/>
      <c r="E297" s="736"/>
      <c r="F297" s="737"/>
      <c r="G297" s="738"/>
      <c r="H297" s="739"/>
      <c r="I297" s="740"/>
      <c r="J297" s="740"/>
      <c r="K297" s="740"/>
      <c r="L297" s="740"/>
      <c r="M297" s="740"/>
      <c r="N297" s="740"/>
      <c r="O297" s="740"/>
      <c r="P297" s="740"/>
      <c r="Q297" s="740"/>
      <c r="R297" s="740"/>
      <c r="S297" s="740"/>
      <c r="T297" s="740"/>
      <c r="U297" s="920"/>
      <c r="V297" s="921"/>
      <c r="W297" s="921"/>
      <c r="X297" s="921"/>
      <c r="Y297" s="921"/>
      <c r="Z297" s="921"/>
      <c r="AA297" s="921"/>
      <c r="AB297" s="921"/>
      <c r="AC297" s="920"/>
      <c r="AD297" s="921"/>
      <c r="AE297" s="921"/>
      <c r="AF297" s="921"/>
    </row>
    <row r="298" spans="1:32" ht="15.75" customHeight="1"/>
    <row r="299" spans="1:32" ht="15.75" customHeight="1"/>
    <row r="300" spans="1:32" ht="15.75" customHeight="1"/>
    <row r="301" spans="1:32" ht="15.75" customHeight="1"/>
    <row r="302" spans="1:32" ht="15.75" customHeight="1"/>
    <row r="303" spans="1:32" ht="15.75" customHeight="1"/>
    <row r="304" spans="1:32"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0">
    <mergeCell ref="M1:P1"/>
    <mergeCell ref="Q1:T1"/>
    <mergeCell ref="U1:X1"/>
    <mergeCell ref="Y1:AB1"/>
    <mergeCell ref="AC1:AF1"/>
    <mergeCell ref="A2:H2"/>
    <mergeCell ref="A3:H3"/>
    <mergeCell ref="A4:H4"/>
    <mergeCell ref="A1:H1"/>
    <mergeCell ref="I1:L1"/>
  </mergeCells>
  <dataValidations count="3">
    <dataValidation type="list" allowBlank="1" showErrorMessage="1" sqref="D6:D89" xr:uid="{00000000-0002-0000-0D00-000000000000}">
      <formula1>"Giáo dục Đại cương,Cơ sở khối ngành,Cơ sở ngành,Chuyên ngành,Kiến thức bổ trợ,Tốt nghiệp,Chuyên ngành 1,Chuyên ngành 2"</formula1>
    </dataValidation>
    <dataValidation type="list" allowBlank="1" showErrorMessage="1" sqref="F6:F89" xr:uid="{00000000-0002-0000-0D00-000002000000}">
      <formula1>"Bắt buộc,Lựa chọn bắt buộc,Lựa chọn tự do"</formula1>
    </dataValidation>
    <dataValidation type="list" allowBlank="1" showErrorMessage="1" sqref="C6:C89" xr:uid="{00000000-0002-0000-0D00-000003000000}">
      <formula1>"Kỳ  1,Kỳ 2,Kỳ 3,Kỳ 4,Kỳ 5,Kỳ 6,Kỳ 7,Kỳ 8,Kỳ 9,Kỳ 6,7"</formula1>
    </dataValidation>
  </dataValidations>
  <printOptions horizontalCentered="1"/>
  <pageMargins left="0.2" right="0.2" top="0.25" bottom="0.25" header="0" footer="0"/>
  <pageSetup paperSize="9" scale="58" orientation="landscape" r:id="rId1"/>
  <extLst>
    <ext xmlns:x14="http://schemas.microsoft.com/office/spreadsheetml/2009/9/main" uri="{CCE6A557-97BC-4b89-ADB6-D9C93CAAB3DF}">
      <x14:dataValidations xmlns:xm="http://schemas.microsoft.com/office/excel/2006/main" count="2">
        <x14:dataValidation type="list" allowBlank="1" showErrorMessage="1" xr:uid="{00000000-0002-0000-0D00-000001000000}">
          <x14:formula1>
            <xm:f>Dict!$B$1:$D$1</xm:f>
          </x14:formula1>
          <xm:sqref>M52 Y52 M55 Q52:Q55 U52:U55 Y55:Y56 Q58:Q59 U58:U59 I52:I61 M58:M61 Q61 U61 Y58:Y61 AC52:AC61 I68 M68 Q68 U68 Y68 AC68 I70 M70 Q70 U70 Y70 AC70 Q84 U84 Y84 AC84 I84:I86 M84:M87 Q87 I89 M89 Q89 U89 Y87:Y89 AC89</xm:sqref>
        </x14:dataValidation>
        <x14:dataValidation type="list" allowBlank="1" showErrorMessage="1" xr:uid="{00000000-0002-0000-0D00-000004000000}">
          <x14:formula1>
            <xm:f>Dict!$B$3:$D$3</xm:f>
          </x14:formula1>
          <xm:sqref>N52:P52 Z52:AB52 P53:P54 AB53:AB54 N55:P55 R52:T55 V52:X55 X56 Z55:AB56 AB57 R58:T59 V58:X59 T60 X60 J52:L61 N58:P61 R61:T61 V61:X61 Z58:AB61 AD52:AF61 J68:L68 N68:P68 R68:T68 V68:X68 Z68:AB68 AD68:AF68 J70:L70 N70:P70 R70:T70 V70:X70 Z70:AB70 AD70:AF70 R84:T84 V84:X84 Z84:AB84 AD84:AF84 J84:L86 T86 N84:P87 R87:T87 L87:L88 P88 T88 X87:X88 AF85:AF88 J89:L89 N89:P89 R89:T89 V89:X89 Z87:AB89 AD89:AF89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998"/>
  <sheetViews>
    <sheetView tabSelected="1" zoomScale="85" zoomScaleNormal="85" workbookViewId="0">
      <pane xSplit="9" ySplit="4" topLeftCell="J83" activePane="bottomRight" state="frozen"/>
      <selection pane="topRight" activeCell="J1" sqref="J1"/>
      <selection pane="bottomLeft" activeCell="A5" sqref="A5"/>
      <selection pane="bottomRight" activeCell="H85" sqref="H85"/>
    </sheetView>
  </sheetViews>
  <sheetFormatPr defaultColWidth="14.42578125" defaultRowHeight="15" customHeight="1"/>
  <cols>
    <col min="1" max="1" width="5.7109375" style="746" customWidth="1"/>
    <col min="2" max="2" width="7.28515625" style="746" hidden="1" customWidth="1"/>
    <col min="3" max="3" width="34.7109375" style="746" customWidth="1"/>
    <col min="4" max="4" width="9.42578125" style="746" customWidth="1"/>
    <col min="5" max="5" width="18.28515625" style="746" customWidth="1"/>
    <col min="6" max="6" width="5.42578125" style="746" customWidth="1"/>
    <col min="7" max="7" width="13.5703125" style="746" customWidth="1"/>
    <col min="8" max="8" width="7.42578125" style="746" customWidth="1"/>
    <col min="9" max="9" width="7.5703125" style="746" customWidth="1"/>
    <col min="10" max="32" width="5.85546875" style="746" customWidth="1"/>
    <col min="33" max="33" width="6.28515625" style="746" customWidth="1"/>
    <col min="34" max="16384" width="14.42578125" style="746"/>
  </cols>
  <sheetData>
    <row r="1" spans="1:33" ht="152.25" customHeight="1">
      <c r="A1" s="897" t="s">
        <v>2779</v>
      </c>
      <c r="B1" s="906"/>
      <c r="C1" s="906"/>
      <c r="D1" s="906"/>
      <c r="E1" s="906"/>
      <c r="F1" s="906"/>
      <c r="G1" s="906"/>
      <c r="H1" s="906"/>
      <c r="I1" s="907"/>
      <c r="J1" s="908" t="s">
        <v>2681</v>
      </c>
      <c r="K1" s="906"/>
      <c r="L1" s="906"/>
      <c r="M1" s="907"/>
      <c r="N1" s="908" t="s">
        <v>2682</v>
      </c>
      <c r="O1" s="906"/>
      <c r="P1" s="906"/>
      <c r="Q1" s="907"/>
      <c r="R1" s="908" t="s">
        <v>2683</v>
      </c>
      <c r="S1" s="906"/>
      <c r="T1" s="906"/>
      <c r="U1" s="907"/>
      <c r="V1" s="909" t="s">
        <v>2684</v>
      </c>
      <c r="W1" s="910"/>
      <c r="X1" s="910"/>
      <c r="Y1" s="911"/>
      <c r="Z1" s="908" t="s">
        <v>2685</v>
      </c>
      <c r="AA1" s="906"/>
      <c r="AB1" s="906"/>
      <c r="AC1" s="907"/>
      <c r="AD1" s="908" t="s">
        <v>2703</v>
      </c>
      <c r="AE1" s="906"/>
      <c r="AF1" s="906"/>
      <c r="AG1" s="907"/>
    </row>
    <row r="2" spans="1:33" ht="33" customHeight="1">
      <c r="A2" s="892" t="s">
        <v>2687</v>
      </c>
      <c r="B2" s="912"/>
      <c r="C2" s="912"/>
      <c r="D2" s="912"/>
      <c r="E2" s="912"/>
      <c r="F2" s="912"/>
      <c r="G2" s="912"/>
      <c r="H2" s="912"/>
      <c r="I2" s="913"/>
      <c r="J2" s="733"/>
      <c r="K2" s="914" t="s">
        <v>2688</v>
      </c>
      <c r="L2" s="914" t="s">
        <v>2689</v>
      </c>
      <c r="M2" s="914"/>
      <c r="N2" s="914"/>
      <c r="O2" s="914" t="s">
        <v>2690</v>
      </c>
      <c r="P2" s="914" t="s">
        <v>2689</v>
      </c>
      <c r="Q2" s="914"/>
      <c r="R2" s="914"/>
      <c r="S2" s="914" t="s">
        <v>2690</v>
      </c>
      <c r="T2" s="914" t="s">
        <v>2689</v>
      </c>
      <c r="U2" s="915" t="s">
        <v>2691</v>
      </c>
      <c r="V2" s="916"/>
      <c r="W2" s="914"/>
      <c r="X2" s="914" t="s">
        <v>2689</v>
      </c>
      <c r="Y2" s="914" t="s">
        <v>2692</v>
      </c>
      <c r="Z2" s="917"/>
      <c r="AA2" s="914" t="s">
        <v>2693</v>
      </c>
      <c r="AB2" s="914" t="s">
        <v>2694</v>
      </c>
      <c r="AC2" s="914"/>
      <c r="AD2" s="917"/>
      <c r="AE2" s="914" t="s">
        <v>2695</v>
      </c>
      <c r="AF2" s="914" t="s">
        <v>2693</v>
      </c>
      <c r="AG2" s="914"/>
    </row>
    <row r="3" spans="1:33" ht="18">
      <c r="A3" s="893" t="s">
        <v>2696</v>
      </c>
      <c r="B3" s="918"/>
      <c r="C3" s="918"/>
      <c r="D3" s="918"/>
      <c r="E3" s="918"/>
      <c r="F3" s="918"/>
      <c r="G3" s="918"/>
      <c r="H3" s="918"/>
      <c r="I3" s="919"/>
      <c r="J3" s="733"/>
      <c r="K3" s="521" t="s">
        <v>2366</v>
      </c>
      <c r="L3" s="521" t="s">
        <v>2367</v>
      </c>
      <c r="M3" s="521" t="s">
        <v>2697</v>
      </c>
      <c r="N3" s="521"/>
      <c r="O3" s="521" t="s">
        <v>2368</v>
      </c>
      <c r="P3" s="521" t="s">
        <v>2369</v>
      </c>
      <c r="Q3" s="521"/>
      <c r="R3" s="521"/>
      <c r="S3" s="521" t="s">
        <v>2370</v>
      </c>
      <c r="T3" s="521" t="s">
        <v>2371</v>
      </c>
      <c r="U3" s="522"/>
      <c r="V3" s="916"/>
      <c r="W3" s="521" t="s">
        <v>2373</v>
      </c>
      <c r="X3" s="521" t="s">
        <v>2698</v>
      </c>
      <c r="Y3" s="521"/>
      <c r="Z3" s="523"/>
      <c r="AA3" s="521" t="s">
        <v>2374</v>
      </c>
      <c r="AB3" s="521" t="s">
        <v>2375</v>
      </c>
      <c r="AC3" s="521"/>
      <c r="AD3" s="523"/>
      <c r="AE3" s="521" t="s">
        <v>2377</v>
      </c>
      <c r="AF3" s="521" t="s">
        <v>2699</v>
      </c>
      <c r="AG3" s="521"/>
    </row>
    <row r="4" spans="1:33" ht="18">
      <c r="A4" s="896" t="s">
        <v>2382</v>
      </c>
      <c r="B4" s="918"/>
      <c r="C4" s="918"/>
      <c r="D4" s="918"/>
      <c r="E4" s="918"/>
      <c r="F4" s="918"/>
      <c r="G4" s="918"/>
      <c r="H4" s="918"/>
      <c r="I4" s="919"/>
      <c r="J4" s="529">
        <f>COUNTIF(J52:J96,Dict!$B$1)*Dict!$B$2+COUNTIF(J52:J96,Dict!$C$1)*Dict!$C$2</f>
        <v>26</v>
      </c>
      <c r="K4" s="530">
        <f>COUNTIF(K52:K96,Dict!$B$3)*Dict!$B$4+COUNTIF(K52:K96,Dict!$C$3)*Dict!$C$4+COUNTIF(K52:K96,Dict!$D$3)*Dict!$D$4+COUNTIF(K52:K96,Dict!$E$3)*Dict!$E$4</f>
        <v>36</v>
      </c>
      <c r="L4" s="530">
        <f>COUNTIF(L52:L96,Dict!$B$3)*Dict!$B$4+COUNTIF(L52:L96,Dict!$C$3)*Dict!$C$4+COUNTIF(L52:L96,Dict!$D$3)*Dict!$D$4+COUNTIF(L52:L96,Dict!$E$3)*Dict!$E$4</f>
        <v>36</v>
      </c>
      <c r="M4" s="530">
        <f>COUNTIF(M52:M96,Dict!$B$3)*Dict!$B$4+COUNTIF(M52:M96,Dict!$C$3)*Dict!$C$4+COUNTIF(M52:M96,Dict!$D$3)*Dict!$D$4+COUNTIF(M52:M96,Dict!$E$3)*Dict!$E$4</f>
        <v>36</v>
      </c>
      <c r="N4" s="529">
        <f>COUNTIF(N52:N96,Dict!$B$1)*Dict!$B$2+COUNTIF(N52:N96,Dict!$C$1)*Dict!$C$2</f>
        <v>22</v>
      </c>
      <c r="O4" s="530">
        <f>COUNTIF(O52:O96,Dict!$B$3)*Dict!$B$4+COUNTIF(O52:O96,Dict!$C$3)*Dict!$C$4+COUNTIF(O52:O96,Dict!$D$3)*Dict!$D$4+COUNTIF(O52:O96,Dict!$E$3)*Dict!$E$4</f>
        <v>31</v>
      </c>
      <c r="P4" s="530">
        <f>COUNTIF(P52:P96,Dict!$B$3)*Dict!$B$4+COUNTIF(P52:P96,Dict!$C$3)*Dict!$C$4+COUNTIF(P52:P96,Dict!$D$3)*Dict!$D$4+COUNTIF(P52:P96,Dict!$E$3)*Dict!$E$4</f>
        <v>31</v>
      </c>
      <c r="Q4" s="530">
        <f>COUNTIF(Q52:Q96,Dict!$B$3)*Dict!$B$4+COUNTIF(Q52:Q96,Dict!$C$3)*Dict!$C$4+COUNTIF(Q52:Q96,Dict!$D$3)*Dict!$D$4+COUNTIF(Q52:Q96,Dict!$E$3)*Dict!$E$4</f>
        <v>0</v>
      </c>
      <c r="R4" s="529">
        <f>COUNTIF(R52:R96,Dict!$B$1)*Dict!$B$2+COUNTIF(R52:R96,Dict!$C$1)*Dict!$C$2</f>
        <v>26</v>
      </c>
      <c r="S4" s="530">
        <f>COUNTIF(S52:S96,Dict!$B$3)*Dict!$B$4+COUNTIF(S52:S96,Dict!$C$3)*Dict!$C$4+COUNTIF(S52:S96,Dict!$D$3)*Dict!$D$4+COUNTIF(S52:S96,Dict!$E$3)*Dict!$E$4</f>
        <v>35</v>
      </c>
      <c r="T4" s="530">
        <f>COUNTIF(T52:T96,Dict!$B$3)*Dict!$B$4+COUNTIF(T52:T96,Dict!$C$3)*Dict!$C$4+COUNTIF(T52:T96,Dict!$D$3)*Dict!$D$4+COUNTIF(T52:T96,Dict!$E$3)*Dict!$E$4</f>
        <v>35</v>
      </c>
      <c r="U4" s="530">
        <f>COUNTIF(U52:U96,Dict!$B$3)*Dict!$B$4+COUNTIF(U52:U96,Dict!$C$3)*Dict!$C$4+COUNTIF(U52:U96,Dict!$D$3)*Dict!$D$4+COUNTIF(U52:U96,Dict!$E$3)*Dict!$E$4</f>
        <v>0</v>
      </c>
      <c r="V4" s="529">
        <f>COUNTIF(V52:V96,Dict!$B$1)*Dict!$B$2+COUNTIF(V52:V96,Dict!$C$1)*Dict!$C$2</f>
        <v>20</v>
      </c>
      <c r="W4" s="530">
        <f>COUNTIF(W52:W96,Dict!$B$3)*Dict!$B$4+COUNTIF(W52:W96,Dict!$C$3)*Dict!$C$4+COUNTIF(W52:W96,Dict!$D$3)*Dict!$D$4+COUNTIF(W52:W96,Dict!$E$3)*Dict!$E$4</f>
        <v>28</v>
      </c>
      <c r="X4" s="530">
        <f>COUNTIF(X52:X96,Dict!$B$3)*Dict!$B$4+COUNTIF(X52:X96,Dict!$C$3)*Dict!$C$4+COUNTIF(X52:X96,Dict!$D$3)*Dict!$D$4+COUNTIF(X52:X96,Dict!$E$3)*Dict!$E$4</f>
        <v>28</v>
      </c>
      <c r="Y4" s="530">
        <f>COUNTIF(Y52:Y96,Dict!$B$3)*Dict!$B$4+COUNTIF(Y52:Y96,Dict!$C$3)*Dict!$C$4+COUNTIF(Y52:Y96,Dict!$D$3)*Dict!$D$4+COUNTIF(Y52:Y96,Dict!$E$3)*Dict!$E$4</f>
        <v>0</v>
      </c>
      <c r="Z4" s="529">
        <f>COUNTIF(Z52:Z96,Dict!$B$1)*Dict!$B$2+COUNTIF(Z52:Z96,Dict!$C$1)*Dict!$C$2</f>
        <v>54</v>
      </c>
      <c r="AA4" s="530">
        <f>COUNTIF(AA52:AA96,Dict!$B$3)*Dict!$B$4+COUNTIF(AA52:AA96,Dict!$C$3)*Dict!$C$4+COUNTIF(AA52:AA96,Dict!$D$3)*Dict!$D$4+COUNTIF(AA52:AA96,Dict!$E$3)*Dict!$E$4</f>
        <v>70</v>
      </c>
      <c r="AB4" s="530">
        <f>COUNTIF(AB52:AB96,Dict!$B$3)*Dict!$B$4+COUNTIF(AB52:AB96,Dict!$C$3)*Dict!$C$4+COUNTIF(AB52:AB96,Dict!$D$3)*Dict!$D$4+COUNTIF(AB52:AB96,Dict!$E$3)*Dict!$E$4</f>
        <v>70</v>
      </c>
      <c r="AC4" s="530">
        <f>COUNTIF(AC52:AC96,Dict!$B$3)*Dict!$B$4+COUNTIF(AC52:AC96,Dict!$C$3)*Dict!$C$4+COUNTIF(AC52:AC96,Dict!$D$3)*Dict!$D$4+COUNTIF(AC52:AC96,Dict!$E$3)*Dict!$E$4</f>
        <v>0</v>
      </c>
      <c r="AD4" s="529">
        <f>COUNTIF(AD52:AD96,Dict!$B$1)*Dict!$B$2+COUNTIF(AD52:AD96,Dict!$C$1)*Dict!$C$2</f>
        <v>36</v>
      </c>
      <c r="AE4" s="530">
        <f>COUNTIF(AE52:AE96,Dict!$B$3)*Dict!$B$4+COUNTIF(AE52:AE96,Dict!$C$3)*Dict!$C$4+COUNTIF(AE52:AE96,Dict!$D$3)*Dict!$D$4+COUNTIF(AE52:AE96,Dict!$E$3)*Dict!$E$4</f>
        <v>44</v>
      </c>
      <c r="AF4" s="530">
        <f>COUNTIF(AF52:AF96,Dict!$B$3)*Dict!$B$4+COUNTIF(AF52:AF96,Dict!$C$3)*Dict!$C$4+COUNTIF(AF52:AF96,Dict!$D$3)*Dict!$D$4+COUNTIF(AF52:AF96,Dict!$E$3)*Dict!$E$4</f>
        <v>44</v>
      </c>
      <c r="AG4" s="530">
        <f>COUNTIF(AG52:AG96,Dict!$B$3)*Dict!$B$4+COUNTIF(AG52:AG96,Dict!$C$3)*Dict!$C$4+COUNTIF(AG52:AG96,Dict!$D$3)*Dict!$D$4+COUNTIF(AG52:AG96,Dict!$E$3)*Dict!$E$4</f>
        <v>0</v>
      </c>
    </row>
    <row r="5" spans="1:33" ht="126">
      <c r="A5" s="547" t="s">
        <v>25</v>
      </c>
      <c r="B5" s="547" t="s">
        <v>26</v>
      </c>
      <c r="C5" s="547" t="s">
        <v>27</v>
      </c>
      <c r="D5" s="549" t="s">
        <v>28</v>
      </c>
      <c r="E5" s="549" t="s">
        <v>29</v>
      </c>
      <c r="F5" s="549" t="s">
        <v>31</v>
      </c>
      <c r="G5" s="549" t="s">
        <v>33</v>
      </c>
      <c r="H5" s="550" t="s">
        <v>2428</v>
      </c>
      <c r="I5" s="551" t="s">
        <v>2429</v>
      </c>
      <c r="J5" s="552" t="s">
        <v>2430</v>
      </c>
      <c r="K5" s="553" t="s">
        <v>2431</v>
      </c>
      <c r="L5" s="553" t="s">
        <v>2431</v>
      </c>
      <c r="M5" s="553" t="s">
        <v>2431</v>
      </c>
      <c r="N5" s="552" t="s">
        <v>2430</v>
      </c>
      <c r="O5" s="553" t="s">
        <v>2431</v>
      </c>
      <c r="P5" s="553" t="s">
        <v>2431</v>
      </c>
      <c r="Q5" s="553" t="s">
        <v>2431</v>
      </c>
      <c r="R5" s="552" t="s">
        <v>2430</v>
      </c>
      <c r="S5" s="553" t="s">
        <v>2431</v>
      </c>
      <c r="T5" s="553" t="s">
        <v>2431</v>
      </c>
      <c r="U5" s="553" t="s">
        <v>2431</v>
      </c>
      <c r="V5" s="552" t="s">
        <v>2430</v>
      </c>
      <c r="W5" s="553" t="s">
        <v>2431</v>
      </c>
      <c r="X5" s="553" t="s">
        <v>2431</v>
      </c>
      <c r="Y5" s="553" t="s">
        <v>2431</v>
      </c>
      <c r="Z5" s="552" t="s">
        <v>2430</v>
      </c>
      <c r="AA5" s="553" t="s">
        <v>2431</v>
      </c>
      <c r="AB5" s="553" t="s">
        <v>2431</v>
      </c>
      <c r="AC5" s="553" t="s">
        <v>2431</v>
      </c>
      <c r="AD5" s="552" t="s">
        <v>2430</v>
      </c>
      <c r="AE5" s="553" t="s">
        <v>2431</v>
      </c>
      <c r="AF5" s="553" t="s">
        <v>2431</v>
      </c>
      <c r="AG5" s="553" t="s">
        <v>2431</v>
      </c>
    </row>
    <row r="6" spans="1:33" ht="19.5" customHeight="1">
      <c r="A6" s="940">
        <v>1</v>
      </c>
      <c r="B6" s="734"/>
      <c r="C6" s="941" t="s">
        <v>2700</v>
      </c>
      <c r="D6" s="942" t="s">
        <v>104</v>
      </c>
      <c r="E6" s="942" t="s">
        <v>78</v>
      </c>
      <c r="F6" s="942">
        <v>3</v>
      </c>
      <c r="G6" s="942" t="s">
        <v>80</v>
      </c>
      <c r="H6" s="943">
        <f>COUNTIF(J6:AG6,Dict!$B$1)*Dict!$B$2+COUNTIF(J6:AG6,Dict!$C$1)*Dict!$C$2</f>
        <v>4</v>
      </c>
      <c r="I6" s="944">
        <f>COUNTIF(J6:AG6,Dict!$B$3)*Dict!$B$4+COUNTIF(J6:AG6,Dict!$C$3)*Dict!$C$4+COUNTIF(J6:AG6,Dict!$D$3)*Dict!$D$4+COUNTIF(J6:AG6,Dict!$E$3)*Dict!$E$4</f>
        <v>5</v>
      </c>
      <c r="J6" s="945" t="s">
        <v>2554</v>
      </c>
      <c r="K6" s="946" t="s">
        <v>2555</v>
      </c>
      <c r="L6" s="946" t="s">
        <v>2555</v>
      </c>
      <c r="M6" s="946" t="s">
        <v>2555</v>
      </c>
      <c r="N6" s="945"/>
      <c r="O6" s="946"/>
      <c r="P6" s="946"/>
      <c r="Q6" s="946"/>
      <c r="R6" s="945"/>
      <c r="S6" s="946"/>
      <c r="T6" s="946"/>
      <c r="U6" s="946"/>
      <c r="V6" s="945"/>
      <c r="W6" s="946"/>
      <c r="X6" s="946"/>
      <c r="Y6" s="946"/>
      <c r="Z6" s="945" t="s">
        <v>2554</v>
      </c>
      <c r="AA6" s="946" t="s">
        <v>2555</v>
      </c>
      <c r="AB6" s="946" t="s">
        <v>2555</v>
      </c>
      <c r="AC6" s="946"/>
      <c r="AD6" s="945"/>
      <c r="AE6" s="946"/>
      <c r="AF6" s="946"/>
      <c r="AG6" s="946"/>
    </row>
    <row r="7" spans="1:33" ht="19.5" customHeight="1">
      <c r="A7" s="940">
        <v>2</v>
      </c>
      <c r="B7" s="734"/>
      <c r="C7" s="941" t="s">
        <v>2701</v>
      </c>
      <c r="D7" s="942" t="s">
        <v>104</v>
      </c>
      <c r="E7" s="942" t="s">
        <v>78</v>
      </c>
      <c r="F7" s="942">
        <v>2</v>
      </c>
      <c r="G7" s="942" t="s">
        <v>80</v>
      </c>
      <c r="H7" s="943">
        <f>COUNTIF(J7:AG7,Dict!$B$1)*Dict!$B$2+COUNTIF(J7:AG7,Dict!$C$1)*Dict!$C$2</f>
        <v>4</v>
      </c>
      <c r="I7" s="944">
        <f>COUNTIF(J7:AG7,Dict!$B$3)*Dict!$B$4+COUNTIF(J7:AG7,Dict!$C$3)*Dict!$C$4+COUNTIF(J7:AG7,Dict!$D$3)*Dict!$D$4+COUNTIF(J7:AG7,Dict!$E$3)*Dict!$E$4</f>
        <v>5</v>
      </c>
      <c r="J7" s="945" t="s">
        <v>2554</v>
      </c>
      <c r="K7" s="946" t="s">
        <v>2555</v>
      </c>
      <c r="L7" s="946" t="s">
        <v>2555</v>
      </c>
      <c r="M7" s="946" t="s">
        <v>2555</v>
      </c>
      <c r="N7" s="945"/>
      <c r="O7" s="946"/>
      <c r="P7" s="946"/>
      <c r="Q7" s="946"/>
      <c r="R7" s="945" t="s">
        <v>2554</v>
      </c>
      <c r="S7" s="946" t="s">
        <v>2555</v>
      </c>
      <c r="T7" s="946" t="s">
        <v>2555</v>
      </c>
      <c r="U7" s="946"/>
      <c r="V7" s="945"/>
      <c r="W7" s="946"/>
      <c r="X7" s="946"/>
      <c r="Y7" s="946"/>
      <c r="Z7" s="945"/>
      <c r="AA7" s="946"/>
      <c r="AB7" s="946"/>
      <c r="AC7" s="946"/>
      <c r="AD7" s="945"/>
      <c r="AE7" s="946"/>
      <c r="AF7" s="946"/>
      <c r="AG7" s="946"/>
    </row>
    <row r="8" spans="1:33" ht="19.5" customHeight="1">
      <c r="A8" s="940">
        <v>3</v>
      </c>
      <c r="B8" s="734"/>
      <c r="C8" s="941" t="s">
        <v>99</v>
      </c>
      <c r="D8" s="942" t="s">
        <v>104</v>
      </c>
      <c r="E8" s="942" t="s">
        <v>78</v>
      </c>
      <c r="F8" s="942">
        <v>3</v>
      </c>
      <c r="G8" s="942" t="s">
        <v>80</v>
      </c>
      <c r="H8" s="943">
        <f>COUNTIF(J8:AG8,Dict!$B$1)*Dict!$B$2+COUNTIF(J8:AG8,Dict!$C$1)*Dict!$C$2</f>
        <v>1</v>
      </c>
      <c r="I8" s="944">
        <f>COUNTIF(J8:AG8,Dict!$B$3)*Dict!$B$4+COUNTIF(J8:AG8,Dict!$C$3)*Dict!$C$4+COUNTIF(J8:AG8,Dict!$D$3)*Dict!$D$4+COUNTIF(J8:AG8,Dict!$E$3)*Dict!$E$4</f>
        <v>3</v>
      </c>
      <c r="J8" s="945" t="s">
        <v>2702</v>
      </c>
      <c r="K8" s="946" t="s">
        <v>2555</v>
      </c>
      <c r="L8" s="946" t="s">
        <v>2555</v>
      </c>
      <c r="M8" s="946" t="s">
        <v>2555</v>
      </c>
      <c r="N8" s="945"/>
      <c r="O8" s="946"/>
      <c r="P8" s="946"/>
      <c r="Q8" s="946"/>
      <c r="R8" s="945"/>
      <c r="S8" s="946"/>
      <c r="T8" s="946"/>
      <c r="U8" s="946"/>
      <c r="V8" s="945"/>
      <c r="W8" s="946"/>
      <c r="X8" s="946"/>
      <c r="Y8" s="946"/>
      <c r="Z8" s="945"/>
      <c r="AA8" s="946"/>
      <c r="AB8" s="946"/>
      <c r="AC8" s="946"/>
      <c r="AD8" s="945"/>
      <c r="AE8" s="946"/>
      <c r="AF8" s="946"/>
      <c r="AG8" s="946"/>
    </row>
    <row r="9" spans="1:33" ht="19.5" customHeight="1">
      <c r="A9" s="940">
        <v>4</v>
      </c>
      <c r="B9" s="734"/>
      <c r="C9" s="941" t="s">
        <v>140</v>
      </c>
      <c r="D9" s="942" t="s">
        <v>104</v>
      </c>
      <c r="E9" s="942" t="s">
        <v>78</v>
      </c>
      <c r="F9" s="942">
        <v>3</v>
      </c>
      <c r="G9" s="942" t="s">
        <v>80</v>
      </c>
      <c r="H9" s="943">
        <f>COUNTIF(J9:AG9,Dict!$B$1)*Dict!$B$2+COUNTIF(J9:AG9,Dict!$C$1)*Dict!$C$2</f>
        <v>1</v>
      </c>
      <c r="I9" s="944">
        <f>COUNTIF(J9:AG9,Dict!$B$3)*Dict!$B$4+COUNTIF(J9:AG9,Dict!$C$3)*Dict!$C$4+COUNTIF(J9:AG9,Dict!$D$3)*Dict!$D$4+COUNTIF(J9:AG9,Dict!$E$3)*Dict!$E$4</f>
        <v>3</v>
      </c>
      <c r="J9" s="945" t="s">
        <v>2702</v>
      </c>
      <c r="K9" s="946" t="s">
        <v>2555</v>
      </c>
      <c r="L9" s="946" t="s">
        <v>2555</v>
      </c>
      <c r="M9" s="946" t="s">
        <v>2555</v>
      </c>
      <c r="N9" s="945"/>
      <c r="O9" s="946"/>
      <c r="P9" s="946"/>
      <c r="Q9" s="946"/>
      <c r="R9" s="945"/>
      <c r="S9" s="946"/>
      <c r="T9" s="946"/>
      <c r="U9" s="946"/>
      <c r="V9" s="945"/>
      <c r="W9" s="946"/>
      <c r="X9" s="946"/>
      <c r="Y9" s="946"/>
      <c r="Z9" s="945"/>
      <c r="AA9" s="946"/>
      <c r="AB9" s="946"/>
      <c r="AC9" s="946"/>
      <c r="AD9" s="945"/>
      <c r="AE9" s="946"/>
      <c r="AF9" s="946"/>
      <c r="AG9" s="946"/>
    </row>
    <row r="10" spans="1:33" ht="19.5" customHeight="1">
      <c r="A10" s="940">
        <v>5</v>
      </c>
      <c r="B10" s="734"/>
      <c r="C10" s="783" t="s">
        <v>75</v>
      </c>
      <c r="D10" s="942" t="s">
        <v>104</v>
      </c>
      <c r="E10" s="942" t="s">
        <v>78</v>
      </c>
      <c r="F10" s="942">
        <v>3</v>
      </c>
      <c r="G10" s="942" t="s">
        <v>80</v>
      </c>
      <c r="H10" s="943">
        <f>COUNTIF(J10:AG10,Dict!$B$1)*Dict!$B$2+COUNTIF(J10:AG10,Dict!$C$1)*Dict!$C$2</f>
        <v>1</v>
      </c>
      <c r="I10" s="944">
        <f>COUNTIF(J10:AG10,Dict!$B$3)*Dict!$B$4+COUNTIF(J10:AG10,Dict!$C$3)*Dict!$C$4+COUNTIF(J10:AG10,Dict!$D$3)*Dict!$D$4+COUNTIF(J10:AG10,Dict!$E$3)*Dict!$E$4</f>
        <v>2</v>
      </c>
      <c r="J10" s="945"/>
      <c r="K10" s="946"/>
      <c r="L10" s="946"/>
      <c r="M10" s="946"/>
      <c r="N10" s="945"/>
      <c r="O10" s="946"/>
      <c r="P10" s="946"/>
      <c r="Q10" s="946"/>
      <c r="R10" s="945" t="s">
        <v>2702</v>
      </c>
      <c r="S10" s="946" t="s">
        <v>2555</v>
      </c>
      <c r="T10" s="946" t="s">
        <v>2555</v>
      </c>
      <c r="U10" s="946"/>
      <c r="V10" s="945"/>
      <c r="W10" s="946"/>
      <c r="X10" s="946"/>
      <c r="Y10" s="946"/>
      <c r="Z10" s="945"/>
      <c r="AA10" s="946"/>
      <c r="AB10" s="946"/>
      <c r="AC10" s="946"/>
      <c r="AD10" s="945"/>
      <c r="AE10" s="946"/>
      <c r="AF10" s="946"/>
      <c r="AG10" s="946"/>
    </row>
    <row r="11" spans="1:33" ht="19.5" customHeight="1">
      <c r="A11" s="940"/>
      <c r="B11" s="734"/>
      <c r="C11" s="941" t="s">
        <v>154</v>
      </c>
      <c r="D11" s="942" t="s">
        <v>104</v>
      </c>
      <c r="E11" s="942" t="s">
        <v>78</v>
      </c>
      <c r="F11" s="942">
        <v>2</v>
      </c>
      <c r="G11" s="942"/>
      <c r="H11" s="943">
        <f>COUNTIF(J11:AG11,Dict!$B$1)*Dict!$B$2+COUNTIF(J11:AG11,Dict!$C$1)*Dict!$C$2</f>
        <v>0</v>
      </c>
      <c r="I11" s="944">
        <f>COUNTIF(J11:AG11,Dict!$B$3)*Dict!$B$4+COUNTIF(J11:AG11,Dict!$C$3)*Dict!$C$4+COUNTIF(J11:AG11,Dict!$D$3)*Dict!$D$4+COUNTIF(J11:AG11,Dict!$E$3)*Dict!$E$4</f>
        <v>0</v>
      </c>
      <c r="J11" s="945"/>
      <c r="K11" s="946"/>
      <c r="L11" s="946"/>
      <c r="M11" s="946"/>
      <c r="N11" s="945"/>
      <c r="O11" s="946"/>
      <c r="P11" s="946"/>
      <c r="Q11" s="946"/>
      <c r="R11" s="945"/>
      <c r="S11" s="946"/>
      <c r="T11" s="946"/>
      <c r="U11" s="946"/>
      <c r="V11" s="945"/>
      <c r="W11" s="946"/>
      <c r="X11" s="946"/>
      <c r="Y11" s="946"/>
      <c r="Z11" s="945"/>
      <c r="AA11" s="946"/>
      <c r="AB11" s="946"/>
      <c r="AC11" s="946"/>
      <c r="AD11" s="945"/>
      <c r="AE11" s="946"/>
      <c r="AF11" s="946"/>
      <c r="AG11" s="946"/>
    </row>
    <row r="12" spans="1:33" ht="19.5" customHeight="1">
      <c r="A12" s="940"/>
      <c r="B12" s="734"/>
      <c r="C12" s="941" t="s">
        <v>157</v>
      </c>
      <c r="D12" s="942" t="s">
        <v>104</v>
      </c>
      <c r="E12" s="942" t="s">
        <v>78</v>
      </c>
      <c r="F12" s="942">
        <v>7.5</v>
      </c>
      <c r="G12" s="942"/>
      <c r="H12" s="943">
        <f>COUNTIF(J12:AG12,Dict!$B$1)*Dict!$B$2+COUNTIF(J12:AG12,Dict!$C$1)*Dict!$C$2</f>
        <v>0</v>
      </c>
      <c r="I12" s="944">
        <f>COUNTIF(J12:AG12,Dict!$B$3)*Dict!$B$4+COUNTIF(J12:AG12,Dict!$C$3)*Dict!$C$4+COUNTIF(J12:AG12,Dict!$D$3)*Dict!$D$4+COUNTIF(J12:AG12,Dict!$E$3)*Dict!$E$4</f>
        <v>0</v>
      </c>
      <c r="J12" s="945"/>
      <c r="K12" s="946"/>
      <c r="L12" s="946"/>
      <c r="M12" s="946"/>
      <c r="N12" s="945"/>
      <c r="O12" s="946"/>
      <c r="P12" s="946"/>
      <c r="Q12" s="946"/>
      <c r="R12" s="945"/>
      <c r="S12" s="946"/>
      <c r="T12" s="946"/>
      <c r="U12" s="946"/>
      <c r="V12" s="945"/>
      <c r="W12" s="946"/>
      <c r="X12" s="946"/>
      <c r="Y12" s="946"/>
      <c r="Z12" s="945"/>
      <c r="AA12" s="946"/>
      <c r="AB12" s="946"/>
      <c r="AC12" s="946"/>
      <c r="AD12" s="945"/>
      <c r="AE12" s="946"/>
      <c r="AF12" s="946"/>
      <c r="AG12" s="946"/>
    </row>
    <row r="13" spans="1:33" ht="19.5" customHeight="1">
      <c r="A13" s="940">
        <v>6</v>
      </c>
      <c r="B13" s="734"/>
      <c r="C13" s="941" t="s">
        <v>158</v>
      </c>
      <c r="D13" s="942" t="s">
        <v>159</v>
      </c>
      <c r="E13" s="942" t="s">
        <v>78</v>
      </c>
      <c r="F13" s="942">
        <v>2</v>
      </c>
      <c r="G13" s="942" t="s">
        <v>80</v>
      </c>
      <c r="H13" s="943">
        <f>COUNTIF(J13:AG13,Dict!$B$1)*Dict!$B$2+COUNTIF(J13:AG13,Dict!$C$1)*Dict!$C$2</f>
        <v>1</v>
      </c>
      <c r="I13" s="944">
        <f>COUNTIF(J13:AG13,Dict!$B$3)*Dict!$B$4+COUNTIF(J13:AG13,Dict!$C$3)*Dict!$C$4+COUNTIF(J13:AG13,Dict!$D$3)*Dict!$D$4+COUNTIF(J13:AG13,Dict!$E$3)*Dict!$E$4</f>
        <v>2</v>
      </c>
      <c r="J13" s="945"/>
      <c r="K13" s="946"/>
      <c r="L13" s="946"/>
      <c r="M13" s="946"/>
      <c r="N13" s="945"/>
      <c r="O13" s="946"/>
      <c r="P13" s="946"/>
      <c r="Q13" s="946"/>
      <c r="R13" s="945" t="s">
        <v>2702</v>
      </c>
      <c r="S13" s="946" t="s">
        <v>2555</v>
      </c>
      <c r="T13" s="946" t="s">
        <v>2555</v>
      </c>
      <c r="U13" s="946"/>
      <c r="V13" s="945"/>
      <c r="W13" s="946"/>
      <c r="X13" s="946"/>
      <c r="Y13" s="946"/>
      <c r="Z13" s="945"/>
      <c r="AA13" s="946"/>
      <c r="AB13" s="946"/>
      <c r="AC13" s="946"/>
      <c r="AD13" s="945"/>
      <c r="AE13" s="946"/>
      <c r="AF13" s="946"/>
      <c r="AG13" s="946"/>
    </row>
    <row r="14" spans="1:33" ht="19.5" customHeight="1">
      <c r="A14" s="940">
        <v>7</v>
      </c>
      <c r="B14" s="734"/>
      <c r="C14" s="783" t="s">
        <v>162</v>
      </c>
      <c r="D14" s="942" t="s">
        <v>159</v>
      </c>
      <c r="E14" s="942" t="s">
        <v>78</v>
      </c>
      <c r="F14" s="942">
        <v>4</v>
      </c>
      <c r="G14" s="942" t="s">
        <v>80</v>
      </c>
      <c r="H14" s="943">
        <f>COUNTIF(J14:AG14,Dict!$B$1)*Dict!$B$2+COUNTIF(J14:AG14,Dict!$C$1)*Dict!$C$2</f>
        <v>4</v>
      </c>
      <c r="I14" s="944">
        <f>COUNTIF(J14:AG14,Dict!$B$3)*Dict!$B$4+COUNTIF(J14:AG14,Dict!$C$3)*Dict!$C$4+COUNTIF(J14:AG14,Dict!$D$3)*Dict!$D$4+COUNTIF(J14:AG14,Dict!$E$3)*Dict!$E$4</f>
        <v>4</v>
      </c>
      <c r="J14" s="945"/>
      <c r="K14" s="946"/>
      <c r="L14" s="946"/>
      <c r="M14" s="946"/>
      <c r="N14" s="945" t="s">
        <v>2554</v>
      </c>
      <c r="O14" s="946" t="s">
        <v>2555</v>
      </c>
      <c r="P14" s="946" t="s">
        <v>2555</v>
      </c>
      <c r="Q14" s="946"/>
      <c r="R14" s="945"/>
      <c r="S14" s="946"/>
      <c r="T14" s="946"/>
      <c r="U14" s="946"/>
      <c r="V14" s="945" t="s">
        <v>2554</v>
      </c>
      <c r="W14" s="946" t="s">
        <v>2555</v>
      </c>
      <c r="X14" s="946" t="s">
        <v>2555</v>
      </c>
      <c r="Y14" s="946"/>
      <c r="Z14" s="945"/>
      <c r="AA14" s="946"/>
      <c r="AB14" s="946"/>
      <c r="AC14" s="946"/>
      <c r="AD14" s="945"/>
      <c r="AE14" s="946"/>
      <c r="AF14" s="946"/>
      <c r="AG14" s="946"/>
    </row>
    <row r="15" spans="1:33" ht="19.5" customHeight="1">
      <c r="A15" s="940">
        <v>8</v>
      </c>
      <c r="B15" s="734"/>
      <c r="C15" s="941" t="s">
        <v>217</v>
      </c>
      <c r="D15" s="942" t="s">
        <v>159</v>
      </c>
      <c r="E15" s="942" t="s">
        <v>218</v>
      </c>
      <c r="F15" s="942">
        <v>3</v>
      </c>
      <c r="G15" s="942" t="s">
        <v>80</v>
      </c>
      <c r="H15" s="943">
        <f>COUNTIF(J15:AG15,Dict!$B$1)*Dict!$B$2+COUNTIF(J15:AG15,Dict!$C$1)*Dict!$C$2</f>
        <v>2</v>
      </c>
      <c r="I15" s="944">
        <f>COUNTIF(J15:AG15,Dict!$B$3)*Dict!$B$4+COUNTIF(J15:AG15,Dict!$C$3)*Dict!$C$4+COUNTIF(J15:AG15,Dict!$D$3)*Dict!$D$4+COUNTIF(J15:AG15,Dict!$E$3)*Dict!$E$4</f>
        <v>3</v>
      </c>
      <c r="J15" s="945" t="s">
        <v>2554</v>
      </c>
      <c r="K15" s="946" t="s">
        <v>2555</v>
      </c>
      <c r="L15" s="946" t="s">
        <v>2555</v>
      </c>
      <c r="M15" s="946" t="s">
        <v>2555</v>
      </c>
      <c r="N15" s="945"/>
      <c r="O15" s="946"/>
      <c r="P15" s="946"/>
      <c r="Q15" s="946"/>
      <c r="R15" s="945"/>
      <c r="S15" s="946"/>
      <c r="T15" s="946"/>
      <c r="U15" s="946"/>
      <c r="V15" s="945"/>
      <c r="W15" s="946"/>
      <c r="X15" s="946"/>
      <c r="Y15" s="946"/>
      <c r="Z15" s="945"/>
      <c r="AA15" s="946"/>
      <c r="AB15" s="946"/>
      <c r="AC15" s="946"/>
      <c r="AD15" s="945"/>
      <c r="AE15" s="946"/>
      <c r="AF15" s="946"/>
      <c r="AG15" s="946"/>
    </row>
    <row r="16" spans="1:33" ht="19.5" customHeight="1">
      <c r="A16" s="940">
        <v>9</v>
      </c>
      <c r="B16" s="734"/>
      <c r="C16" s="941" t="s">
        <v>168</v>
      </c>
      <c r="D16" s="942" t="s">
        <v>159</v>
      </c>
      <c r="E16" s="942" t="s">
        <v>78</v>
      </c>
      <c r="F16" s="942">
        <v>3</v>
      </c>
      <c r="G16" s="942" t="s">
        <v>80</v>
      </c>
      <c r="H16" s="943">
        <f>COUNTIF(J16:AG16,Dict!$B$1)*Dict!$B$2+COUNTIF(J16:AG16,Dict!$C$1)*Dict!$C$2</f>
        <v>1</v>
      </c>
      <c r="I16" s="944">
        <f>COUNTIF(J16:AG16,Dict!$B$3)*Dict!$B$4+COUNTIF(J16:AG16,Dict!$C$3)*Dict!$C$4+COUNTIF(J16:AG16,Dict!$D$3)*Dict!$D$4+COUNTIF(J16:AG16,Dict!$E$3)*Dict!$E$4</f>
        <v>3</v>
      </c>
      <c r="J16" s="945" t="s">
        <v>2702</v>
      </c>
      <c r="K16" s="946" t="s">
        <v>2555</v>
      </c>
      <c r="L16" s="946" t="s">
        <v>2555</v>
      </c>
      <c r="M16" s="946" t="s">
        <v>2555</v>
      </c>
      <c r="N16" s="945"/>
      <c r="O16" s="946"/>
      <c r="P16" s="946"/>
      <c r="Q16" s="946"/>
      <c r="R16" s="945"/>
      <c r="S16" s="946"/>
      <c r="T16" s="946"/>
      <c r="U16" s="946"/>
      <c r="V16" s="945"/>
      <c r="W16" s="946"/>
      <c r="X16" s="946"/>
      <c r="Y16" s="946"/>
      <c r="Z16" s="945"/>
      <c r="AA16" s="946"/>
      <c r="AB16" s="946"/>
      <c r="AC16" s="946"/>
      <c r="AD16" s="945"/>
      <c r="AE16" s="946"/>
      <c r="AF16" s="946"/>
      <c r="AG16" s="946"/>
    </row>
    <row r="17" spans="1:33" ht="19.5" customHeight="1">
      <c r="A17" s="940">
        <v>10</v>
      </c>
      <c r="B17" s="734"/>
      <c r="C17" s="941" t="s">
        <v>2704</v>
      </c>
      <c r="D17" s="942" t="s">
        <v>159</v>
      </c>
      <c r="E17" s="942" t="s">
        <v>78</v>
      </c>
      <c r="F17" s="942">
        <v>4</v>
      </c>
      <c r="G17" s="942" t="s">
        <v>80</v>
      </c>
      <c r="H17" s="943">
        <f>COUNTIF(J17:AG17,Dict!$B$1)*Dict!$B$2+COUNTIF(J17:AG17,Dict!$C$1)*Dict!$C$2</f>
        <v>1</v>
      </c>
      <c r="I17" s="944">
        <f>COUNTIF(J17:AG17,Dict!$B$3)*Dict!$B$4+COUNTIF(J17:AG17,Dict!$C$3)*Dict!$C$4+COUNTIF(J17:AG17,Dict!$D$3)*Dict!$D$4+COUNTIF(J17:AG17,Dict!$E$3)*Dict!$E$4</f>
        <v>3</v>
      </c>
      <c r="J17" s="945" t="s">
        <v>2702</v>
      </c>
      <c r="K17" s="946" t="s">
        <v>2555</v>
      </c>
      <c r="L17" s="946" t="s">
        <v>2555</v>
      </c>
      <c r="M17" s="946" t="s">
        <v>2555</v>
      </c>
      <c r="N17" s="945"/>
      <c r="O17" s="946"/>
      <c r="P17" s="946"/>
      <c r="Q17" s="946"/>
      <c r="R17" s="945"/>
      <c r="S17" s="946"/>
      <c r="T17" s="946"/>
      <c r="U17" s="946"/>
      <c r="V17" s="945"/>
      <c r="W17" s="946"/>
      <c r="X17" s="946"/>
      <c r="Y17" s="946"/>
      <c r="Z17" s="945"/>
      <c r="AA17" s="946"/>
      <c r="AB17" s="946"/>
      <c r="AC17" s="946"/>
      <c r="AD17" s="945"/>
      <c r="AE17" s="946"/>
      <c r="AF17" s="946"/>
      <c r="AG17" s="946"/>
    </row>
    <row r="18" spans="1:33" ht="19.5" customHeight="1">
      <c r="A18" s="940">
        <v>11</v>
      </c>
      <c r="B18" s="734"/>
      <c r="C18" s="941" t="s">
        <v>239</v>
      </c>
      <c r="D18" s="942" t="s">
        <v>159</v>
      </c>
      <c r="E18" s="942" t="s">
        <v>218</v>
      </c>
      <c r="F18" s="942">
        <v>3</v>
      </c>
      <c r="G18" s="942" t="s">
        <v>80</v>
      </c>
      <c r="H18" s="943">
        <f>COUNTIF(J18:AG18,Dict!$B$1)*Dict!$B$2+COUNTIF(J18:AG18,Dict!$C$1)*Dict!$C$2</f>
        <v>2</v>
      </c>
      <c r="I18" s="944">
        <f>COUNTIF(J18:AG18,Dict!$B$3)*Dict!$B$4+COUNTIF(J18:AG18,Dict!$C$3)*Dict!$C$4+COUNTIF(J18:AG18,Dict!$D$3)*Dict!$D$4+COUNTIF(J18:AG18,Dict!$E$3)*Dict!$E$4</f>
        <v>3</v>
      </c>
      <c r="J18" s="945" t="s">
        <v>2554</v>
      </c>
      <c r="K18" s="946" t="s">
        <v>2555</v>
      </c>
      <c r="L18" s="946" t="s">
        <v>2555</v>
      </c>
      <c r="M18" s="946" t="s">
        <v>2555</v>
      </c>
      <c r="N18" s="945"/>
      <c r="O18" s="946"/>
      <c r="P18" s="946"/>
      <c r="Q18" s="946"/>
      <c r="R18" s="945"/>
      <c r="S18" s="946"/>
      <c r="T18" s="946"/>
      <c r="U18" s="946"/>
      <c r="V18" s="945"/>
      <c r="W18" s="946"/>
      <c r="X18" s="946"/>
      <c r="Y18" s="946"/>
      <c r="Z18" s="945"/>
      <c r="AA18" s="946"/>
      <c r="AB18" s="946"/>
      <c r="AC18" s="946"/>
      <c r="AD18" s="945"/>
      <c r="AE18" s="946"/>
      <c r="AF18" s="946"/>
      <c r="AG18" s="946"/>
    </row>
    <row r="19" spans="1:33" ht="19.5" customHeight="1">
      <c r="A19" s="940"/>
      <c r="B19" s="734"/>
      <c r="C19" s="941" t="s">
        <v>204</v>
      </c>
      <c r="D19" s="942" t="s">
        <v>159</v>
      </c>
      <c r="E19" s="942" t="s">
        <v>78</v>
      </c>
      <c r="F19" s="942">
        <v>2</v>
      </c>
      <c r="G19" s="942"/>
      <c r="H19" s="943">
        <f>COUNTIF(J19:AG19,Dict!$B$1)*Dict!$B$2+COUNTIF(J19:AG19,Dict!$C$1)*Dict!$C$2</f>
        <v>0</v>
      </c>
      <c r="I19" s="944">
        <f>COUNTIF(J19:AG19,Dict!$B$3)*Dict!$B$4+COUNTIF(J19:AG19,Dict!$C$3)*Dict!$C$4+COUNTIF(J19:AG19,Dict!$D$3)*Dict!$D$4+COUNTIF(J19:AG19,Dict!$E$3)*Dict!$E$4</f>
        <v>0</v>
      </c>
      <c r="J19" s="945"/>
      <c r="K19" s="946"/>
      <c r="L19" s="946"/>
      <c r="M19" s="946"/>
      <c r="N19" s="945"/>
      <c r="O19" s="946"/>
      <c r="P19" s="946"/>
      <c r="Q19" s="946"/>
      <c r="R19" s="945"/>
      <c r="S19" s="946"/>
      <c r="T19" s="946"/>
      <c r="U19" s="946"/>
      <c r="V19" s="945"/>
      <c r="W19" s="946"/>
      <c r="X19" s="946"/>
      <c r="Y19" s="946"/>
      <c r="Z19" s="945"/>
      <c r="AA19" s="946"/>
      <c r="AB19" s="946"/>
      <c r="AC19" s="946"/>
      <c r="AD19" s="945"/>
      <c r="AE19" s="946"/>
      <c r="AF19" s="946"/>
      <c r="AG19" s="946"/>
    </row>
    <row r="20" spans="1:33" ht="19.5" customHeight="1">
      <c r="A20" s="940"/>
      <c r="B20" s="734"/>
      <c r="C20" s="941" t="s">
        <v>249</v>
      </c>
      <c r="D20" s="942" t="s">
        <v>159</v>
      </c>
      <c r="E20" s="942" t="s">
        <v>78</v>
      </c>
      <c r="F20" s="942">
        <v>1</v>
      </c>
      <c r="G20" s="942"/>
      <c r="H20" s="943">
        <f>COUNTIF(J20:AG20,Dict!$B$1)*Dict!$B$2+COUNTIF(J20:AG20,Dict!$C$1)*Dict!$C$2</f>
        <v>6</v>
      </c>
      <c r="I20" s="944">
        <f>COUNTIF(J20:AG20,Dict!$B$3)*Dict!$B$4+COUNTIF(J20:AG20,Dict!$C$3)*Dict!$C$4+COUNTIF(J20:AG20,Dict!$D$3)*Dict!$D$4+COUNTIF(J20:AG20,Dict!$E$3)*Dict!$E$4</f>
        <v>6</v>
      </c>
      <c r="J20" s="945"/>
      <c r="K20" s="946"/>
      <c r="L20" s="946"/>
      <c r="M20" s="946"/>
      <c r="N20" s="945" t="s">
        <v>2554</v>
      </c>
      <c r="O20" s="946" t="s">
        <v>2555</v>
      </c>
      <c r="P20" s="946" t="s">
        <v>2555</v>
      </c>
      <c r="Q20" s="946"/>
      <c r="R20" s="945" t="s">
        <v>2554</v>
      </c>
      <c r="S20" s="946" t="s">
        <v>2555</v>
      </c>
      <c r="T20" s="946" t="s">
        <v>2555</v>
      </c>
      <c r="U20" s="946"/>
      <c r="V20" s="945" t="s">
        <v>2554</v>
      </c>
      <c r="W20" s="946" t="s">
        <v>2555</v>
      </c>
      <c r="X20" s="946" t="s">
        <v>2555</v>
      </c>
      <c r="Y20" s="946"/>
      <c r="Z20" s="945"/>
      <c r="AA20" s="946"/>
      <c r="AB20" s="946"/>
      <c r="AC20" s="946"/>
      <c r="AD20" s="945"/>
      <c r="AE20" s="946"/>
      <c r="AF20" s="946"/>
      <c r="AG20" s="946"/>
    </row>
    <row r="21" spans="1:33" ht="19.5" customHeight="1">
      <c r="A21" s="940">
        <v>12</v>
      </c>
      <c r="B21" s="734"/>
      <c r="C21" s="941" t="s">
        <v>209</v>
      </c>
      <c r="D21" s="942" t="s">
        <v>211</v>
      </c>
      <c r="E21" s="942" t="s">
        <v>78</v>
      </c>
      <c r="F21" s="942">
        <v>2</v>
      </c>
      <c r="G21" s="942" t="s">
        <v>80</v>
      </c>
      <c r="H21" s="943">
        <f>COUNTIF(J21:AG21,Dict!$B$1)*Dict!$B$2+COUNTIF(J21:AG21,Dict!$C$1)*Dict!$C$2</f>
        <v>1</v>
      </c>
      <c r="I21" s="944">
        <f>COUNTIF(J21:AG21,Dict!$B$3)*Dict!$B$4+COUNTIF(J21:AG21,Dict!$C$3)*Dict!$C$4+COUNTIF(J21:AG21,Dict!$D$3)*Dict!$D$4+COUNTIF(J21:AG21,Dict!$E$3)*Dict!$E$4</f>
        <v>2</v>
      </c>
      <c r="J21" s="945"/>
      <c r="K21" s="946"/>
      <c r="L21" s="946"/>
      <c r="M21" s="946"/>
      <c r="N21" s="945"/>
      <c r="O21" s="946"/>
      <c r="P21" s="946"/>
      <c r="Q21" s="946"/>
      <c r="R21" s="945" t="s">
        <v>2702</v>
      </c>
      <c r="S21" s="946" t="s">
        <v>2555</v>
      </c>
      <c r="T21" s="946" t="s">
        <v>2555</v>
      </c>
      <c r="U21" s="946"/>
      <c r="V21" s="945"/>
      <c r="W21" s="946"/>
      <c r="X21" s="946"/>
      <c r="Y21" s="946"/>
      <c r="Z21" s="945"/>
      <c r="AA21" s="946"/>
      <c r="AB21" s="946"/>
      <c r="AC21" s="946"/>
      <c r="AD21" s="945"/>
      <c r="AE21" s="946"/>
      <c r="AF21" s="946"/>
      <c r="AG21" s="946"/>
    </row>
    <row r="22" spans="1:33" ht="19.5" customHeight="1">
      <c r="A22" s="940">
        <v>13</v>
      </c>
      <c r="B22" s="734"/>
      <c r="C22" s="941" t="s">
        <v>2705</v>
      </c>
      <c r="D22" s="942" t="s">
        <v>211</v>
      </c>
      <c r="E22" s="942" t="s">
        <v>78</v>
      </c>
      <c r="F22" s="942">
        <v>2</v>
      </c>
      <c r="G22" s="942" t="s">
        <v>80</v>
      </c>
      <c r="H22" s="943">
        <f>COUNTIF(J22:AG22,Dict!$B$1)*Dict!$B$2+COUNTIF(J22:AG22,Dict!$C$1)*Dict!$C$2</f>
        <v>2</v>
      </c>
      <c r="I22" s="944">
        <f>COUNTIF(J22:AG22,Dict!$B$3)*Dict!$B$4+COUNTIF(J22:AG22,Dict!$C$3)*Dict!$C$4+COUNTIF(J22:AG22,Dict!$D$3)*Dict!$D$4+COUNTIF(J22:AG22,Dict!$E$3)*Dict!$E$4</f>
        <v>2</v>
      </c>
      <c r="J22" s="945"/>
      <c r="K22" s="946"/>
      <c r="L22" s="946"/>
      <c r="M22" s="946"/>
      <c r="N22" s="945"/>
      <c r="O22" s="946"/>
      <c r="P22" s="946"/>
      <c r="Q22" s="946"/>
      <c r="R22" s="945" t="s">
        <v>2554</v>
      </c>
      <c r="S22" s="946" t="s">
        <v>2555</v>
      </c>
      <c r="T22" s="946" t="s">
        <v>2555</v>
      </c>
      <c r="U22" s="946"/>
      <c r="V22" s="945"/>
      <c r="W22" s="946"/>
      <c r="X22" s="946"/>
      <c r="Y22" s="946"/>
      <c r="Z22" s="945"/>
      <c r="AA22" s="946"/>
      <c r="AB22" s="946"/>
      <c r="AC22" s="946"/>
      <c r="AD22" s="945"/>
      <c r="AE22" s="946"/>
      <c r="AF22" s="946"/>
      <c r="AG22" s="946"/>
    </row>
    <row r="23" spans="1:33" ht="19.5" customHeight="1">
      <c r="A23" s="940">
        <v>14</v>
      </c>
      <c r="B23" s="734"/>
      <c r="C23" s="783" t="s">
        <v>213</v>
      </c>
      <c r="D23" s="942" t="s">
        <v>211</v>
      </c>
      <c r="E23" s="942" t="s">
        <v>78</v>
      </c>
      <c r="F23" s="942">
        <v>4</v>
      </c>
      <c r="G23" s="942" t="s">
        <v>80</v>
      </c>
      <c r="H23" s="943">
        <f>COUNTIF(J23:AG23,Dict!$B$1)*Dict!$B$2+COUNTIF(J23:AG23,Dict!$C$1)*Dict!$C$2</f>
        <v>4</v>
      </c>
      <c r="I23" s="944">
        <f>COUNTIF(J23:AG23,Dict!$B$3)*Dict!$B$4+COUNTIF(J23:AG23,Dict!$C$3)*Dict!$C$4+COUNTIF(J23:AG23,Dict!$D$3)*Dict!$D$4+COUNTIF(J23:AG23,Dict!$E$3)*Dict!$E$4</f>
        <v>4</v>
      </c>
      <c r="J23" s="945"/>
      <c r="K23" s="946"/>
      <c r="L23" s="946"/>
      <c r="M23" s="946"/>
      <c r="N23" s="945" t="s">
        <v>2554</v>
      </c>
      <c r="O23" s="946" t="s">
        <v>2555</v>
      </c>
      <c r="P23" s="946" t="s">
        <v>2555</v>
      </c>
      <c r="Q23" s="946"/>
      <c r="R23" s="945"/>
      <c r="S23" s="946"/>
      <c r="T23" s="946"/>
      <c r="U23" s="946"/>
      <c r="V23" s="945" t="s">
        <v>2554</v>
      </c>
      <c r="W23" s="946" t="s">
        <v>2555</v>
      </c>
      <c r="X23" s="946" t="s">
        <v>2555</v>
      </c>
      <c r="Y23" s="946"/>
      <c r="Z23" s="945"/>
      <c r="AA23" s="946"/>
      <c r="AB23" s="946"/>
      <c r="AC23" s="946"/>
      <c r="AD23" s="945"/>
      <c r="AE23" s="946"/>
      <c r="AF23" s="946"/>
      <c r="AG23" s="946"/>
    </row>
    <row r="24" spans="1:33" ht="19.5" customHeight="1">
      <c r="A24" s="940">
        <v>15</v>
      </c>
      <c r="B24" s="734"/>
      <c r="C24" s="941" t="s">
        <v>225</v>
      </c>
      <c r="D24" s="942" t="s">
        <v>211</v>
      </c>
      <c r="E24" s="942" t="s">
        <v>78</v>
      </c>
      <c r="F24" s="942">
        <v>3</v>
      </c>
      <c r="G24" s="942" t="s">
        <v>80</v>
      </c>
      <c r="H24" s="943">
        <f>COUNTIF(J24:AG24,Dict!$B$1)*Dict!$B$2+COUNTIF(J24:AG24,Dict!$C$1)*Dict!$C$2</f>
        <v>4</v>
      </c>
      <c r="I24" s="944">
        <f>COUNTIF(J24:AG24,Dict!$B$3)*Dict!$B$4+COUNTIF(J24:AG24,Dict!$C$3)*Dict!$C$4+COUNTIF(J24:AG24,Dict!$D$3)*Dict!$D$4+COUNTIF(J24:AG24,Dict!$E$3)*Dict!$E$4</f>
        <v>5</v>
      </c>
      <c r="J24" s="945" t="s">
        <v>2554</v>
      </c>
      <c r="K24" s="946" t="s">
        <v>2555</v>
      </c>
      <c r="L24" s="946" t="s">
        <v>2555</v>
      </c>
      <c r="M24" s="946" t="s">
        <v>2555</v>
      </c>
      <c r="N24" s="945"/>
      <c r="O24" s="946"/>
      <c r="P24" s="946"/>
      <c r="Q24" s="946"/>
      <c r="R24" s="945"/>
      <c r="S24" s="946"/>
      <c r="T24" s="946"/>
      <c r="U24" s="946"/>
      <c r="V24" s="945"/>
      <c r="W24" s="946"/>
      <c r="X24" s="946"/>
      <c r="Y24" s="946"/>
      <c r="Z24" s="945" t="s">
        <v>2554</v>
      </c>
      <c r="AA24" s="946" t="s">
        <v>2555</v>
      </c>
      <c r="AB24" s="946" t="s">
        <v>2555</v>
      </c>
      <c r="AC24" s="946"/>
      <c r="AD24" s="945"/>
      <c r="AE24" s="946"/>
      <c r="AF24" s="946"/>
      <c r="AG24" s="946"/>
    </row>
    <row r="25" spans="1:33" ht="19.5" customHeight="1">
      <c r="A25" s="940">
        <v>16</v>
      </c>
      <c r="B25" s="734"/>
      <c r="C25" s="941" t="s">
        <v>278</v>
      </c>
      <c r="D25" s="942" t="s">
        <v>211</v>
      </c>
      <c r="E25" s="942" t="s">
        <v>218</v>
      </c>
      <c r="F25" s="942">
        <v>3</v>
      </c>
      <c r="G25" s="942" t="s">
        <v>80</v>
      </c>
      <c r="H25" s="943">
        <f>COUNTIF(J25:AG25,Dict!$B$1)*Dict!$B$2+COUNTIF(J25:AG25,Dict!$C$1)*Dict!$C$2</f>
        <v>2</v>
      </c>
      <c r="I25" s="944">
        <f>COUNTIF(J25:AG25,Dict!$B$3)*Dict!$B$4+COUNTIF(J25:AG25,Dict!$C$3)*Dict!$C$4+COUNTIF(J25:AG25,Dict!$D$3)*Dict!$D$4+COUNTIF(J25:AG25,Dict!$E$3)*Dict!$E$4</f>
        <v>3</v>
      </c>
      <c r="J25" s="945" t="s">
        <v>2554</v>
      </c>
      <c r="K25" s="946" t="s">
        <v>2555</v>
      </c>
      <c r="L25" s="946" t="s">
        <v>2555</v>
      </c>
      <c r="M25" s="946" t="s">
        <v>2555</v>
      </c>
      <c r="N25" s="945"/>
      <c r="O25" s="946"/>
      <c r="P25" s="946"/>
      <c r="Q25" s="946"/>
      <c r="R25" s="945"/>
      <c r="S25" s="946"/>
      <c r="T25" s="946"/>
      <c r="U25" s="946"/>
      <c r="V25" s="945"/>
      <c r="W25" s="946"/>
      <c r="X25" s="946"/>
      <c r="Y25" s="946"/>
      <c r="Z25" s="945"/>
      <c r="AA25" s="946"/>
      <c r="AB25" s="946"/>
      <c r="AC25" s="946"/>
      <c r="AD25" s="945"/>
      <c r="AE25" s="946"/>
      <c r="AF25" s="946"/>
      <c r="AG25" s="946"/>
    </row>
    <row r="26" spans="1:33" ht="19.5" customHeight="1">
      <c r="A26" s="940">
        <v>17</v>
      </c>
      <c r="B26" s="734"/>
      <c r="C26" s="941" t="s">
        <v>289</v>
      </c>
      <c r="D26" s="942" t="s">
        <v>211</v>
      </c>
      <c r="E26" s="942" t="s">
        <v>218</v>
      </c>
      <c r="F26" s="942">
        <v>3</v>
      </c>
      <c r="G26" s="942" t="s">
        <v>80</v>
      </c>
      <c r="H26" s="943">
        <f>COUNTIF(J26:AG26,Dict!$B$1)*Dict!$B$2+COUNTIF(J26:AG26,Dict!$C$1)*Dict!$C$2</f>
        <v>4</v>
      </c>
      <c r="I26" s="944">
        <f>COUNTIF(J26:AG26,Dict!$B$3)*Dict!$B$4+COUNTIF(J26:AG26,Dict!$C$3)*Dict!$C$4+COUNTIF(J26:AG26,Dict!$D$3)*Dict!$D$4+COUNTIF(J26:AG26,Dict!$E$3)*Dict!$E$4</f>
        <v>5</v>
      </c>
      <c r="J26" s="945" t="s">
        <v>2554</v>
      </c>
      <c r="K26" s="946" t="s">
        <v>2555</v>
      </c>
      <c r="L26" s="946" t="s">
        <v>2555</v>
      </c>
      <c r="M26" s="946" t="s">
        <v>2555</v>
      </c>
      <c r="N26" s="945"/>
      <c r="O26" s="946"/>
      <c r="P26" s="946"/>
      <c r="Q26" s="946"/>
      <c r="R26" s="945"/>
      <c r="S26" s="946"/>
      <c r="T26" s="946"/>
      <c r="U26" s="946"/>
      <c r="V26" s="945"/>
      <c r="W26" s="946"/>
      <c r="X26" s="946"/>
      <c r="Y26" s="946"/>
      <c r="Z26" s="945" t="s">
        <v>2554</v>
      </c>
      <c r="AA26" s="946" t="s">
        <v>2555</v>
      </c>
      <c r="AB26" s="946" t="s">
        <v>2555</v>
      </c>
      <c r="AC26" s="946"/>
      <c r="AD26" s="945"/>
      <c r="AE26" s="946"/>
      <c r="AF26" s="946"/>
      <c r="AG26" s="946"/>
    </row>
    <row r="27" spans="1:33" ht="19.5" customHeight="1">
      <c r="A27" s="940">
        <v>18</v>
      </c>
      <c r="B27" s="734"/>
      <c r="C27" s="941" t="s">
        <v>266</v>
      </c>
      <c r="D27" s="942" t="s">
        <v>211</v>
      </c>
      <c r="E27" s="942" t="s">
        <v>218</v>
      </c>
      <c r="F27" s="942">
        <v>3</v>
      </c>
      <c r="G27" s="942" t="s">
        <v>80</v>
      </c>
      <c r="H27" s="943">
        <f>COUNTIF(J27:AG27,Dict!$B$1)*Dict!$B$2+COUNTIF(J27:AG27,Dict!$C$1)*Dict!$C$2</f>
        <v>4</v>
      </c>
      <c r="I27" s="944">
        <f>COUNTIF(J27:AG27,Dict!$B$3)*Dict!$B$4+COUNTIF(J27:AG27,Dict!$C$3)*Dict!$C$4+COUNTIF(J27:AG27,Dict!$D$3)*Dict!$D$4+COUNTIF(J27:AG27,Dict!$E$3)*Dict!$E$4</f>
        <v>5</v>
      </c>
      <c r="J27" s="945" t="s">
        <v>2554</v>
      </c>
      <c r="K27" s="946" t="s">
        <v>2555</v>
      </c>
      <c r="L27" s="946" t="s">
        <v>2555</v>
      </c>
      <c r="M27" s="946" t="s">
        <v>2555</v>
      </c>
      <c r="N27" s="945"/>
      <c r="O27" s="946"/>
      <c r="P27" s="946"/>
      <c r="Q27" s="946"/>
      <c r="R27" s="945"/>
      <c r="S27" s="946"/>
      <c r="T27" s="946"/>
      <c r="U27" s="946"/>
      <c r="V27" s="945"/>
      <c r="W27" s="946"/>
      <c r="X27" s="946"/>
      <c r="Y27" s="946"/>
      <c r="Z27" s="945" t="s">
        <v>2554</v>
      </c>
      <c r="AA27" s="946" t="s">
        <v>2555</v>
      </c>
      <c r="AB27" s="946" t="s">
        <v>2555</v>
      </c>
      <c r="AC27" s="946"/>
      <c r="AD27" s="945"/>
      <c r="AE27" s="946"/>
      <c r="AF27" s="946"/>
      <c r="AG27" s="946"/>
    </row>
    <row r="28" spans="1:33" ht="19.5" customHeight="1">
      <c r="A28" s="940"/>
      <c r="B28" s="734"/>
      <c r="C28" s="941" t="s">
        <v>305</v>
      </c>
      <c r="D28" s="942" t="s">
        <v>211</v>
      </c>
      <c r="E28" s="942" t="s">
        <v>78</v>
      </c>
      <c r="F28" s="942">
        <v>1</v>
      </c>
      <c r="G28" s="942"/>
      <c r="H28" s="943">
        <f>COUNTIF(J28:AG28,Dict!$B$1)*Dict!$B$2+COUNTIF(J28:AG28,Dict!$C$1)*Dict!$C$2</f>
        <v>2</v>
      </c>
      <c r="I28" s="944">
        <f>COUNTIF(J28:AG28,Dict!$B$3)*Dict!$B$4+COUNTIF(J28:AG28,Dict!$C$3)*Dict!$C$4+COUNTIF(J28:AG28,Dict!$D$3)*Dict!$D$4+COUNTIF(J28:AG28,Dict!$E$3)*Dict!$E$4</f>
        <v>2</v>
      </c>
      <c r="J28" s="945"/>
      <c r="K28" s="946"/>
      <c r="L28" s="946"/>
      <c r="M28" s="946"/>
      <c r="N28" s="945"/>
      <c r="O28" s="946"/>
      <c r="P28" s="946"/>
      <c r="Q28" s="946"/>
      <c r="R28" s="945" t="s">
        <v>2554</v>
      </c>
      <c r="S28" s="946" t="s">
        <v>2555</v>
      </c>
      <c r="T28" s="946" t="s">
        <v>2555</v>
      </c>
      <c r="U28" s="946"/>
      <c r="V28" s="945"/>
      <c r="W28" s="946"/>
      <c r="X28" s="946"/>
      <c r="Y28" s="946"/>
      <c r="Z28" s="945"/>
      <c r="AA28" s="946"/>
      <c r="AB28" s="946"/>
      <c r="AC28" s="946"/>
      <c r="AD28" s="945"/>
      <c r="AE28" s="946"/>
      <c r="AF28" s="946"/>
      <c r="AG28" s="946"/>
    </row>
    <row r="29" spans="1:33" ht="19.5" customHeight="1">
      <c r="A29" s="940">
        <v>19</v>
      </c>
      <c r="B29" s="734"/>
      <c r="C29" s="783" t="s">
        <v>256</v>
      </c>
      <c r="D29" s="942" t="s">
        <v>257</v>
      </c>
      <c r="E29" s="942" t="s">
        <v>78</v>
      </c>
      <c r="F29" s="942">
        <v>2</v>
      </c>
      <c r="G29" s="942" t="s">
        <v>80</v>
      </c>
      <c r="H29" s="943">
        <f>COUNTIF(J29:AG29,Dict!$B$1)*Dict!$B$2+COUNTIF(J29:AG29,Dict!$C$1)*Dict!$C$2</f>
        <v>1</v>
      </c>
      <c r="I29" s="944">
        <f>COUNTIF(J29:AG29,Dict!$B$3)*Dict!$B$4+COUNTIF(J29:AG29,Dict!$C$3)*Dict!$C$4+COUNTIF(J29:AG29,Dict!$D$3)*Dict!$D$4+COUNTIF(J29:AG29,Dict!$E$3)*Dict!$E$4</f>
        <v>2</v>
      </c>
      <c r="J29" s="945"/>
      <c r="K29" s="946"/>
      <c r="L29" s="946"/>
      <c r="M29" s="946"/>
      <c r="N29" s="945"/>
      <c r="O29" s="946"/>
      <c r="P29" s="946"/>
      <c r="Q29" s="946"/>
      <c r="R29" s="945" t="s">
        <v>2702</v>
      </c>
      <c r="S29" s="946" t="s">
        <v>2555</v>
      </c>
      <c r="T29" s="946" t="s">
        <v>2555</v>
      </c>
      <c r="U29" s="946"/>
      <c r="V29" s="945"/>
      <c r="W29" s="946"/>
      <c r="X29" s="946"/>
      <c r="Y29" s="946"/>
      <c r="Z29" s="945"/>
      <c r="AA29" s="946"/>
      <c r="AB29" s="946"/>
      <c r="AC29" s="946"/>
      <c r="AD29" s="945"/>
      <c r="AE29" s="946"/>
      <c r="AF29" s="946"/>
      <c r="AG29" s="946"/>
    </row>
    <row r="30" spans="1:33" ht="19.5" customHeight="1">
      <c r="A30" s="940">
        <v>20</v>
      </c>
      <c r="B30" s="734"/>
      <c r="C30" s="783" t="s">
        <v>258</v>
      </c>
      <c r="D30" s="942" t="s">
        <v>257</v>
      </c>
      <c r="E30" s="942" t="s">
        <v>78</v>
      </c>
      <c r="F30" s="942">
        <v>4</v>
      </c>
      <c r="G30" s="942" t="s">
        <v>80</v>
      </c>
      <c r="H30" s="943">
        <f>COUNTIF(J30:AG30,Dict!$B$1)*Dict!$B$2+COUNTIF(J30:AG30,Dict!$C$1)*Dict!$C$2</f>
        <v>4</v>
      </c>
      <c r="I30" s="944">
        <f>COUNTIF(J30:AG30,Dict!$B$3)*Dict!$B$4+COUNTIF(J30:AG30,Dict!$C$3)*Dict!$C$4+COUNTIF(J30:AG30,Dict!$D$3)*Dict!$D$4+COUNTIF(J30:AG30,Dict!$E$3)*Dict!$E$4</f>
        <v>4</v>
      </c>
      <c r="J30" s="945"/>
      <c r="K30" s="946"/>
      <c r="L30" s="946"/>
      <c r="M30" s="946"/>
      <c r="N30" s="945" t="s">
        <v>2554</v>
      </c>
      <c r="O30" s="946" t="s">
        <v>2555</v>
      </c>
      <c r="P30" s="946" t="s">
        <v>2555</v>
      </c>
      <c r="Q30" s="946"/>
      <c r="R30" s="945"/>
      <c r="S30" s="946"/>
      <c r="T30" s="946"/>
      <c r="U30" s="946"/>
      <c r="V30" s="945" t="s">
        <v>2554</v>
      </c>
      <c r="W30" s="946" t="s">
        <v>2555</v>
      </c>
      <c r="X30" s="946" t="s">
        <v>2555</v>
      </c>
      <c r="Y30" s="946"/>
      <c r="Z30" s="945"/>
      <c r="AA30" s="946"/>
      <c r="AB30" s="946"/>
      <c r="AC30" s="946"/>
      <c r="AD30" s="945"/>
      <c r="AE30" s="946"/>
      <c r="AF30" s="946"/>
      <c r="AG30" s="946"/>
    </row>
    <row r="31" spans="1:33" ht="19.5" customHeight="1">
      <c r="A31" s="940">
        <v>21</v>
      </c>
      <c r="B31" s="734"/>
      <c r="C31" s="783" t="s">
        <v>2707</v>
      </c>
      <c r="D31" s="942" t="s">
        <v>257</v>
      </c>
      <c r="E31" s="942" t="s">
        <v>218</v>
      </c>
      <c r="F31" s="942">
        <v>3</v>
      </c>
      <c r="G31" s="942" t="s">
        <v>80</v>
      </c>
      <c r="H31" s="943">
        <f>COUNTIF(J31:AG31,Dict!$B$1)*Dict!$B$2+COUNTIF(J31:AG31,Dict!$C$1)*Dict!$C$2</f>
        <v>2</v>
      </c>
      <c r="I31" s="944">
        <f>COUNTIF(J31:AG31,Dict!$B$3)*Dict!$B$4+COUNTIF(J31:AG31,Dict!$C$3)*Dict!$C$4+COUNTIF(J31:AG31,Dict!$D$3)*Dict!$D$4+COUNTIF(J31:AG31,Dict!$E$3)*Dict!$E$4</f>
        <v>3</v>
      </c>
      <c r="J31" s="945" t="s">
        <v>2554</v>
      </c>
      <c r="K31" s="946" t="s">
        <v>2555</v>
      </c>
      <c r="L31" s="946" t="s">
        <v>2555</v>
      </c>
      <c r="M31" s="946" t="s">
        <v>2555</v>
      </c>
      <c r="N31" s="945"/>
      <c r="O31" s="946"/>
      <c r="P31" s="946"/>
      <c r="Q31" s="946"/>
      <c r="R31" s="945"/>
      <c r="S31" s="946"/>
      <c r="T31" s="946"/>
      <c r="U31" s="946"/>
      <c r="V31" s="945"/>
      <c r="W31" s="946"/>
      <c r="X31" s="946"/>
      <c r="Y31" s="946"/>
      <c r="Z31" s="945"/>
      <c r="AA31" s="946"/>
      <c r="AB31" s="946"/>
      <c r="AC31" s="946"/>
      <c r="AD31" s="945"/>
      <c r="AE31" s="946"/>
      <c r="AF31" s="946"/>
      <c r="AG31" s="946"/>
    </row>
    <row r="32" spans="1:33" ht="19.5" customHeight="1">
      <c r="A32" s="940">
        <v>22</v>
      </c>
      <c r="B32" s="734"/>
      <c r="C32" s="947" t="s">
        <v>352</v>
      </c>
      <c r="D32" s="942" t="s">
        <v>257</v>
      </c>
      <c r="E32" s="942" t="s">
        <v>218</v>
      </c>
      <c r="F32" s="942">
        <v>3</v>
      </c>
      <c r="G32" s="942" t="s">
        <v>80</v>
      </c>
      <c r="H32" s="943">
        <f>COUNTIF(J32:AG32,Dict!$B$1)*Dict!$B$2+COUNTIF(J32:AG32,Dict!$C$1)*Dict!$C$2</f>
        <v>2</v>
      </c>
      <c r="I32" s="944">
        <f>COUNTIF(J32:AG32,Dict!$B$3)*Dict!$B$4+COUNTIF(J32:AG32,Dict!$C$3)*Dict!$C$4+COUNTIF(J32:AG32,Dict!$D$3)*Dict!$D$4+COUNTIF(J32:AG32,Dict!$E$3)*Dict!$E$4</f>
        <v>3</v>
      </c>
      <c r="J32" s="945" t="s">
        <v>2554</v>
      </c>
      <c r="K32" s="946" t="s">
        <v>2555</v>
      </c>
      <c r="L32" s="946" t="s">
        <v>2555</v>
      </c>
      <c r="M32" s="946" t="s">
        <v>2555</v>
      </c>
      <c r="N32" s="945"/>
      <c r="O32" s="946"/>
      <c r="P32" s="946"/>
      <c r="Q32" s="946"/>
      <c r="R32" s="945"/>
      <c r="S32" s="946"/>
      <c r="T32" s="946"/>
      <c r="U32" s="946"/>
      <c r="V32" s="945"/>
      <c r="W32" s="946"/>
      <c r="X32" s="946"/>
      <c r="Y32" s="946"/>
      <c r="Z32" s="945"/>
      <c r="AA32" s="946"/>
      <c r="AB32" s="946"/>
      <c r="AC32" s="946"/>
      <c r="AD32" s="945"/>
      <c r="AE32" s="946"/>
      <c r="AF32" s="946"/>
      <c r="AG32" s="946"/>
    </row>
    <row r="33" spans="1:33" ht="19.5" customHeight="1">
      <c r="A33" s="940">
        <v>23</v>
      </c>
      <c r="B33" s="733"/>
      <c r="C33" s="941" t="s">
        <v>363</v>
      </c>
      <c r="D33" s="942" t="s">
        <v>257</v>
      </c>
      <c r="E33" s="942" t="s">
        <v>218</v>
      </c>
      <c r="F33" s="942">
        <v>3</v>
      </c>
      <c r="G33" s="942" t="s">
        <v>80</v>
      </c>
      <c r="H33" s="943">
        <f>COUNTIF(J33:AG33,Dict!$B$1)*Dict!$B$2+COUNTIF(J33:AG33,Dict!$C$1)*Dict!$C$2</f>
        <v>4</v>
      </c>
      <c r="I33" s="944">
        <f>COUNTIF(J33:AG33,Dict!$B$3)*Dict!$B$4+COUNTIF(J33:AG33,Dict!$C$3)*Dict!$C$4+COUNTIF(J33:AG33,Dict!$D$3)*Dict!$D$4+COUNTIF(J33:AG33,Dict!$E$3)*Dict!$E$4</f>
        <v>10</v>
      </c>
      <c r="J33" s="945" t="s">
        <v>2554</v>
      </c>
      <c r="K33" s="946" t="s">
        <v>2679</v>
      </c>
      <c r="L33" s="946" t="s">
        <v>2679</v>
      </c>
      <c r="M33" s="946" t="s">
        <v>2679</v>
      </c>
      <c r="N33" s="945"/>
      <c r="O33" s="946"/>
      <c r="P33" s="946"/>
      <c r="Q33" s="946"/>
      <c r="R33" s="945"/>
      <c r="S33" s="946"/>
      <c r="T33" s="946"/>
      <c r="U33" s="946"/>
      <c r="V33" s="945"/>
      <c r="W33" s="946"/>
      <c r="X33" s="946"/>
      <c r="Y33" s="946"/>
      <c r="Z33" s="945" t="s">
        <v>2554</v>
      </c>
      <c r="AA33" s="946" t="s">
        <v>2679</v>
      </c>
      <c r="AB33" s="946" t="s">
        <v>2679</v>
      </c>
      <c r="AC33" s="946"/>
      <c r="AD33" s="945"/>
      <c r="AE33" s="946"/>
      <c r="AF33" s="946"/>
      <c r="AG33" s="946"/>
    </row>
    <row r="34" spans="1:33" ht="19.5" customHeight="1">
      <c r="A34" s="940">
        <v>24</v>
      </c>
      <c r="B34" s="734"/>
      <c r="C34" s="941" t="s">
        <v>331</v>
      </c>
      <c r="D34" s="942" t="s">
        <v>257</v>
      </c>
      <c r="E34" s="942" t="s">
        <v>218</v>
      </c>
      <c r="F34" s="942">
        <v>3</v>
      </c>
      <c r="G34" s="942" t="s">
        <v>80</v>
      </c>
      <c r="H34" s="943">
        <f>COUNTIF(J34:AG34,Dict!$B$1)*Dict!$B$2+COUNTIF(J34:AG34,Dict!$C$1)*Dict!$C$2</f>
        <v>2</v>
      </c>
      <c r="I34" s="944">
        <f>COUNTIF(J34:AG34,Dict!$B$3)*Dict!$B$4+COUNTIF(J34:AG34,Dict!$C$3)*Dict!$C$4+COUNTIF(J34:AG34,Dict!$D$3)*Dict!$D$4+COUNTIF(J34:AG34,Dict!$E$3)*Dict!$E$4</f>
        <v>3</v>
      </c>
      <c r="J34" s="945" t="s">
        <v>2554</v>
      </c>
      <c r="K34" s="946" t="s">
        <v>2555</v>
      </c>
      <c r="L34" s="946" t="s">
        <v>2555</v>
      </c>
      <c r="M34" s="946" t="s">
        <v>2555</v>
      </c>
      <c r="N34" s="945"/>
      <c r="O34" s="946"/>
      <c r="P34" s="946"/>
      <c r="Q34" s="946"/>
      <c r="R34" s="945"/>
      <c r="S34" s="946"/>
      <c r="T34" s="946"/>
      <c r="U34" s="946"/>
      <c r="V34" s="945"/>
      <c r="W34" s="946"/>
      <c r="X34" s="946"/>
      <c r="Y34" s="946"/>
      <c r="Z34" s="945"/>
      <c r="AA34" s="946"/>
      <c r="AB34" s="946"/>
      <c r="AC34" s="946"/>
      <c r="AD34" s="945"/>
      <c r="AE34" s="946"/>
      <c r="AF34" s="946"/>
      <c r="AG34" s="946"/>
    </row>
    <row r="35" spans="1:33" ht="19.5" customHeight="1">
      <c r="A35" s="940">
        <v>25</v>
      </c>
      <c r="B35" s="734"/>
      <c r="C35" s="941" t="s">
        <v>410</v>
      </c>
      <c r="D35" s="942" t="s">
        <v>257</v>
      </c>
      <c r="E35" s="942" t="s">
        <v>218</v>
      </c>
      <c r="F35" s="942">
        <v>3</v>
      </c>
      <c r="G35" s="942" t="s">
        <v>80</v>
      </c>
      <c r="H35" s="943">
        <f>COUNTIF(J35:AG35,Dict!$B$1)*Dict!$B$2+COUNTIF(J35:AG35,Dict!$C$1)*Dict!$C$2</f>
        <v>4</v>
      </c>
      <c r="I35" s="944">
        <f>COUNTIF(J35:AG35,Dict!$B$3)*Dict!$B$4+COUNTIF(J35:AG35,Dict!$C$3)*Dict!$C$4+COUNTIF(J35:AG35,Dict!$D$3)*Dict!$D$4+COUNTIF(J35:AG35,Dict!$E$3)*Dict!$E$4</f>
        <v>8</v>
      </c>
      <c r="J35" s="945" t="s">
        <v>2554</v>
      </c>
      <c r="K35" s="946" t="s">
        <v>2679</v>
      </c>
      <c r="L35" s="946" t="s">
        <v>2679</v>
      </c>
      <c r="M35" s="946" t="s">
        <v>2679</v>
      </c>
      <c r="N35" s="945"/>
      <c r="O35" s="946"/>
      <c r="P35" s="946"/>
      <c r="Q35" s="946"/>
      <c r="R35" s="945"/>
      <c r="S35" s="946"/>
      <c r="T35" s="946"/>
      <c r="U35" s="946"/>
      <c r="V35" s="945"/>
      <c r="W35" s="946"/>
      <c r="X35" s="946"/>
      <c r="Y35" s="946"/>
      <c r="Z35" s="945"/>
      <c r="AA35" s="946"/>
      <c r="AB35" s="946"/>
      <c r="AC35" s="946"/>
      <c r="AD35" s="945" t="s">
        <v>2554</v>
      </c>
      <c r="AE35" s="946" t="s">
        <v>2555</v>
      </c>
      <c r="AF35" s="946" t="s">
        <v>2555</v>
      </c>
      <c r="AG35" s="946"/>
    </row>
    <row r="36" spans="1:33" ht="19.5" customHeight="1">
      <c r="A36" s="940"/>
      <c r="B36" s="734"/>
      <c r="C36" s="562" t="s">
        <v>452</v>
      </c>
      <c r="D36" s="942" t="s">
        <v>257</v>
      </c>
      <c r="E36" s="942" t="s">
        <v>78</v>
      </c>
      <c r="F36" s="942">
        <v>1</v>
      </c>
      <c r="G36" s="942"/>
      <c r="H36" s="943">
        <f>COUNTIF(J36:AG36,Dict!$B$1)*Dict!$B$2+COUNTIF(J36:AG36,Dict!$C$1)*Dict!$C$2</f>
        <v>2</v>
      </c>
      <c r="I36" s="944">
        <f>COUNTIF(J36:AG36,Dict!$B$3)*Dict!$B$4+COUNTIF(J36:AG36,Dict!$C$3)*Dict!$C$4+COUNTIF(J36:AG36,Dict!$D$3)*Dict!$D$4+COUNTIF(J36:AG36,Dict!$E$3)*Dict!$E$4</f>
        <v>2</v>
      </c>
      <c r="J36" s="945"/>
      <c r="K36" s="946"/>
      <c r="L36" s="946"/>
      <c r="M36" s="946"/>
      <c r="N36" s="945"/>
      <c r="O36" s="946"/>
      <c r="P36" s="946"/>
      <c r="Q36" s="946"/>
      <c r="R36" s="945" t="s">
        <v>2554</v>
      </c>
      <c r="S36" s="946" t="s">
        <v>2555</v>
      </c>
      <c r="T36" s="946" t="s">
        <v>2555</v>
      </c>
      <c r="U36" s="946"/>
      <c r="V36" s="945"/>
      <c r="W36" s="946"/>
      <c r="X36" s="946"/>
      <c r="Y36" s="946"/>
      <c r="Z36" s="945"/>
      <c r="AA36" s="946"/>
      <c r="AB36" s="946"/>
      <c r="AC36" s="946"/>
      <c r="AD36" s="945"/>
      <c r="AE36" s="946"/>
      <c r="AF36" s="946"/>
      <c r="AG36" s="946"/>
    </row>
    <row r="37" spans="1:33" ht="19.5" customHeight="1">
      <c r="A37" s="940">
        <v>26</v>
      </c>
      <c r="B37" s="734"/>
      <c r="C37" s="941" t="s">
        <v>309</v>
      </c>
      <c r="D37" s="942" t="s">
        <v>311</v>
      </c>
      <c r="E37" s="942" t="s">
        <v>78</v>
      </c>
      <c r="F37" s="942">
        <v>2</v>
      </c>
      <c r="G37" s="942" t="s">
        <v>80</v>
      </c>
      <c r="H37" s="943">
        <f>COUNTIF(J37:AG37,Dict!$B$1)*Dict!$B$2+COUNTIF(J37:AG37,Dict!$C$1)*Dict!$C$2</f>
        <v>1</v>
      </c>
      <c r="I37" s="944">
        <f>COUNTIF(J37:AG37,Dict!$B$3)*Dict!$B$4+COUNTIF(J37:AG37,Dict!$C$3)*Dict!$C$4+COUNTIF(J37:AG37,Dict!$D$3)*Dict!$D$4+COUNTIF(J37:AG37,Dict!$E$3)*Dict!$E$4</f>
        <v>2</v>
      </c>
      <c r="J37" s="945"/>
      <c r="K37" s="946"/>
      <c r="L37" s="946"/>
      <c r="M37" s="946"/>
      <c r="N37" s="945"/>
      <c r="O37" s="946"/>
      <c r="P37" s="946"/>
      <c r="Q37" s="946"/>
      <c r="R37" s="945" t="s">
        <v>2702</v>
      </c>
      <c r="S37" s="946" t="s">
        <v>2555</v>
      </c>
      <c r="T37" s="946" t="s">
        <v>2555</v>
      </c>
      <c r="U37" s="946"/>
      <c r="V37" s="945"/>
      <c r="W37" s="946"/>
      <c r="X37" s="946"/>
      <c r="Y37" s="946"/>
      <c r="Z37" s="945"/>
      <c r="AA37" s="946"/>
      <c r="AB37" s="946"/>
      <c r="AC37" s="946"/>
      <c r="AD37" s="945"/>
      <c r="AE37" s="946"/>
      <c r="AF37" s="946"/>
      <c r="AG37" s="946"/>
    </row>
    <row r="38" spans="1:33" ht="19.5" customHeight="1">
      <c r="A38" s="940">
        <v>27</v>
      </c>
      <c r="B38" s="734"/>
      <c r="C38" s="941" t="s">
        <v>2708</v>
      </c>
      <c r="D38" s="942" t="s">
        <v>311</v>
      </c>
      <c r="E38" s="942" t="s">
        <v>78</v>
      </c>
      <c r="F38" s="942">
        <v>2</v>
      </c>
      <c r="G38" s="942" t="s">
        <v>80</v>
      </c>
      <c r="H38" s="943">
        <f>COUNTIF(J38:AG38,Dict!$B$1)*Dict!$B$2+COUNTIF(J38:AG38,Dict!$C$1)*Dict!$C$2</f>
        <v>4</v>
      </c>
      <c r="I38" s="944">
        <f>COUNTIF(J38:AG38,Dict!$B$3)*Dict!$B$4+COUNTIF(J38:AG38,Dict!$C$3)*Dict!$C$4+COUNTIF(J38:AG38,Dict!$D$3)*Dict!$D$4+COUNTIF(J38:AG38,Dict!$E$3)*Dict!$E$4</f>
        <v>8</v>
      </c>
      <c r="J38" s="945"/>
      <c r="K38" s="946"/>
      <c r="L38" s="946"/>
      <c r="M38" s="946"/>
      <c r="N38" s="945" t="s">
        <v>2554</v>
      </c>
      <c r="O38" s="946" t="s">
        <v>2679</v>
      </c>
      <c r="P38" s="946" t="s">
        <v>2679</v>
      </c>
      <c r="Q38" s="946"/>
      <c r="R38" s="945"/>
      <c r="S38" s="946"/>
      <c r="T38" s="946"/>
      <c r="U38" s="946"/>
      <c r="V38" s="945" t="s">
        <v>2554</v>
      </c>
      <c r="W38" s="946" t="s">
        <v>2679</v>
      </c>
      <c r="X38" s="946" t="s">
        <v>2679</v>
      </c>
      <c r="Y38" s="946"/>
      <c r="Z38" s="945"/>
      <c r="AA38" s="946"/>
      <c r="AB38" s="946"/>
      <c r="AC38" s="946"/>
      <c r="AD38" s="945"/>
      <c r="AE38" s="946"/>
      <c r="AF38" s="946"/>
      <c r="AG38" s="946"/>
    </row>
    <row r="39" spans="1:33" ht="19.5" customHeight="1">
      <c r="A39" s="940">
        <v>28</v>
      </c>
      <c r="B39" s="734"/>
      <c r="C39" s="941" t="s">
        <v>403</v>
      </c>
      <c r="D39" s="942" t="s">
        <v>311</v>
      </c>
      <c r="E39" s="942" t="s">
        <v>218</v>
      </c>
      <c r="F39" s="942">
        <v>3</v>
      </c>
      <c r="G39" s="942" t="s">
        <v>80</v>
      </c>
      <c r="H39" s="943">
        <f>COUNTIF(J39:AG39,Dict!$B$1)*Dict!$B$2+COUNTIF(J39:AG39,Dict!$C$1)*Dict!$C$2</f>
        <v>4</v>
      </c>
      <c r="I39" s="944">
        <f>COUNTIF(J39:AG39,Dict!$B$3)*Dict!$B$4+COUNTIF(J39:AG39,Dict!$C$3)*Dict!$C$4+COUNTIF(J39:AG39,Dict!$D$3)*Dict!$D$4+COUNTIF(J39:AG39,Dict!$E$3)*Dict!$E$4</f>
        <v>8</v>
      </c>
      <c r="J39" s="945"/>
      <c r="K39" s="946"/>
      <c r="L39" s="946"/>
      <c r="M39" s="946"/>
      <c r="N39" s="945"/>
      <c r="O39" s="946"/>
      <c r="P39" s="946"/>
      <c r="Q39" s="946"/>
      <c r="R39" s="945"/>
      <c r="S39" s="946"/>
      <c r="T39" s="946"/>
      <c r="U39" s="946"/>
      <c r="V39" s="945" t="s">
        <v>2554</v>
      </c>
      <c r="W39" s="946" t="s">
        <v>2679</v>
      </c>
      <c r="X39" s="946" t="s">
        <v>2679</v>
      </c>
      <c r="Y39" s="946"/>
      <c r="Z39" s="945" t="s">
        <v>2554</v>
      </c>
      <c r="AA39" s="946" t="s">
        <v>2679</v>
      </c>
      <c r="AB39" s="946" t="s">
        <v>2679</v>
      </c>
      <c r="AC39" s="946"/>
      <c r="AD39" s="945"/>
      <c r="AE39" s="946"/>
      <c r="AF39" s="946"/>
      <c r="AG39" s="946"/>
    </row>
    <row r="40" spans="1:33" ht="19.5" customHeight="1">
      <c r="A40" s="940">
        <v>29</v>
      </c>
      <c r="B40" s="734"/>
      <c r="C40" s="941" t="s">
        <v>343</v>
      </c>
      <c r="D40" s="942" t="s">
        <v>311</v>
      </c>
      <c r="E40" s="942" t="s">
        <v>218</v>
      </c>
      <c r="F40" s="942">
        <v>3</v>
      </c>
      <c r="G40" s="942" t="s">
        <v>80</v>
      </c>
      <c r="H40" s="943">
        <f>COUNTIF(J40:AG40,Dict!$B$1)*Dict!$B$2+COUNTIF(J40:AG40,Dict!$C$1)*Dict!$C$2</f>
        <v>4</v>
      </c>
      <c r="I40" s="944">
        <f>COUNTIF(J40:AG40,Dict!$B$3)*Dict!$B$4+COUNTIF(J40:AG40,Dict!$C$3)*Dict!$C$4+COUNTIF(J40:AG40,Dict!$D$3)*Dict!$D$4+COUNTIF(J40:AG40,Dict!$E$3)*Dict!$E$4</f>
        <v>10</v>
      </c>
      <c r="J40" s="945" t="s">
        <v>2554</v>
      </c>
      <c r="K40" s="946" t="s">
        <v>2679</v>
      </c>
      <c r="L40" s="946" t="s">
        <v>2679</v>
      </c>
      <c r="M40" s="946" t="s">
        <v>2679</v>
      </c>
      <c r="N40" s="945"/>
      <c r="O40" s="946"/>
      <c r="P40" s="946"/>
      <c r="Q40" s="946"/>
      <c r="R40" s="945" t="s">
        <v>2554</v>
      </c>
      <c r="S40" s="946" t="s">
        <v>2679</v>
      </c>
      <c r="T40" s="946" t="s">
        <v>2679</v>
      </c>
      <c r="U40" s="946"/>
      <c r="V40" s="945"/>
      <c r="W40" s="946"/>
      <c r="X40" s="946"/>
      <c r="Y40" s="946"/>
      <c r="Z40" s="945"/>
      <c r="AA40" s="946"/>
      <c r="AB40" s="946"/>
      <c r="AC40" s="946"/>
      <c r="AD40" s="945"/>
      <c r="AE40" s="946"/>
      <c r="AF40" s="946"/>
      <c r="AG40" s="946"/>
    </row>
    <row r="41" spans="1:33" ht="19.5" customHeight="1">
      <c r="A41" s="940">
        <v>30</v>
      </c>
      <c r="B41" s="734"/>
      <c r="C41" s="941" t="s">
        <v>2713</v>
      </c>
      <c r="D41" s="942" t="s">
        <v>311</v>
      </c>
      <c r="E41" s="942" t="s">
        <v>218</v>
      </c>
      <c r="F41" s="942">
        <v>3</v>
      </c>
      <c r="G41" s="942" t="s">
        <v>80</v>
      </c>
      <c r="H41" s="943">
        <f>COUNTIF(J41:AG41,Dict!$B$1)*Dict!$B$2+COUNTIF(J41:AG41,Dict!$C$1)*Dict!$C$2</f>
        <v>2</v>
      </c>
      <c r="I41" s="944">
        <f>COUNTIF(J41:AG41,Dict!$B$3)*Dict!$B$4+COUNTIF(J41:AG41,Dict!$C$3)*Dict!$C$4+COUNTIF(J41:AG41,Dict!$D$3)*Dict!$D$4+COUNTIF(J41:AG41,Dict!$E$3)*Dict!$E$4</f>
        <v>4</v>
      </c>
      <c r="J41" s="945"/>
      <c r="K41" s="946"/>
      <c r="L41" s="946"/>
      <c r="M41" s="946"/>
      <c r="N41" s="945"/>
      <c r="O41" s="946"/>
      <c r="P41" s="946"/>
      <c r="Q41" s="946"/>
      <c r="R41" s="945" t="s">
        <v>2554</v>
      </c>
      <c r="S41" s="946" t="s">
        <v>2679</v>
      </c>
      <c r="T41" s="946" t="s">
        <v>2679</v>
      </c>
      <c r="U41" s="946"/>
      <c r="V41" s="945"/>
      <c r="W41" s="946"/>
      <c r="X41" s="946"/>
      <c r="Y41" s="946"/>
      <c r="Z41" s="945"/>
      <c r="AA41" s="946"/>
      <c r="AB41" s="946"/>
      <c r="AC41" s="946"/>
      <c r="AD41" s="945"/>
      <c r="AE41" s="946"/>
      <c r="AF41" s="946"/>
      <c r="AG41" s="946"/>
    </row>
    <row r="42" spans="1:33" ht="19.5" customHeight="1">
      <c r="A42" s="940">
        <v>31</v>
      </c>
      <c r="B42" s="734"/>
      <c r="C42" s="948" t="s">
        <v>2714</v>
      </c>
      <c r="D42" s="942" t="s">
        <v>311</v>
      </c>
      <c r="E42" s="942" t="s">
        <v>218</v>
      </c>
      <c r="F42" s="942">
        <v>3</v>
      </c>
      <c r="G42" s="942" t="s">
        <v>80</v>
      </c>
      <c r="H42" s="943">
        <f>COUNTIF(J42:AG42,Dict!$B$1)*Dict!$B$2+COUNTIF(J42:AG42,Dict!$C$1)*Dict!$C$2</f>
        <v>4</v>
      </c>
      <c r="I42" s="944">
        <f>COUNTIF(J42:AG42,Dict!$B$3)*Dict!$B$4+COUNTIF(J42:AG42,Dict!$C$3)*Dict!$C$4+COUNTIF(J42:AG42,Dict!$D$3)*Dict!$D$4+COUNTIF(J42:AG42,Dict!$E$3)*Dict!$E$4</f>
        <v>15</v>
      </c>
      <c r="J42" s="945" t="s">
        <v>2554</v>
      </c>
      <c r="K42" s="946" t="s">
        <v>2706</v>
      </c>
      <c r="L42" s="946" t="s">
        <v>2706</v>
      </c>
      <c r="M42" s="946" t="s">
        <v>2706</v>
      </c>
      <c r="N42" s="945"/>
      <c r="O42" s="946"/>
      <c r="P42" s="946"/>
      <c r="Q42" s="946"/>
      <c r="R42" s="945"/>
      <c r="S42" s="946"/>
      <c r="T42" s="946"/>
      <c r="U42" s="946"/>
      <c r="V42" s="945"/>
      <c r="W42" s="946"/>
      <c r="X42" s="946"/>
      <c r="Y42" s="946"/>
      <c r="Z42" s="945" t="s">
        <v>2554</v>
      </c>
      <c r="AA42" s="946" t="s">
        <v>2706</v>
      </c>
      <c r="AB42" s="946" t="s">
        <v>2706</v>
      </c>
      <c r="AC42" s="946"/>
      <c r="AD42" s="945"/>
      <c r="AE42" s="946"/>
      <c r="AF42" s="946"/>
      <c r="AG42" s="946"/>
    </row>
    <row r="43" spans="1:33" ht="19.5" customHeight="1">
      <c r="A43" s="940">
        <v>32</v>
      </c>
      <c r="B43" s="734"/>
      <c r="C43" s="948" t="s">
        <v>2715</v>
      </c>
      <c r="D43" s="942" t="s">
        <v>311</v>
      </c>
      <c r="E43" s="942" t="s">
        <v>218</v>
      </c>
      <c r="F43" s="942">
        <v>3</v>
      </c>
      <c r="G43" s="942" t="s">
        <v>80</v>
      </c>
      <c r="H43" s="943">
        <f>COUNTIF(J43:AG43,Dict!$B$1)*Dict!$B$2+COUNTIF(J43:AG43,Dict!$C$1)*Dict!$C$2</f>
        <v>4</v>
      </c>
      <c r="I43" s="944">
        <f>COUNTIF(J43:AG43,Dict!$B$3)*Dict!$B$4+COUNTIF(J43:AG43,Dict!$C$3)*Dict!$C$4+COUNTIF(J43:AG43,Dict!$D$3)*Dict!$D$4+COUNTIF(J43:AG43,Dict!$E$3)*Dict!$E$4</f>
        <v>8</v>
      </c>
      <c r="J43" s="945"/>
      <c r="K43" s="946"/>
      <c r="L43" s="946"/>
      <c r="M43" s="946"/>
      <c r="N43" s="945"/>
      <c r="O43" s="946"/>
      <c r="P43" s="946"/>
      <c r="Q43" s="946"/>
      <c r="R43" s="945"/>
      <c r="S43" s="946"/>
      <c r="T43" s="946"/>
      <c r="U43" s="946"/>
      <c r="V43" s="945"/>
      <c r="W43" s="946"/>
      <c r="X43" s="946"/>
      <c r="Y43" s="946"/>
      <c r="Z43" s="945" t="s">
        <v>2554</v>
      </c>
      <c r="AA43" s="946" t="s">
        <v>2706</v>
      </c>
      <c r="AB43" s="946" t="s">
        <v>2706</v>
      </c>
      <c r="AC43" s="946"/>
      <c r="AD43" s="945" t="s">
        <v>2554</v>
      </c>
      <c r="AE43" s="946" t="s">
        <v>2555</v>
      </c>
      <c r="AF43" s="946" t="s">
        <v>2555</v>
      </c>
      <c r="AG43" s="946"/>
    </row>
    <row r="44" spans="1:33" ht="19.5" customHeight="1">
      <c r="A44" s="940">
        <v>33</v>
      </c>
      <c r="B44" s="734"/>
      <c r="C44" s="949" t="s">
        <v>2732</v>
      </c>
      <c r="D44" s="942" t="s">
        <v>382</v>
      </c>
      <c r="E44" s="942" t="s">
        <v>218</v>
      </c>
      <c r="F44" s="942">
        <v>3</v>
      </c>
      <c r="G44" s="942" t="s">
        <v>80</v>
      </c>
      <c r="H44" s="943">
        <f>COUNTIF(J44:AG44,Dict!$B$1)*Dict!$B$2+COUNTIF(J44:AG44,Dict!$C$1)*Dict!$C$2</f>
        <v>4</v>
      </c>
      <c r="I44" s="944">
        <f>COUNTIF(J44:AG44,Dict!$B$3)*Dict!$B$4+COUNTIF(J44:AG44,Dict!$C$3)*Dict!$C$4+COUNTIF(J44:AG44,Dict!$D$3)*Dict!$D$4+COUNTIF(J44:AG44,Dict!$E$3)*Dict!$E$4</f>
        <v>12</v>
      </c>
      <c r="J44" s="945"/>
      <c r="K44" s="946"/>
      <c r="L44" s="946"/>
      <c r="M44" s="946"/>
      <c r="N44" s="945"/>
      <c r="O44" s="946"/>
      <c r="P44" s="946"/>
      <c r="Q44" s="946"/>
      <c r="R44" s="945"/>
      <c r="S44" s="946"/>
      <c r="T44" s="946"/>
      <c r="U44" s="946"/>
      <c r="V44" s="945" t="s">
        <v>2554</v>
      </c>
      <c r="W44" s="946" t="s">
        <v>2706</v>
      </c>
      <c r="X44" s="946" t="s">
        <v>2706</v>
      </c>
      <c r="Y44" s="946"/>
      <c r="Z44" s="945" t="s">
        <v>2554</v>
      </c>
      <c r="AA44" s="946" t="s">
        <v>2706</v>
      </c>
      <c r="AB44" s="946" t="s">
        <v>2706</v>
      </c>
      <c r="AC44" s="946"/>
      <c r="AD44" s="945"/>
      <c r="AE44" s="946"/>
      <c r="AF44" s="946"/>
      <c r="AG44" s="946"/>
    </row>
    <row r="45" spans="1:33" ht="19.5" customHeight="1">
      <c r="A45" s="940">
        <v>34</v>
      </c>
      <c r="B45" s="734"/>
      <c r="C45" s="941" t="s">
        <v>444</v>
      </c>
      <c r="D45" s="942" t="s">
        <v>382</v>
      </c>
      <c r="E45" s="942" t="s">
        <v>218</v>
      </c>
      <c r="F45" s="942">
        <v>3</v>
      </c>
      <c r="G45" s="942" t="s">
        <v>80</v>
      </c>
      <c r="H45" s="943">
        <f>COUNTIF(J45:AG45,Dict!$B$1)*Dict!$B$2+COUNTIF(J45:AG45,Dict!$C$1)*Dict!$C$2</f>
        <v>8</v>
      </c>
      <c r="I45" s="944">
        <f>COUNTIF(J45:AG45,Dict!$B$3)*Dict!$B$4+COUNTIF(J45:AG45,Dict!$C$3)*Dict!$C$4+COUNTIF(J45:AG45,Dict!$D$3)*Dict!$D$4+COUNTIF(J45:AG45,Dict!$E$3)*Dict!$E$4</f>
        <v>18</v>
      </c>
      <c r="J45" s="945" t="s">
        <v>2554</v>
      </c>
      <c r="K45" s="946" t="s">
        <v>2679</v>
      </c>
      <c r="L45" s="946" t="s">
        <v>2679</v>
      </c>
      <c r="M45" s="946" t="s">
        <v>2679</v>
      </c>
      <c r="N45" s="945" t="s">
        <v>2554</v>
      </c>
      <c r="O45" s="946" t="s">
        <v>2679</v>
      </c>
      <c r="P45" s="946" t="s">
        <v>2679</v>
      </c>
      <c r="Q45" s="946"/>
      <c r="R45" s="945" t="s">
        <v>2554</v>
      </c>
      <c r="S45" s="946" t="s">
        <v>2679</v>
      </c>
      <c r="T45" s="946" t="s">
        <v>2679</v>
      </c>
      <c r="U45" s="946"/>
      <c r="V45" s="945" t="s">
        <v>2554</v>
      </c>
      <c r="W45" s="946" t="s">
        <v>2679</v>
      </c>
      <c r="X45" s="946" t="s">
        <v>2679</v>
      </c>
      <c r="Y45" s="946"/>
      <c r="Z45" s="945"/>
      <c r="AA45" s="946"/>
      <c r="AB45" s="946"/>
      <c r="AC45" s="946"/>
      <c r="AD45" s="945"/>
      <c r="AE45" s="946"/>
      <c r="AF45" s="946"/>
      <c r="AG45" s="946"/>
    </row>
    <row r="46" spans="1:33" ht="19.5" customHeight="1">
      <c r="A46" s="940">
        <v>35</v>
      </c>
      <c r="B46" s="734"/>
      <c r="C46" s="941" t="s">
        <v>543</v>
      </c>
      <c r="D46" s="942" t="s">
        <v>382</v>
      </c>
      <c r="E46" s="942" t="s">
        <v>383</v>
      </c>
      <c r="F46" s="942">
        <v>3</v>
      </c>
      <c r="G46" s="942" t="s">
        <v>80</v>
      </c>
      <c r="H46" s="943">
        <f>COUNTIF(J46:AG46,Dict!$B$1)*Dict!$B$2+COUNTIF(J46:AG46,Dict!$C$1)*Dict!$C$2</f>
        <v>4</v>
      </c>
      <c r="I46" s="944">
        <f>COUNTIF(J46:AG46,Dict!$B$3)*Dict!$B$4+COUNTIF(J46:AG46,Dict!$C$3)*Dict!$C$4+COUNTIF(J46:AG46,Dict!$D$3)*Dict!$D$4+COUNTIF(J46:AG46,Dict!$E$3)*Dict!$E$4</f>
        <v>15</v>
      </c>
      <c r="J46" s="945" t="s">
        <v>2554</v>
      </c>
      <c r="K46" s="946" t="s">
        <v>2706</v>
      </c>
      <c r="L46" s="946" t="s">
        <v>2706</v>
      </c>
      <c r="M46" s="946" t="s">
        <v>2706</v>
      </c>
      <c r="N46" s="945"/>
      <c r="O46" s="946"/>
      <c r="P46" s="946"/>
      <c r="Q46" s="946"/>
      <c r="R46" s="945"/>
      <c r="S46" s="946"/>
      <c r="T46" s="946"/>
      <c r="U46" s="946"/>
      <c r="V46" s="945"/>
      <c r="W46" s="946"/>
      <c r="X46" s="946"/>
      <c r="Y46" s="946"/>
      <c r="Z46" s="945" t="s">
        <v>2554</v>
      </c>
      <c r="AA46" s="946" t="s">
        <v>2706</v>
      </c>
      <c r="AB46" s="946" t="s">
        <v>2706</v>
      </c>
      <c r="AC46" s="946"/>
      <c r="AD46" s="945"/>
      <c r="AE46" s="946"/>
      <c r="AF46" s="946"/>
      <c r="AG46" s="946"/>
    </row>
    <row r="47" spans="1:33" ht="19.5" customHeight="1">
      <c r="A47" s="940">
        <v>36</v>
      </c>
      <c r="B47" s="734"/>
      <c r="C47" s="941" t="s">
        <v>2735</v>
      </c>
      <c r="D47" s="942" t="s">
        <v>382</v>
      </c>
      <c r="E47" s="942" t="s">
        <v>383</v>
      </c>
      <c r="F47" s="942">
        <v>3</v>
      </c>
      <c r="G47" s="942" t="s">
        <v>80</v>
      </c>
      <c r="H47" s="943">
        <f>COUNTIF(J47:AG47,Dict!$B$1)*Dict!$B$2+COUNTIF(J47:AG47,Dict!$C$1)*Dict!$C$2</f>
        <v>8</v>
      </c>
      <c r="I47" s="944">
        <f>COUNTIF(J47:AG47,Dict!$B$3)*Dict!$B$4+COUNTIF(J47:AG47,Dict!$C$3)*Dict!$C$4+COUNTIF(J47:AG47,Dict!$D$3)*Dict!$D$4+COUNTIF(J47:AG47,Dict!$E$3)*Dict!$E$4</f>
        <v>23</v>
      </c>
      <c r="J47" s="945" t="s">
        <v>2554</v>
      </c>
      <c r="K47" s="946" t="s">
        <v>2706</v>
      </c>
      <c r="L47" s="946" t="s">
        <v>2706</v>
      </c>
      <c r="M47" s="946" t="s">
        <v>2706</v>
      </c>
      <c r="N47" s="945" t="s">
        <v>2554</v>
      </c>
      <c r="O47" s="946" t="s">
        <v>2706</v>
      </c>
      <c r="P47" s="946" t="s">
        <v>2706</v>
      </c>
      <c r="Q47" s="946"/>
      <c r="R47" s="945"/>
      <c r="S47" s="946"/>
      <c r="T47" s="946"/>
      <c r="U47" s="946"/>
      <c r="V47" s="945"/>
      <c r="W47" s="946"/>
      <c r="X47" s="946"/>
      <c r="Y47" s="946"/>
      <c r="Z47" s="945" t="s">
        <v>2554</v>
      </c>
      <c r="AA47" s="946" t="s">
        <v>2706</v>
      </c>
      <c r="AB47" s="946" t="s">
        <v>2706</v>
      </c>
      <c r="AC47" s="946"/>
      <c r="AD47" s="945" t="s">
        <v>2554</v>
      </c>
      <c r="AE47" s="946" t="s">
        <v>2555</v>
      </c>
      <c r="AF47" s="946" t="s">
        <v>2555</v>
      </c>
      <c r="AG47" s="946"/>
    </row>
    <row r="48" spans="1:33" ht="19.5" customHeight="1">
      <c r="A48" s="940">
        <v>37</v>
      </c>
      <c r="B48" s="734"/>
      <c r="C48" s="941" t="s">
        <v>2717</v>
      </c>
      <c r="D48" s="942" t="s">
        <v>382</v>
      </c>
      <c r="E48" s="942" t="s">
        <v>383</v>
      </c>
      <c r="F48" s="942">
        <v>3</v>
      </c>
      <c r="G48" s="942" t="s">
        <v>250</v>
      </c>
      <c r="H48" s="943">
        <f>COUNTIF(J48:AG48,Dict!$B$1)*Dict!$B$2+COUNTIF(J48:AG48,Dict!$C$1)*Dict!$C$2</f>
        <v>0</v>
      </c>
      <c r="I48" s="944">
        <f>COUNTIF(J48:AG48,Dict!$B$3)*Dict!$B$4+COUNTIF(J48:AG48,Dict!$C$3)*Dict!$C$4+COUNTIF(J48:AG48,Dict!$D$3)*Dict!$D$4+COUNTIF(J48:AG48,Dict!$E$3)*Dict!$E$4</f>
        <v>0</v>
      </c>
      <c r="J48" s="945"/>
      <c r="K48" s="946"/>
      <c r="L48" s="946"/>
      <c r="M48" s="946"/>
      <c r="N48" s="945"/>
      <c r="O48" s="946"/>
      <c r="P48" s="946"/>
      <c r="Q48" s="946"/>
      <c r="R48" s="945"/>
      <c r="S48" s="946"/>
      <c r="T48" s="946"/>
      <c r="U48" s="946"/>
      <c r="V48" s="945"/>
      <c r="W48" s="946"/>
      <c r="X48" s="946"/>
      <c r="Y48" s="946"/>
      <c r="Z48" s="945"/>
      <c r="AA48" s="946"/>
      <c r="AB48" s="946"/>
      <c r="AC48" s="946"/>
      <c r="AD48" s="945"/>
      <c r="AE48" s="946"/>
      <c r="AF48" s="946"/>
      <c r="AG48" s="946"/>
    </row>
    <row r="49" spans="1:33" ht="19.5" customHeight="1">
      <c r="A49" s="940">
        <v>38</v>
      </c>
      <c r="B49" s="734"/>
      <c r="C49" s="941" t="s">
        <v>2718</v>
      </c>
      <c r="D49" s="942" t="s">
        <v>382</v>
      </c>
      <c r="E49" s="942" t="s">
        <v>383</v>
      </c>
      <c r="F49" s="942">
        <v>3</v>
      </c>
      <c r="G49" s="942" t="s">
        <v>250</v>
      </c>
      <c r="H49" s="943">
        <f>COUNTIF(J49:AG49,Dict!$B$1)*Dict!$B$2+COUNTIF(J49:AG49,Dict!$C$1)*Dict!$C$2</f>
        <v>0</v>
      </c>
      <c r="I49" s="944">
        <f>COUNTIF(J49:AG49,Dict!$B$3)*Dict!$B$4+COUNTIF(J49:AG49,Dict!$C$3)*Dict!$C$4+COUNTIF(J49:AG49,Dict!$D$3)*Dict!$D$4+COUNTIF(J49:AG49,Dict!$E$3)*Dict!$E$4</f>
        <v>0</v>
      </c>
      <c r="J49" s="945"/>
      <c r="K49" s="946"/>
      <c r="L49" s="946"/>
      <c r="M49" s="946"/>
      <c r="N49" s="945"/>
      <c r="O49" s="946"/>
      <c r="P49" s="946"/>
      <c r="Q49" s="946"/>
      <c r="R49" s="945"/>
      <c r="S49" s="946"/>
      <c r="T49" s="946"/>
      <c r="U49" s="946"/>
      <c r="V49" s="945"/>
      <c r="W49" s="946"/>
      <c r="X49" s="946"/>
      <c r="Y49" s="946"/>
      <c r="Z49" s="945"/>
      <c r="AA49" s="946"/>
      <c r="AB49" s="946"/>
      <c r="AC49" s="946"/>
      <c r="AD49" s="945"/>
      <c r="AE49" s="946"/>
      <c r="AF49" s="946"/>
      <c r="AG49" s="946"/>
    </row>
    <row r="50" spans="1:33" ht="19.5" customHeight="1">
      <c r="A50" s="940">
        <v>39</v>
      </c>
      <c r="B50" s="734"/>
      <c r="C50" s="941" t="s">
        <v>2719</v>
      </c>
      <c r="D50" s="942" t="s">
        <v>467</v>
      </c>
      <c r="E50" s="942" t="s">
        <v>383</v>
      </c>
      <c r="F50" s="942">
        <v>3</v>
      </c>
      <c r="G50" s="942" t="s">
        <v>250</v>
      </c>
      <c r="H50" s="943">
        <f>COUNTIF(J50:AG50,Dict!$B$1)*Dict!$B$2+COUNTIF(J50:AG50,Dict!$C$1)*Dict!$C$2</f>
        <v>0</v>
      </c>
      <c r="I50" s="944">
        <f>COUNTIF(J50:AG50,Dict!$B$3)*Dict!$B$4+COUNTIF(J50:AG50,Dict!$C$3)*Dict!$C$4+COUNTIF(J50:AG50,Dict!$D$3)*Dict!$D$4+COUNTIF(J50:AG50,Dict!$E$3)*Dict!$E$4</f>
        <v>0</v>
      </c>
      <c r="J50" s="945"/>
      <c r="K50" s="946"/>
      <c r="L50" s="946"/>
      <c r="M50" s="946"/>
      <c r="N50" s="945"/>
      <c r="O50" s="946"/>
      <c r="P50" s="946"/>
      <c r="Q50" s="946"/>
      <c r="R50" s="945"/>
      <c r="S50" s="946"/>
      <c r="T50" s="946"/>
      <c r="U50" s="946"/>
      <c r="V50" s="945"/>
      <c r="W50" s="946"/>
      <c r="X50" s="946"/>
      <c r="Y50" s="946"/>
      <c r="Z50" s="945"/>
      <c r="AA50" s="946"/>
      <c r="AB50" s="946"/>
      <c r="AC50" s="946"/>
      <c r="AD50" s="945"/>
      <c r="AE50" s="946"/>
      <c r="AF50" s="946"/>
      <c r="AG50" s="946"/>
    </row>
    <row r="51" spans="1:33" ht="19.5" customHeight="1">
      <c r="A51" s="940">
        <v>40</v>
      </c>
      <c r="B51" s="734"/>
      <c r="C51" s="941" t="s">
        <v>2720</v>
      </c>
      <c r="D51" s="942" t="s">
        <v>467</v>
      </c>
      <c r="E51" s="942" t="s">
        <v>383</v>
      </c>
      <c r="F51" s="942">
        <v>6</v>
      </c>
      <c r="G51" s="942" t="s">
        <v>80</v>
      </c>
      <c r="H51" s="943">
        <f>COUNTIF(J51:AG51,Dict!$B$1)*Dict!$B$2+COUNTIF(J51:AG51,Dict!$C$1)*Dict!$C$2</f>
        <v>10</v>
      </c>
      <c r="I51" s="944">
        <f>COUNTIF(J51:AG51,Dict!$B$3)*Dict!$B$4+COUNTIF(J51:AG51,Dict!$C$3)*Dict!$C$4+COUNTIF(J51:AG51,Dict!$D$3)*Dict!$D$4+COUNTIF(J51:AG51,Dict!$E$3)*Dict!$E$4</f>
        <v>33</v>
      </c>
      <c r="J51" s="945" t="s">
        <v>2554</v>
      </c>
      <c r="K51" s="946" t="s">
        <v>2706</v>
      </c>
      <c r="L51" s="950" t="s">
        <v>2706</v>
      </c>
      <c r="M51" s="950" t="s">
        <v>2706</v>
      </c>
      <c r="N51" s="945" t="s">
        <v>2554</v>
      </c>
      <c r="O51" s="946" t="s">
        <v>2706</v>
      </c>
      <c r="P51" s="946" t="s">
        <v>2706</v>
      </c>
      <c r="Q51" s="946"/>
      <c r="R51" s="945" t="s">
        <v>2554</v>
      </c>
      <c r="S51" s="946" t="s">
        <v>2706</v>
      </c>
      <c r="T51" s="950" t="s">
        <v>2706</v>
      </c>
      <c r="U51" s="946"/>
      <c r="V51" s="945" t="s">
        <v>2554</v>
      </c>
      <c r="W51" s="946" t="s">
        <v>2706</v>
      </c>
      <c r="X51" s="946" t="s">
        <v>2706</v>
      </c>
      <c r="Y51" s="946"/>
      <c r="Z51" s="945" t="s">
        <v>2554</v>
      </c>
      <c r="AA51" s="946" t="s">
        <v>2706</v>
      </c>
      <c r="AB51" s="950" t="s">
        <v>2706</v>
      </c>
      <c r="AC51" s="946"/>
      <c r="AD51" s="945"/>
      <c r="AE51" s="946"/>
      <c r="AF51" s="946"/>
      <c r="AG51" s="946"/>
    </row>
    <row r="52" spans="1:33" ht="19.5" customHeight="1">
      <c r="A52" s="940"/>
      <c r="B52" s="734"/>
      <c r="C52" s="951" t="s">
        <v>2721</v>
      </c>
      <c r="D52" s="942"/>
      <c r="E52" s="942"/>
      <c r="F52" s="942"/>
      <c r="G52" s="942"/>
      <c r="H52" s="943">
        <f>COUNTIF(J52:AG52,Dict!$B$1)*Dict!$B$2+COUNTIF(J52:AG52,Dict!$C$1)*Dict!$C$2</f>
        <v>0</v>
      </c>
      <c r="I52" s="944">
        <f>COUNTIF(J52:AG52,Dict!$B$3)*Dict!$B$4+COUNTIF(J52:AG52,Dict!$C$3)*Dict!$C$4+COUNTIF(J52:AG52,Dict!$D$3)*Dict!$D$4+COUNTIF(J52:AG52,Dict!$E$3)*Dict!$E$4</f>
        <v>0</v>
      </c>
      <c r="J52" s="945"/>
      <c r="K52" s="946"/>
      <c r="L52" s="946"/>
      <c r="M52" s="946"/>
      <c r="N52" s="945"/>
      <c r="O52" s="946"/>
      <c r="P52" s="946"/>
      <c r="Q52" s="946"/>
      <c r="R52" s="945"/>
      <c r="S52" s="946"/>
      <c r="T52" s="946"/>
      <c r="U52" s="946"/>
      <c r="V52" s="945"/>
      <c r="W52" s="946"/>
      <c r="X52" s="946"/>
      <c r="Y52" s="946"/>
      <c r="Z52" s="945"/>
      <c r="AA52" s="946"/>
      <c r="AB52" s="946"/>
      <c r="AC52" s="946"/>
      <c r="AD52" s="945"/>
      <c r="AE52" s="946"/>
      <c r="AF52" s="946"/>
      <c r="AG52" s="946"/>
    </row>
    <row r="53" spans="1:33" ht="19.5" customHeight="1">
      <c r="A53" s="940"/>
      <c r="B53" s="734"/>
      <c r="C53" s="949" t="s">
        <v>2722</v>
      </c>
      <c r="D53" s="942" t="s">
        <v>2723</v>
      </c>
      <c r="E53" s="942" t="s">
        <v>383</v>
      </c>
      <c r="F53" s="942">
        <v>3</v>
      </c>
      <c r="G53" s="942" t="s">
        <v>250</v>
      </c>
      <c r="H53" s="943">
        <f>COUNTIF(J53:AG53,Dict!$B$1)*Dict!$B$2+COUNTIF(J53:AG53,Dict!$C$1)*Dict!$C$2</f>
        <v>6</v>
      </c>
      <c r="I53" s="944">
        <f>COUNTIF(J53:AG53,Dict!$B$3)*Dict!$B$4+COUNTIF(J53:AG53,Dict!$C$3)*Dict!$C$4+COUNTIF(J53:AG53,Dict!$D$3)*Dict!$D$4+COUNTIF(J53:AG53,Dict!$E$3)*Dict!$E$4</f>
        <v>14</v>
      </c>
      <c r="J53" s="945"/>
      <c r="K53" s="946"/>
      <c r="L53" s="946"/>
      <c r="M53" s="946"/>
      <c r="N53" s="945" t="s">
        <v>2554</v>
      </c>
      <c r="O53" s="946" t="s">
        <v>2706</v>
      </c>
      <c r="P53" s="946" t="s">
        <v>2706</v>
      </c>
      <c r="Q53" s="946"/>
      <c r="R53" s="945"/>
      <c r="S53" s="946"/>
      <c r="T53" s="946"/>
      <c r="U53" s="946"/>
      <c r="V53" s="945"/>
      <c r="W53" s="946"/>
      <c r="X53" s="946"/>
      <c r="Y53" s="946"/>
      <c r="Z53" s="945" t="s">
        <v>2554</v>
      </c>
      <c r="AA53" s="946" t="s">
        <v>2706</v>
      </c>
      <c r="AB53" s="946" t="s">
        <v>2706</v>
      </c>
      <c r="AC53" s="946"/>
      <c r="AD53" s="945" t="s">
        <v>2554</v>
      </c>
      <c r="AE53" s="946" t="s">
        <v>2555</v>
      </c>
      <c r="AF53" s="946" t="s">
        <v>2555</v>
      </c>
      <c r="AG53" s="946"/>
    </row>
    <row r="54" spans="1:33" ht="25.5" customHeight="1">
      <c r="A54" s="940"/>
      <c r="B54" s="734"/>
      <c r="C54" s="949" t="s">
        <v>680</v>
      </c>
      <c r="D54" s="942" t="s">
        <v>2723</v>
      </c>
      <c r="E54" s="942" t="s">
        <v>383</v>
      </c>
      <c r="F54" s="942">
        <v>3</v>
      </c>
      <c r="G54" s="942" t="s">
        <v>250</v>
      </c>
      <c r="H54" s="943">
        <f>COUNTIF(J54:AG54,Dict!$B$1)*Dict!$B$2+COUNTIF(J54:AG54,Dict!$C$1)*Dict!$C$2</f>
        <v>4</v>
      </c>
      <c r="I54" s="944">
        <f>COUNTIF(J54:AG54,Dict!$B$3)*Dict!$B$4+COUNTIF(J54:AG54,Dict!$C$3)*Dict!$C$4+COUNTIF(J54:AG54,Dict!$D$3)*Dict!$D$4+COUNTIF(J54:AG54,Dict!$E$3)*Dict!$E$4</f>
        <v>12</v>
      </c>
      <c r="J54" s="945"/>
      <c r="K54" s="946"/>
      <c r="L54" s="946"/>
      <c r="M54" s="946"/>
      <c r="N54" s="945" t="s">
        <v>2554</v>
      </c>
      <c r="O54" s="946" t="s">
        <v>2706</v>
      </c>
      <c r="P54" s="946" t="s">
        <v>2706</v>
      </c>
      <c r="Q54" s="946"/>
      <c r="R54" s="945"/>
      <c r="S54" s="946"/>
      <c r="T54" s="946"/>
      <c r="U54" s="946"/>
      <c r="V54" s="945"/>
      <c r="W54" s="946"/>
      <c r="X54" s="946"/>
      <c r="Y54" s="946"/>
      <c r="Z54" s="945" t="s">
        <v>2554</v>
      </c>
      <c r="AA54" s="946" t="s">
        <v>2706</v>
      </c>
      <c r="AB54" s="946" t="s">
        <v>2706</v>
      </c>
      <c r="AC54" s="946"/>
      <c r="AD54" s="945"/>
      <c r="AE54" s="946"/>
      <c r="AF54" s="946"/>
      <c r="AG54" s="946"/>
    </row>
    <row r="55" spans="1:33" ht="19.5" customHeight="1">
      <c r="A55" s="940"/>
      <c r="B55" s="734"/>
      <c r="C55" s="949" t="s">
        <v>2724</v>
      </c>
      <c r="D55" s="942" t="s">
        <v>2723</v>
      </c>
      <c r="E55" s="942" t="s">
        <v>383</v>
      </c>
      <c r="F55" s="942">
        <v>3</v>
      </c>
      <c r="G55" s="942" t="s">
        <v>250</v>
      </c>
      <c r="H55" s="943">
        <f>COUNTIF(J55:AG55,Dict!$B$1)*Dict!$B$2+COUNTIF(J55:AG55,Dict!$C$1)*Dict!$C$2</f>
        <v>4</v>
      </c>
      <c r="I55" s="944">
        <f>COUNTIF(J55:AG55,Dict!$B$3)*Dict!$B$4+COUNTIF(J55:AG55,Dict!$C$3)*Dict!$C$4+COUNTIF(J55:AG55,Dict!$D$3)*Dict!$D$4+COUNTIF(J55:AG55,Dict!$E$3)*Dict!$E$4</f>
        <v>15</v>
      </c>
      <c r="J55" s="945" t="s">
        <v>2554</v>
      </c>
      <c r="K55" s="946" t="s">
        <v>2706</v>
      </c>
      <c r="L55" s="946" t="s">
        <v>2706</v>
      </c>
      <c r="M55" s="946" t="s">
        <v>2706</v>
      </c>
      <c r="N55" s="945"/>
      <c r="O55" s="946"/>
      <c r="P55" s="946"/>
      <c r="Q55" s="946"/>
      <c r="R55" s="945"/>
      <c r="S55" s="946"/>
      <c r="T55" s="946"/>
      <c r="U55" s="946"/>
      <c r="V55" s="945"/>
      <c r="W55" s="946"/>
      <c r="X55" s="946"/>
      <c r="Y55" s="946"/>
      <c r="Z55" s="945" t="s">
        <v>2554</v>
      </c>
      <c r="AA55" s="946" t="s">
        <v>2706</v>
      </c>
      <c r="AB55" s="946" t="s">
        <v>2706</v>
      </c>
      <c r="AC55" s="946"/>
      <c r="AD55" s="945"/>
      <c r="AE55" s="946"/>
      <c r="AF55" s="946"/>
      <c r="AG55" s="946"/>
    </row>
    <row r="56" spans="1:33" ht="19.5" customHeight="1">
      <c r="A56" s="940"/>
      <c r="B56" s="734"/>
      <c r="C56" s="949" t="s">
        <v>494</v>
      </c>
      <c r="D56" s="942" t="s">
        <v>2723</v>
      </c>
      <c r="E56" s="942" t="s">
        <v>383</v>
      </c>
      <c r="F56" s="942">
        <v>3</v>
      </c>
      <c r="G56" s="942" t="s">
        <v>250</v>
      </c>
      <c r="H56" s="943">
        <f>COUNTIF(J56:AG56,Dict!$B$1)*Dict!$B$2+COUNTIF(J56:AG56,Dict!$C$1)*Dict!$C$2</f>
        <v>6</v>
      </c>
      <c r="I56" s="944">
        <f>COUNTIF(J56:AG56,Dict!$B$3)*Dict!$B$4+COUNTIF(J56:AG56,Dict!$C$3)*Dict!$C$4+COUNTIF(J56:AG56,Dict!$D$3)*Dict!$D$4+COUNTIF(J56:AG56,Dict!$E$3)*Dict!$E$4</f>
        <v>18</v>
      </c>
      <c r="J56" s="945"/>
      <c r="K56" s="946"/>
      <c r="L56" s="946"/>
      <c r="M56" s="946"/>
      <c r="N56" s="945" t="s">
        <v>2554</v>
      </c>
      <c r="O56" s="946" t="s">
        <v>2706</v>
      </c>
      <c r="P56" s="946" t="s">
        <v>2706</v>
      </c>
      <c r="Q56" s="946"/>
      <c r="R56" s="945" t="s">
        <v>2554</v>
      </c>
      <c r="S56" s="946" t="s">
        <v>2706</v>
      </c>
      <c r="T56" s="946" t="s">
        <v>2706</v>
      </c>
      <c r="U56" s="946"/>
      <c r="V56" s="945" t="s">
        <v>2554</v>
      </c>
      <c r="W56" s="946" t="s">
        <v>2706</v>
      </c>
      <c r="X56" s="946" t="s">
        <v>2706</v>
      </c>
      <c r="Y56" s="946"/>
      <c r="Z56" s="945"/>
      <c r="AA56" s="946"/>
      <c r="AB56" s="946"/>
      <c r="AC56" s="946"/>
      <c r="AD56" s="945"/>
      <c r="AE56" s="946"/>
      <c r="AF56" s="946"/>
      <c r="AG56" s="946"/>
    </row>
    <row r="57" spans="1:33" ht="19.5" customHeight="1">
      <c r="A57" s="940"/>
      <c r="B57" s="734"/>
      <c r="C57" s="949" t="s">
        <v>2725</v>
      </c>
      <c r="D57" s="942" t="s">
        <v>2723</v>
      </c>
      <c r="E57" s="942" t="s">
        <v>383</v>
      </c>
      <c r="F57" s="942">
        <v>3</v>
      </c>
      <c r="G57" s="942" t="s">
        <v>250</v>
      </c>
      <c r="H57" s="943">
        <f>COUNTIF(J57:AG57,Dict!$B$1)*Dict!$B$2+COUNTIF(J57:AG57,Dict!$C$1)*Dict!$C$2</f>
        <v>6</v>
      </c>
      <c r="I57" s="944">
        <f>COUNTIF(J57:AG57,Dict!$B$3)*Dict!$B$4+COUNTIF(J57:AG57,Dict!$C$3)*Dict!$C$4+COUNTIF(J57:AG57,Dict!$D$3)*Dict!$D$4+COUNTIF(J57:AG57,Dict!$E$3)*Dict!$E$4</f>
        <v>18</v>
      </c>
      <c r="J57" s="945"/>
      <c r="K57" s="946"/>
      <c r="L57" s="946"/>
      <c r="M57" s="946"/>
      <c r="N57" s="945" t="s">
        <v>2554</v>
      </c>
      <c r="O57" s="946" t="s">
        <v>2706</v>
      </c>
      <c r="P57" s="946" t="s">
        <v>2706</v>
      </c>
      <c r="Q57" s="946"/>
      <c r="R57" s="945"/>
      <c r="S57" s="946"/>
      <c r="T57" s="946"/>
      <c r="U57" s="946"/>
      <c r="V57" s="945" t="s">
        <v>2554</v>
      </c>
      <c r="W57" s="946" t="s">
        <v>2706</v>
      </c>
      <c r="X57" s="946" t="s">
        <v>2706</v>
      </c>
      <c r="Y57" s="946"/>
      <c r="Z57" s="945" t="s">
        <v>2554</v>
      </c>
      <c r="AA57" s="946" t="s">
        <v>2706</v>
      </c>
      <c r="AB57" s="946" t="s">
        <v>2706</v>
      </c>
      <c r="AC57" s="946"/>
      <c r="AD57" s="945"/>
      <c r="AE57" s="946"/>
      <c r="AF57" s="946"/>
      <c r="AG57" s="946"/>
    </row>
    <row r="58" spans="1:33" ht="19.5" customHeight="1">
      <c r="A58" s="940"/>
      <c r="B58" s="734"/>
      <c r="C58" s="949" t="s">
        <v>2726</v>
      </c>
      <c r="D58" s="942" t="s">
        <v>2723</v>
      </c>
      <c r="E58" s="942" t="s">
        <v>383</v>
      </c>
      <c r="F58" s="942">
        <v>3</v>
      </c>
      <c r="G58" s="942" t="s">
        <v>250</v>
      </c>
      <c r="H58" s="943">
        <f>COUNTIF(J58:AG58,Dict!$B$1)*Dict!$B$2+COUNTIF(J58:AG58,Dict!$C$1)*Dict!$C$2</f>
        <v>4</v>
      </c>
      <c r="I58" s="944">
        <f>COUNTIF(J58:AG58,Dict!$B$3)*Dict!$B$4+COUNTIF(J58:AG58,Dict!$C$3)*Dict!$C$4+COUNTIF(J58:AG58,Dict!$D$3)*Dict!$D$4+COUNTIF(J58:AG58,Dict!$E$3)*Dict!$E$4</f>
        <v>15</v>
      </c>
      <c r="J58" s="945" t="s">
        <v>2554</v>
      </c>
      <c r="K58" s="946" t="s">
        <v>2706</v>
      </c>
      <c r="L58" s="946" t="s">
        <v>2706</v>
      </c>
      <c r="M58" s="946" t="s">
        <v>2706</v>
      </c>
      <c r="N58" s="945"/>
      <c r="O58" s="946"/>
      <c r="P58" s="946"/>
      <c r="Q58" s="946"/>
      <c r="R58" s="945"/>
      <c r="S58" s="946"/>
      <c r="T58" s="946"/>
      <c r="U58" s="946"/>
      <c r="V58" s="945"/>
      <c r="W58" s="946"/>
      <c r="X58" s="946"/>
      <c r="Y58" s="946"/>
      <c r="Z58" s="945" t="s">
        <v>2554</v>
      </c>
      <c r="AA58" s="946" t="s">
        <v>2706</v>
      </c>
      <c r="AB58" s="946" t="s">
        <v>2706</v>
      </c>
      <c r="AC58" s="946"/>
      <c r="AD58" s="945"/>
      <c r="AE58" s="946"/>
      <c r="AF58" s="946"/>
      <c r="AG58" s="946"/>
    </row>
    <row r="59" spans="1:33" ht="19.5" customHeight="1">
      <c r="A59" s="940"/>
      <c r="B59" s="734"/>
      <c r="C59" s="949" t="s">
        <v>2727</v>
      </c>
      <c r="D59" s="942" t="s">
        <v>2723</v>
      </c>
      <c r="E59" s="942" t="s">
        <v>383</v>
      </c>
      <c r="F59" s="942">
        <v>3</v>
      </c>
      <c r="G59" s="942" t="s">
        <v>250</v>
      </c>
      <c r="H59" s="943">
        <f>COUNTIF(J59:AG59,Dict!$B$1)*Dict!$B$2+COUNTIF(J59:AG59,Dict!$C$1)*Dict!$C$2</f>
        <v>6</v>
      </c>
      <c r="I59" s="944">
        <f>COUNTIF(J59:AG59,Dict!$B$3)*Dict!$B$4+COUNTIF(J59:AG59,Dict!$C$3)*Dict!$C$4+COUNTIF(J59:AG59,Dict!$D$3)*Dict!$D$4+COUNTIF(J59:AG59,Dict!$E$3)*Dict!$E$4</f>
        <v>19</v>
      </c>
      <c r="J59" s="945" t="s">
        <v>2554</v>
      </c>
      <c r="K59" s="946" t="s">
        <v>2706</v>
      </c>
      <c r="L59" s="946" t="s">
        <v>2706</v>
      </c>
      <c r="M59" s="946" t="s">
        <v>2706</v>
      </c>
      <c r="N59" s="945"/>
      <c r="O59" s="946"/>
      <c r="P59" s="946"/>
      <c r="Q59" s="946"/>
      <c r="R59" s="945"/>
      <c r="S59" s="946"/>
      <c r="T59" s="946"/>
      <c r="U59" s="946"/>
      <c r="V59" s="945"/>
      <c r="W59" s="946"/>
      <c r="X59" s="946"/>
      <c r="Y59" s="946"/>
      <c r="Z59" s="945" t="s">
        <v>2554</v>
      </c>
      <c r="AA59" s="946" t="s">
        <v>2706</v>
      </c>
      <c r="AB59" s="946" t="s">
        <v>2706</v>
      </c>
      <c r="AC59" s="946"/>
      <c r="AD59" s="945" t="s">
        <v>2554</v>
      </c>
      <c r="AE59" s="946" t="s">
        <v>2679</v>
      </c>
      <c r="AF59" s="946" t="s">
        <v>2679</v>
      </c>
      <c r="AG59" s="946"/>
    </row>
    <row r="60" spans="1:33" ht="19.5" customHeight="1">
      <c r="A60" s="940"/>
      <c r="B60" s="734"/>
      <c r="C60" s="949" t="s">
        <v>424</v>
      </c>
      <c r="D60" s="942" t="s">
        <v>2723</v>
      </c>
      <c r="E60" s="942" t="s">
        <v>383</v>
      </c>
      <c r="F60" s="942">
        <v>3</v>
      </c>
      <c r="G60" s="942" t="s">
        <v>250</v>
      </c>
      <c r="H60" s="943">
        <f>COUNTIF(J60:AG60,Dict!$B$1)*Dict!$B$2+COUNTIF(J60:AG60,Dict!$C$1)*Dict!$C$2</f>
        <v>4</v>
      </c>
      <c r="I60" s="944">
        <f>COUNTIF(J60:AG60,Dict!$B$3)*Dict!$B$4+COUNTIF(J60:AG60,Dict!$C$3)*Dict!$C$4+COUNTIF(J60:AG60,Dict!$D$3)*Dict!$D$4+COUNTIF(J60:AG60,Dict!$E$3)*Dict!$E$4</f>
        <v>12</v>
      </c>
      <c r="J60" s="945"/>
      <c r="K60" s="946"/>
      <c r="L60" s="946"/>
      <c r="M60" s="946"/>
      <c r="N60" s="945"/>
      <c r="O60" s="946"/>
      <c r="P60" s="946"/>
      <c r="Q60" s="946"/>
      <c r="R60" s="945" t="s">
        <v>2554</v>
      </c>
      <c r="S60" s="946" t="s">
        <v>2706</v>
      </c>
      <c r="T60" s="946" t="s">
        <v>2706</v>
      </c>
      <c r="U60" s="946"/>
      <c r="V60" s="945" t="s">
        <v>2554</v>
      </c>
      <c r="W60" s="946" t="s">
        <v>2706</v>
      </c>
      <c r="X60" s="946" t="s">
        <v>2706</v>
      </c>
      <c r="Y60" s="946"/>
      <c r="Z60" s="945"/>
      <c r="AA60" s="946"/>
      <c r="AB60" s="946"/>
      <c r="AC60" s="946"/>
      <c r="AD60" s="945"/>
      <c r="AE60" s="946"/>
      <c r="AF60" s="946"/>
      <c r="AG60" s="946"/>
    </row>
    <row r="61" spans="1:33" ht="19.5" customHeight="1">
      <c r="A61" s="940"/>
      <c r="B61" s="734"/>
      <c r="C61" s="951" t="s">
        <v>2728</v>
      </c>
      <c r="D61" s="942"/>
      <c r="E61" s="942"/>
      <c r="F61" s="942"/>
      <c r="G61" s="942"/>
      <c r="H61" s="943">
        <f>COUNTIF(J61:AG61,Dict!$B$1)*Dict!$B$2+COUNTIF(J61:AG61,Dict!$C$1)*Dict!$C$2</f>
        <v>0</v>
      </c>
      <c r="I61" s="944">
        <f>COUNTIF(J61:AG61,Dict!$B$3)*Dict!$B$4+COUNTIF(J61:AG61,Dict!$C$3)*Dict!$C$4+COUNTIF(J61:AG61,Dict!$D$3)*Dict!$D$4+COUNTIF(J61:AG61,Dict!$E$3)*Dict!$E$4</f>
        <v>0</v>
      </c>
      <c r="J61" s="945"/>
      <c r="K61" s="946"/>
      <c r="L61" s="946"/>
      <c r="M61" s="946"/>
      <c r="N61" s="945"/>
      <c r="O61" s="946"/>
      <c r="P61" s="946"/>
      <c r="Q61" s="946"/>
      <c r="R61" s="945"/>
      <c r="S61" s="946"/>
      <c r="T61" s="946"/>
      <c r="U61" s="946"/>
      <c r="V61" s="945"/>
      <c r="W61" s="946"/>
      <c r="X61" s="946"/>
      <c r="Y61" s="946"/>
      <c r="Z61" s="945"/>
      <c r="AA61" s="946"/>
      <c r="AB61" s="946"/>
      <c r="AC61" s="946"/>
      <c r="AD61" s="945"/>
      <c r="AE61" s="946"/>
      <c r="AF61" s="946"/>
      <c r="AG61" s="946"/>
    </row>
    <row r="62" spans="1:33" ht="31.5" customHeight="1">
      <c r="A62" s="940">
        <v>41</v>
      </c>
      <c r="B62" s="734"/>
      <c r="C62" s="941" t="s">
        <v>2745</v>
      </c>
      <c r="D62" s="942" t="s">
        <v>467</v>
      </c>
      <c r="E62" s="942" t="s">
        <v>78</v>
      </c>
      <c r="F62" s="942">
        <v>3</v>
      </c>
      <c r="G62" s="942" t="s">
        <v>80</v>
      </c>
      <c r="H62" s="943">
        <f>COUNTIF(J62:AG62,Dict!$B$1)*Dict!$B$2+COUNTIF(J62:AG62,Dict!$C$1)*Dict!$C$2</f>
        <v>6</v>
      </c>
      <c r="I62" s="944">
        <f>COUNTIF(J62:AG62,Dict!$B$3)*Dict!$B$4+COUNTIF(J62:AG62,Dict!$C$3)*Dict!$C$4+COUNTIF(J62:AG62,Dict!$D$3)*Dict!$D$4+COUNTIF(J62:AG62,Dict!$E$3)*Dict!$E$4</f>
        <v>12</v>
      </c>
      <c r="J62" s="945"/>
      <c r="K62" s="946"/>
      <c r="L62" s="946"/>
      <c r="M62" s="946"/>
      <c r="N62" s="945" t="s">
        <v>2554</v>
      </c>
      <c r="O62" s="946" t="s">
        <v>2679</v>
      </c>
      <c r="P62" s="946" t="s">
        <v>2679</v>
      </c>
      <c r="Q62" s="946"/>
      <c r="R62" s="945"/>
      <c r="S62" s="946"/>
      <c r="T62" s="946"/>
      <c r="U62" s="946"/>
      <c r="V62" s="945"/>
      <c r="W62" s="946"/>
      <c r="X62" s="946"/>
      <c r="Y62" s="946"/>
      <c r="Z62" s="945" t="s">
        <v>2554</v>
      </c>
      <c r="AA62" s="946" t="s">
        <v>2679</v>
      </c>
      <c r="AB62" s="946" t="s">
        <v>2679</v>
      </c>
      <c r="AC62" s="946"/>
      <c r="AD62" s="945" t="s">
        <v>2554</v>
      </c>
      <c r="AE62" s="946" t="s">
        <v>2679</v>
      </c>
      <c r="AF62" s="946" t="s">
        <v>2679</v>
      </c>
      <c r="AG62" s="946"/>
    </row>
    <row r="63" spans="1:33" ht="19.5" customHeight="1">
      <c r="A63" s="940">
        <v>42</v>
      </c>
      <c r="B63" s="734"/>
      <c r="C63" s="941" t="s">
        <v>869</v>
      </c>
      <c r="D63" s="942" t="s">
        <v>467</v>
      </c>
      <c r="E63" s="942" t="s">
        <v>78</v>
      </c>
      <c r="F63" s="942">
        <v>2</v>
      </c>
      <c r="G63" s="942" t="s">
        <v>80</v>
      </c>
      <c r="H63" s="943">
        <f>COUNTIF(J63:AG63,Dict!$B$1)*Dict!$B$2+COUNTIF(J63:AG63,Dict!$C$1)*Dict!$C$2</f>
        <v>4</v>
      </c>
      <c r="I63" s="944">
        <f>COUNTIF(J63:AG63,Dict!$B$3)*Dict!$B$4+COUNTIF(J63:AG63,Dict!$C$3)*Dict!$C$4+COUNTIF(J63:AG63,Dict!$D$3)*Dict!$D$4+COUNTIF(J63:AG63,Dict!$E$3)*Dict!$E$4</f>
        <v>8</v>
      </c>
      <c r="J63" s="945"/>
      <c r="K63" s="946"/>
      <c r="L63" s="946"/>
      <c r="M63" s="946"/>
      <c r="N63" s="945"/>
      <c r="O63" s="946"/>
      <c r="P63" s="946"/>
      <c r="Q63" s="946"/>
      <c r="R63" s="945" t="s">
        <v>2554</v>
      </c>
      <c r="S63" s="946" t="s">
        <v>2679</v>
      </c>
      <c r="T63" s="946" t="s">
        <v>2679</v>
      </c>
      <c r="U63" s="946"/>
      <c r="V63" s="945"/>
      <c r="W63" s="946"/>
      <c r="X63" s="946"/>
      <c r="Y63" s="946"/>
      <c r="Z63" s="945"/>
      <c r="AA63" s="946"/>
      <c r="AB63" s="946"/>
      <c r="AC63" s="946"/>
      <c r="AD63" s="945" t="s">
        <v>2554</v>
      </c>
      <c r="AE63" s="946" t="s">
        <v>2679</v>
      </c>
      <c r="AF63" s="946" t="s">
        <v>2679</v>
      </c>
      <c r="AG63" s="946"/>
    </row>
    <row r="64" spans="1:33" ht="19.5" customHeight="1">
      <c r="A64" s="940">
        <v>43</v>
      </c>
      <c r="B64" s="734"/>
      <c r="C64" s="941" t="s">
        <v>2729</v>
      </c>
      <c r="D64" s="942" t="s">
        <v>467</v>
      </c>
      <c r="E64" s="942" t="s">
        <v>78</v>
      </c>
      <c r="F64" s="942">
        <v>2</v>
      </c>
      <c r="G64" s="942" t="s">
        <v>80</v>
      </c>
      <c r="H64" s="943">
        <f>COUNTIF(J64:AG64,Dict!$B$1)*Dict!$B$2+COUNTIF(J64:AG64,Dict!$C$1)*Dict!$C$2</f>
        <v>2</v>
      </c>
      <c r="I64" s="944">
        <f>COUNTIF(J64:AG64,Dict!$B$3)*Dict!$B$4+COUNTIF(J64:AG64,Dict!$C$3)*Dict!$C$4+COUNTIF(J64:AG64,Dict!$D$3)*Dict!$D$4+COUNTIF(J64:AG64,Dict!$E$3)*Dict!$E$4</f>
        <v>4</v>
      </c>
      <c r="J64" s="945"/>
      <c r="K64" s="946"/>
      <c r="L64" s="946"/>
      <c r="M64" s="946"/>
      <c r="N64" s="945"/>
      <c r="O64" s="946"/>
      <c r="P64" s="946"/>
      <c r="Q64" s="946"/>
      <c r="R64" s="945"/>
      <c r="S64" s="946"/>
      <c r="T64" s="946"/>
      <c r="U64" s="946"/>
      <c r="V64" s="945"/>
      <c r="W64" s="946"/>
      <c r="X64" s="946"/>
      <c r="Y64" s="946"/>
      <c r="Z64" s="945"/>
      <c r="AA64" s="946"/>
      <c r="AB64" s="946"/>
      <c r="AC64" s="946"/>
      <c r="AD64" s="945" t="s">
        <v>2554</v>
      </c>
      <c r="AE64" s="946" t="s">
        <v>2679</v>
      </c>
      <c r="AF64" s="946" t="s">
        <v>2679</v>
      </c>
      <c r="AG64" s="946"/>
    </row>
    <row r="65" spans="1:33" ht="19.5" customHeight="1">
      <c r="A65" s="940">
        <v>44</v>
      </c>
      <c r="B65" s="734"/>
      <c r="C65" s="941" t="s">
        <v>2730</v>
      </c>
      <c r="D65" s="942" t="s">
        <v>467</v>
      </c>
      <c r="E65" s="942" t="s">
        <v>218</v>
      </c>
      <c r="F65" s="942">
        <v>2</v>
      </c>
      <c r="G65" s="942" t="s">
        <v>80</v>
      </c>
      <c r="H65" s="943">
        <f>COUNTIF(J65:AG65,Dict!$B$1)*Dict!$B$2+COUNTIF(J65:AG65,Dict!$C$1)*Dict!$C$2</f>
        <v>4</v>
      </c>
      <c r="I65" s="944">
        <f>COUNTIF(J65:AG65,Dict!$B$3)*Dict!$B$4+COUNTIF(J65:AG65,Dict!$C$3)*Dict!$C$4+COUNTIF(J65:AG65,Dict!$D$3)*Dict!$D$4+COUNTIF(J65:AG65,Dict!$E$3)*Dict!$E$4</f>
        <v>10</v>
      </c>
      <c r="J65" s="945" t="s">
        <v>2554</v>
      </c>
      <c r="K65" s="946" t="s">
        <v>2679</v>
      </c>
      <c r="L65" s="946" t="s">
        <v>2679</v>
      </c>
      <c r="M65" s="946" t="s">
        <v>2679</v>
      </c>
      <c r="N65" s="945"/>
      <c r="O65" s="946"/>
      <c r="P65" s="946"/>
      <c r="Q65" s="946"/>
      <c r="R65" s="945"/>
      <c r="S65" s="946"/>
      <c r="T65" s="946"/>
      <c r="U65" s="946"/>
      <c r="V65" s="945"/>
      <c r="W65" s="946"/>
      <c r="X65" s="946"/>
      <c r="Y65" s="946"/>
      <c r="Z65" s="945" t="s">
        <v>2554</v>
      </c>
      <c r="AA65" s="946" t="s">
        <v>2679</v>
      </c>
      <c r="AB65" s="946" t="s">
        <v>2679</v>
      </c>
      <c r="AC65" s="946"/>
      <c r="AD65" s="945"/>
      <c r="AE65" s="946"/>
      <c r="AF65" s="946"/>
      <c r="AG65" s="946"/>
    </row>
    <row r="66" spans="1:33" ht="19.5" customHeight="1">
      <c r="A66" s="940">
        <v>45</v>
      </c>
      <c r="B66" s="734"/>
      <c r="C66" s="941" t="s">
        <v>2731</v>
      </c>
      <c r="D66" s="942" t="s">
        <v>568</v>
      </c>
      <c r="E66" s="942" t="s">
        <v>218</v>
      </c>
      <c r="F66" s="942">
        <v>3</v>
      </c>
      <c r="G66" s="942" t="s">
        <v>80</v>
      </c>
      <c r="H66" s="943">
        <f>COUNTIF(J66:AG66,Dict!$B$1)*Dict!$B$2+COUNTIF(J66:AG66,Dict!$C$1)*Dict!$C$2</f>
        <v>4</v>
      </c>
      <c r="I66" s="944">
        <f>COUNTIF(J66:AG66,Dict!$B$3)*Dict!$B$4+COUNTIF(J66:AG66,Dict!$C$3)*Dict!$C$4+COUNTIF(J66:AG66,Dict!$D$3)*Dict!$D$4+COUNTIF(J66:AG66,Dict!$E$3)*Dict!$E$4</f>
        <v>8</v>
      </c>
      <c r="J66" s="945"/>
      <c r="K66" s="946"/>
      <c r="L66" s="946"/>
      <c r="M66" s="946"/>
      <c r="N66" s="945"/>
      <c r="O66" s="946"/>
      <c r="P66" s="946"/>
      <c r="Q66" s="946"/>
      <c r="R66" s="945"/>
      <c r="S66" s="946"/>
      <c r="T66" s="946"/>
      <c r="U66" s="946"/>
      <c r="V66" s="945"/>
      <c r="W66" s="946"/>
      <c r="X66" s="946"/>
      <c r="Y66" s="946"/>
      <c r="Z66" s="945" t="s">
        <v>2554</v>
      </c>
      <c r="AA66" s="946" t="s">
        <v>2679</v>
      </c>
      <c r="AB66" s="946" t="s">
        <v>2679</v>
      </c>
      <c r="AC66" s="946"/>
      <c r="AD66" s="945" t="s">
        <v>2554</v>
      </c>
      <c r="AE66" s="946" t="s">
        <v>2679</v>
      </c>
      <c r="AF66" s="946" t="s">
        <v>2679</v>
      </c>
      <c r="AG66" s="946"/>
    </row>
    <row r="67" spans="1:33" ht="19.5" customHeight="1">
      <c r="A67" s="940">
        <v>46</v>
      </c>
      <c r="B67" s="734"/>
      <c r="C67" s="949" t="s">
        <v>2733</v>
      </c>
      <c r="D67" s="942" t="s">
        <v>568</v>
      </c>
      <c r="E67" s="942" t="s">
        <v>218</v>
      </c>
      <c r="F67" s="942">
        <v>3</v>
      </c>
      <c r="G67" s="942" t="s">
        <v>80</v>
      </c>
      <c r="H67" s="943">
        <f>COUNTIF(J67:AG67,Dict!$B$1)*Dict!$B$2+COUNTIF(J67:AG67,Dict!$C$1)*Dict!$C$2</f>
        <v>4</v>
      </c>
      <c r="I67" s="944">
        <f>COUNTIF(J67:AG67,Dict!$B$3)*Dict!$B$4+COUNTIF(J67:AG67,Dict!$C$3)*Dict!$C$4+COUNTIF(J67:AG67,Dict!$D$3)*Dict!$D$4+COUNTIF(J67:AG67,Dict!$E$3)*Dict!$E$4</f>
        <v>8</v>
      </c>
      <c r="J67" s="945"/>
      <c r="K67" s="946"/>
      <c r="L67" s="946"/>
      <c r="M67" s="946"/>
      <c r="N67" s="945"/>
      <c r="O67" s="946"/>
      <c r="P67" s="946"/>
      <c r="Q67" s="946"/>
      <c r="R67" s="945" t="s">
        <v>2554</v>
      </c>
      <c r="S67" s="946" t="s">
        <v>2679</v>
      </c>
      <c r="T67" s="946" t="s">
        <v>2679</v>
      </c>
      <c r="U67" s="946"/>
      <c r="V67" s="945"/>
      <c r="W67" s="946"/>
      <c r="X67" s="946"/>
      <c r="Y67" s="946"/>
      <c r="Z67" s="945" t="s">
        <v>2554</v>
      </c>
      <c r="AA67" s="946" t="s">
        <v>2679</v>
      </c>
      <c r="AB67" s="946" t="s">
        <v>2679</v>
      </c>
      <c r="AC67" s="946"/>
      <c r="AD67" s="945"/>
      <c r="AE67" s="946"/>
      <c r="AF67" s="946"/>
      <c r="AG67" s="946"/>
    </row>
    <row r="68" spans="1:33" ht="22.5" customHeight="1">
      <c r="A68" s="940">
        <v>47</v>
      </c>
      <c r="B68" s="734"/>
      <c r="C68" s="941" t="s">
        <v>2734</v>
      </c>
      <c r="D68" s="942" t="s">
        <v>568</v>
      </c>
      <c r="E68" s="942" t="s">
        <v>218</v>
      </c>
      <c r="F68" s="942">
        <v>3</v>
      </c>
      <c r="G68" s="942" t="s">
        <v>250</v>
      </c>
      <c r="H68" s="943">
        <f>COUNTIF(J68:AG68,Dict!$B$1)*Dict!$B$2+COUNTIF(J68:AG68,Dict!$C$1)*Dict!$C$2</f>
        <v>0</v>
      </c>
      <c r="I68" s="944">
        <f>COUNTIF(J68:AG68,Dict!$B$3)*Dict!$B$4+COUNTIF(J68:AG68,Dict!$C$3)*Dict!$C$4+COUNTIF(J68:AG68,Dict!$D$3)*Dict!$D$4+COUNTIF(J68:AG68,Dict!$E$3)*Dict!$E$4</f>
        <v>0</v>
      </c>
      <c r="J68" s="945"/>
      <c r="K68" s="946"/>
      <c r="L68" s="946"/>
      <c r="M68" s="946"/>
      <c r="N68" s="945"/>
      <c r="O68" s="946"/>
      <c r="P68" s="946"/>
      <c r="Q68" s="946"/>
      <c r="R68" s="945"/>
      <c r="S68" s="946"/>
      <c r="T68" s="946"/>
      <c r="U68" s="946"/>
      <c r="V68" s="945"/>
      <c r="W68" s="946"/>
      <c r="X68" s="946"/>
      <c r="Y68" s="946"/>
      <c r="Z68" s="945"/>
      <c r="AA68" s="946"/>
      <c r="AB68" s="946"/>
      <c r="AC68" s="946"/>
      <c r="AD68" s="945"/>
      <c r="AE68" s="946"/>
      <c r="AF68" s="946"/>
      <c r="AG68" s="946"/>
    </row>
    <row r="69" spans="1:33" ht="22.5" customHeight="1">
      <c r="A69" s="940">
        <v>48</v>
      </c>
      <c r="B69" s="734"/>
      <c r="C69" s="941" t="s">
        <v>2760</v>
      </c>
      <c r="D69" s="942" t="s">
        <v>568</v>
      </c>
      <c r="E69" s="942" t="s">
        <v>218</v>
      </c>
      <c r="F69" s="942">
        <v>3</v>
      </c>
      <c r="G69" s="942" t="s">
        <v>250</v>
      </c>
      <c r="H69" s="943">
        <f>COUNTIF(J69:AG69,Dict!$B$1)*Dict!$B$2+COUNTIF(J69:AG69,Dict!$C$1)*Dict!$C$2</f>
        <v>0</v>
      </c>
      <c r="I69" s="944">
        <f>COUNTIF(J69:AG69,Dict!$B$3)*Dict!$B$4+COUNTIF(J69:AG69,Dict!$C$3)*Dict!$C$4+COUNTIF(J69:AG69,Dict!$D$3)*Dict!$D$4+COUNTIF(J69:AG69,Dict!$E$3)*Dict!$E$4</f>
        <v>0</v>
      </c>
      <c r="J69" s="945"/>
      <c r="K69" s="946"/>
      <c r="L69" s="946"/>
      <c r="M69" s="946"/>
      <c r="N69" s="945"/>
      <c r="O69" s="946"/>
      <c r="P69" s="946"/>
      <c r="Q69" s="946"/>
      <c r="R69" s="945"/>
      <c r="S69" s="946"/>
      <c r="T69" s="946"/>
      <c r="U69" s="946"/>
      <c r="V69" s="945"/>
      <c r="W69" s="946"/>
      <c r="X69" s="946"/>
      <c r="Y69" s="946"/>
      <c r="Z69" s="945"/>
      <c r="AA69" s="946"/>
      <c r="AB69" s="946"/>
      <c r="AC69" s="946"/>
      <c r="AD69" s="945"/>
      <c r="AE69" s="946"/>
      <c r="AF69" s="946"/>
      <c r="AG69" s="946"/>
    </row>
    <row r="70" spans="1:33" ht="22.5" customHeight="1">
      <c r="A70" s="940">
        <v>49</v>
      </c>
      <c r="B70" s="734"/>
      <c r="C70" s="941" t="s">
        <v>2762</v>
      </c>
      <c r="D70" s="942" t="s">
        <v>568</v>
      </c>
      <c r="E70" s="942" t="s">
        <v>218</v>
      </c>
      <c r="F70" s="942">
        <v>3</v>
      </c>
      <c r="G70" s="942" t="s">
        <v>250</v>
      </c>
      <c r="H70" s="943">
        <f>COUNTIF(J70:AG70,Dict!$B$1)*Dict!$B$2+COUNTIF(J70:AG70,Dict!$C$1)*Dict!$C$2</f>
        <v>0</v>
      </c>
      <c r="I70" s="944">
        <f>COUNTIF(J70:AG70,Dict!$B$3)*Dict!$B$4+COUNTIF(J70:AG70,Dict!$C$3)*Dict!$C$4+COUNTIF(J70:AG70,Dict!$D$3)*Dict!$D$4+COUNTIF(J70:AG70,Dict!$E$3)*Dict!$E$4</f>
        <v>0</v>
      </c>
      <c r="J70" s="945"/>
      <c r="K70" s="946"/>
      <c r="L70" s="946"/>
      <c r="M70" s="946"/>
      <c r="N70" s="945"/>
      <c r="O70" s="946"/>
      <c r="P70" s="946"/>
      <c r="Q70" s="946"/>
      <c r="R70" s="945"/>
      <c r="S70" s="946"/>
      <c r="T70" s="946"/>
      <c r="U70" s="946"/>
      <c r="V70" s="945"/>
      <c r="W70" s="946"/>
      <c r="X70" s="946"/>
      <c r="Y70" s="946"/>
      <c r="Z70" s="945"/>
      <c r="AA70" s="946"/>
      <c r="AB70" s="946"/>
      <c r="AC70" s="946"/>
      <c r="AD70" s="945"/>
      <c r="AE70" s="946"/>
      <c r="AF70" s="946"/>
      <c r="AG70" s="946"/>
    </row>
    <row r="71" spans="1:33" ht="19.5" customHeight="1">
      <c r="A71" s="940"/>
      <c r="B71" s="734"/>
      <c r="C71" s="951" t="s">
        <v>2737</v>
      </c>
      <c r="D71" s="942"/>
      <c r="E71" s="942"/>
      <c r="F71" s="942"/>
      <c r="G71" s="942"/>
      <c r="H71" s="943">
        <f>COUNTIF(J71:AG71,Dict!$B$1)*Dict!$B$2+COUNTIF(J71:AG71,Dict!$C$1)*Dict!$C$2</f>
        <v>0</v>
      </c>
      <c r="I71" s="944">
        <f>COUNTIF(J71:AG71,Dict!$B$3)*Dict!$B$4+COUNTIF(J71:AG71,Dict!$C$3)*Dict!$C$4+COUNTIF(J71:AG71,Dict!$D$3)*Dict!$D$4+COUNTIF(J71:AG71,Dict!$E$3)*Dict!$E$4</f>
        <v>0</v>
      </c>
      <c r="J71" s="945"/>
      <c r="K71" s="946"/>
      <c r="L71" s="946"/>
      <c r="M71" s="946"/>
      <c r="N71" s="945"/>
      <c r="O71" s="946"/>
      <c r="P71" s="946"/>
      <c r="Q71" s="946"/>
      <c r="R71" s="945"/>
      <c r="S71" s="946"/>
      <c r="T71" s="946"/>
      <c r="U71" s="946"/>
      <c r="V71" s="945"/>
      <c r="W71" s="946"/>
      <c r="X71" s="946"/>
      <c r="Y71" s="946"/>
      <c r="Z71" s="945"/>
      <c r="AA71" s="946"/>
      <c r="AB71" s="946"/>
      <c r="AC71" s="946"/>
      <c r="AD71" s="945"/>
      <c r="AE71" s="946"/>
      <c r="AF71" s="946"/>
      <c r="AG71" s="946"/>
    </row>
    <row r="72" spans="1:33" ht="21" customHeight="1">
      <c r="A72" s="940"/>
      <c r="B72" s="734"/>
      <c r="C72" s="949" t="s">
        <v>2738</v>
      </c>
      <c r="D72" s="942" t="s">
        <v>568</v>
      </c>
      <c r="E72" s="942" t="s">
        <v>218</v>
      </c>
      <c r="F72" s="942">
        <v>3</v>
      </c>
      <c r="G72" s="942" t="s">
        <v>250</v>
      </c>
      <c r="H72" s="943">
        <f>COUNTIF(J72:AG72,Dict!$B$1)*Dict!$B$2+COUNTIF(J72:AG72,Dict!$C$1)*Dict!$C$2</f>
        <v>6</v>
      </c>
      <c r="I72" s="944">
        <f>COUNTIF(J72:AG72,Dict!$B$3)*Dict!$B$4+COUNTIF(J72:AG72,Dict!$C$3)*Dict!$C$4+COUNTIF(J72:AG72,Dict!$D$3)*Dict!$D$4+COUNTIF(J72:AG72,Dict!$E$3)*Dict!$E$4</f>
        <v>12</v>
      </c>
      <c r="J72" s="945"/>
      <c r="K72" s="946"/>
      <c r="L72" s="946"/>
      <c r="M72" s="946"/>
      <c r="N72" s="945"/>
      <c r="O72" s="946"/>
      <c r="P72" s="946"/>
      <c r="Q72" s="946"/>
      <c r="R72" s="945"/>
      <c r="S72" s="946"/>
      <c r="T72" s="946"/>
      <c r="U72" s="946"/>
      <c r="V72" s="945" t="s">
        <v>2554</v>
      </c>
      <c r="W72" s="946" t="s">
        <v>2679</v>
      </c>
      <c r="X72" s="946" t="s">
        <v>2679</v>
      </c>
      <c r="Y72" s="946"/>
      <c r="Z72" s="945" t="s">
        <v>2554</v>
      </c>
      <c r="AA72" s="946" t="s">
        <v>2679</v>
      </c>
      <c r="AB72" s="946" t="s">
        <v>2679</v>
      </c>
      <c r="AC72" s="946"/>
      <c r="AD72" s="945" t="s">
        <v>2554</v>
      </c>
      <c r="AE72" s="946" t="s">
        <v>2679</v>
      </c>
      <c r="AF72" s="946" t="s">
        <v>2679</v>
      </c>
      <c r="AG72" s="946"/>
    </row>
    <row r="73" spans="1:33" ht="21" customHeight="1">
      <c r="A73" s="940"/>
      <c r="B73" s="734"/>
      <c r="C73" s="949" t="s">
        <v>2739</v>
      </c>
      <c r="D73" s="942" t="s">
        <v>568</v>
      </c>
      <c r="E73" s="942" t="s">
        <v>218</v>
      </c>
      <c r="F73" s="942">
        <v>3</v>
      </c>
      <c r="G73" s="942" t="s">
        <v>250</v>
      </c>
      <c r="H73" s="943">
        <f>COUNTIF(J73:AG73,Dict!$B$1)*Dict!$B$2+COUNTIF(J73:AG73,Dict!$C$1)*Dict!$C$2</f>
        <v>4</v>
      </c>
      <c r="I73" s="944">
        <f>COUNTIF(J73:AG73,Dict!$B$3)*Dict!$B$4+COUNTIF(J73:AG73,Dict!$C$3)*Dict!$C$4+COUNTIF(J73:AG73,Dict!$D$3)*Dict!$D$4+COUNTIF(J73:AG73,Dict!$E$3)*Dict!$E$4</f>
        <v>10</v>
      </c>
      <c r="J73" s="945" t="s">
        <v>2554</v>
      </c>
      <c r="K73" s="946" t="s">
        <v>2679</v>
      </c>
      <c r="L73" s="946" t="s">
        <v>2679</v>
      </c>
      <c r="M73" s="946" t="s">
        <v>2679</v>
      </c>
      <c r="N73" s="945"/>
      <c r="O73" s="946"/>
      <c r="P73" s="946"/>
      <c r="Q73" s="946"/>
      <c r="R73" s="945"/>
      <c r="S73" s="946"/>
      <c r="T73" s="946"/>
      <c r="U73" s="946"/>
      <c r="V73" s="945"/>
      <c r="W73" s="946"/>
      <c r="X73" s="946"/>
      <c r="Y73" s="946"/>
      <c r="Z73" s="945" t="s">
        <v>2554</v>
      </c>
      <c r="AA73" s="946" t="s">
        <v>2679</v>
      </c>
      <c r="AB73" s="946" t="s">
        <v>2679</v>
      </c>
      <c r="AC73" s="946"/>
      <c r="AD73" s="945"/>
      <c r="AE73" s="946"/>
      <c r="AF73" s="946"/>
      <c r="AG73" s="946"/>
    </row>
    <row r="74" spans="1:33" ht="21" customHeight="1">
      <c r="A74" s="940"/>
      <c r="B74" s="734"/>
      <c r="C74" s="949" t="s">
        <v>2740</v>
      </c>
      <c r="D74" s="942" t="s">
        <v>568</v>
      </c>
      <c r="E74" s="942" t="s">
        <v>218</v>
      </c>
      <c r="F74" s="942">
        <v>3</v>
      </c>
      <c r="G74" s="942" t="s">
        <v>250</v>
      </c>
      <c r="H74" s="943">
        <f>COUNTIF(J74:AG74,Dict!$B$1)*Dict!$B$2+COUNTIF(J74:AG74,Dict!$C$1)*Dict!$C$2</f>
        <v>4</v>
      </c>
      <c r="I74" s="944">
        <f>COUNTIF(J74:AG74,Dict!$B$3)*Dict!$B$4+COUNTIF(J74:AG74,Dict!$C$3)*Dict!$C$4+COUNTIF(J74:AG74,Dict!$D$3)*Dict!$D$4+COUNTIF(J74:AG74,Dict!$E$3)*Dict!$E$4</f>
        <v>8</v>
      </c>
      <c r="J74" s="945"/>
      <c r="K74" s="946"/>
      <c r="L74" s="946"/>
      <c r="M74" s="946"/>
      <c r="N74" s="945"/>
      <c r="O74" s="946"/>
      <c r="P74" s="946"/>
      <c r="Q74" s="946"/>
      <c r="R74" s="945"/>
      <c r="S74" s="946"/>
      <c r="T74" s="946"/>
      <c r="U74" s="946"/>
      <c r="V74" s="945" t="s">
        <v>2554</v>
      </c>
      <c r="W74" s="946" t="s">
        <v>2679</v>
      </c>
      <c r="X74" s="946" t="s">
        <v>2679</v>
      </c>
      <c r="Y74" s="946"/>
      <c r="Z74" s="945" t="s">
        <v>2554</v>
      </c>
      <c r="AA74" s="946" t="s">
        <v>2679</v>
      </c>
      <c r="AB74" s="946" t="s">
        <v>2679</v>
      </c>
      <c r="AC74" s="946"/>
      <c r="AD74" s="945"/>
      <c r="AE74" s="946"/>
      <c r="AF74" s="946"/>
      <c r="AG74" s="946"/>
    </row>
    <row r="75" spans="1:33" ht="21" customHeight="1">
      <c r="A75" s="940"/>
      <c r="B75" s="734"/>
      <c r="C75" s="941" t="s">
        <v>2741</v>
      </c>
      <c r="D75" s="942" t="s">
        <v>568</v>
      </c>
      <c r="E75" s="942" t="s">
        <v>218</v>
      </c>
      <c r="F75" s="942">
        <v>3</v>
      </c>
      <c r="G75" s="942" t="s">
        <v>250</v>
      </c>
      <c r="H75" s="943">
        <f>COUNTIF(J75:AG75,Dict!$B$1)*Dict!$B$2+COUNTIF(J75:AG75,Dict!$C$1)*Dict!$C$2</f>
        <v>6</v>
      </c>
      <c r="I75" s="944">
        <f>COUNTIF(J75:AG75,Dict!$B$3)*Dict!$B$4+COUNTIF(J75:AG75,Dict!$C$3)*Dict!$C$4+COUNTIF(J75:AG75,Dict!$D$3)*Dict!$D$4+COUNTIF(J75:AG75,Dict!$E$3)*Dict!$E$4</f>
        <v>12</v>
      </c>
      <c r="J75" s="945"/>
      <c r="K75" s="946"/>
      <c r="L75" s="946"/>
      <c r="M75" s="946"/>
      <c r="N75" s="945"/>
      <c r="O75" s="946"/>
      <c r="P75" s="946"/>
      <c r="Q75" s="946"/>
      <c r="R75" s="945" t="s">
        <v>2554</v>
      </c>
      <c r="S75" s="946" t="s">
        <v>2679</v>
      </c>
      <c r="T75" s="946" t="s">
        <v>2679</v>
      </c>
      <c r="U75" s="946"/>
      <c r="V75" s="945"/>
      <c r="W75" s="946"/>
      <c r="X75" s="946"/>
      <c r="Y75" s="946"/>
      <c r="Z75" s="945" t="s">
        <v>2554</v>
      </c>
      <c r="AA75" s="946" t="s">
        <v>2679</v>
      </c>
      <c r="AB75" s="946" t="s">
        <v>2679</v>
      </c>
      <c r="AC75" s="946"/>
      <c r="AD75" s="945" t="s">
        <v>2554</v>
      </c>
      <c r="AE75" s="946" t="s">
        <v>2679</v>
      </c>
      <c r="AF75" s="946" t="s">
        <v>2679</v>
      </c>
      <c r="AG75" s="946"/>
    </row>
    <row r="76" spans="1:33" ht="21" customHeight="1">
      <c r="A76" s="940"/>
      <c r="B76" s="734"/>
      <c r="C76" s="949" t="s">
        <v>2742</v>
      </c>
      <c r="D76" s="942" t="s">
        <v>568</v>
      </c>
      <c r="E76" s="942" t="s">
        <v>218</v>
      </c>
      <c r="F76" s="942">
        <v>3</v>
      </c>
      <c r="G76" s="942" t="s">
        <v>250</v>
      </c>
      <c r="H76" s="943">
        <f>COUNTIF(J76:AG76,Dict!$B$1)*Dict!$B$2+COUNTIF(J76:AG76,Dict!$C$1)*Dict!$C$2</f>
        <v>6</v>
      </c>
      <c r="I76" s="944">
        <f>COUNTIF(J76:AG76,Dict!$B$3)*Dict!$B$4+COUNTIF(J76:AG76,Dict!$C$3)*Dict!$C$4+COUNTIF(J76:AG76,Dict!$D$3)*Dict!$D$4+COUNTIF(J76:AG76,Dict!$E$3)*Dict!$E$4</f>
        <v>12</v>
      </c>
      <c r="J76" s="945"/>
      <c r="K76" s="946"/>
      <c r="L76" s="946"/>
      <c r="M76" s="946"/>
      <c r="N76" s="945"/>
      <c r="O76" s="946"/>
      <c r="P76" s="946"/>
      <c r="Q76" s="946"/>
      <c r="R76" s="945" t="s">
        <v>2554</v>
      </c>
      <c r="S76" s="946" t="s">
        <v>2679</v>
      </c>
      <c r="T76" s="946" t="s">
        <v>2679</v>
      </c>
      <c r="U76" s="946"/>
      <c r="V76" s="945"/>
      <c r="W76" s="946"/>
      <c r="X76" s="946"/>
      <c r="Y76" s="946"/>
      <c r="Z76" s="945" t="s">
        <v>2554</v>
      </c>
      <c r="AA76" s="946" t="s">
        <v>2679</v>
      </c>
      <c r="AB76" s="946" t="s">
        <v>2679</v>
      </c>
      <c r="AC76" s="946"/>
      <c r="AD76" s="945" t="s">
        <v>2554</v>
      </c>
      <c r="AE76" s="946" t="s">
        <v>2679</v>
      </c>
      <c r="AF76" s="946" t="s">
        <v>2679</v>
      </c>
      <c r="AG76" s="946"/>
    </row>
    <row r="77" spans="1:33" ht="21" customHeight="1">
      <c r="A77" s="940"/>
      <c r="B77" s="734"/>
      <c r="C77" s="949" t="s">
        <v>2743</v>
      </c>
      <c r="D77" s="942" t="s">
        <v>568</v>
      </c>
      <c r="E77" s="942" t="s">
        <v>218</v>
      </c>
      <c r="F77" s="942">
        <v>3</v>
      </c>
      <c r="G77" s="942" t="s">
        <v>250</v>
      </c>
      <c r="H77" s="943">
        <f>COUNTIF(J77:AG77,Dict!$B$1)*Dict!$B$2+COUNTIF(J77:AG77,Dict!$C$1)*Dict!$C$2</f>
        <v>4</v>
      </c>
      <c r="I77" s="944">
        <f>COUNTIF(J77:AG77,Dict!$B$3)*Dict!$B$4+COUNTIF(J77:AG77,Dict!$C$3)*Dict!$C$4+COUNTIF(J77:AG77,Dict!$D$3)*Dict!$D$4+COUNTIF(J77:AG77,Dict!$E$3)*Dict!$E$4</f>
        <v>10</v>
      </c>
      <c r="J77" s="945" t="s">
        <v>2554</v>
      </c>
      <c r="K77" s="946" t="s">
        <v>2679</v>
      </c>
      <c r="L77" s="946" t="s">
        <v>2679</v>
      </c>
      <c r="M77" s="946" t="s">
        <v>2679</v>
      </c>
      <c r="N77" s="945"/>
      <c r="O77" s="946"/>
      <c r="P77" s="946"/>
      <c r="Q77" s="946"/>
      <c r="R77" s="945"/>
      <c r="S77" s="946"/>
      <c r="T77" s="946"/>
      <c r="U77" s="946"/>
      <c r="V77" s="945"/>
      <c r="W77" s="946"/>
      <c r="X77" s="946"/>
      <c r="Y77" s="946"/>
      <c r="Z77" s="945" t="s">
        <v>2554</v>
      </c>
      <c r="AA77" s="946" t="s">
        <v>2679</v>
      </c>
      <c r="AB77" s="946" t="s">
        <v>2679</v>
      </c>
      <c r="AC77" s="946"/>
      <c r="AD77" s="945"/>
      <c r="AE77" s="946"/>
      <c r="AF77" s="946"/>
      <c r="AG77" s="946"/>
    </row>
    <row r="78" spans="1:33" ht="21" customHeight="1">
      <c r="A78" s="940"/>
      <c r="B78" s="734"/>
      <c r="C78" s="949" t="s">
        <v>2744</v>
      </c>
      <c r="D78" s="942" t="s">
        <v>568</v>
      </c>
      <c r="E78" s="942" t="s">
        <v>218</v>
      </c>
      <c r="F78" s="942">
        <v>3</v>
      </c>
      <c r="G78" s="942" t="s">
        <v>250</v>
      </c>
      <c r="H78" s="943">
        <f>COUNTIF(J78:AG78,Dict!$B$1)*Dict!$B$2+COUNTIF(J78:AG78,Dict!$C$1)*Dict!$C$2</f>
        <v>4</v>
      </c>
      <c r="I78" s="944">
        <f>COUNTIF(J78:AG78,Dict!$B$3)*Dict!$B$4+COUNTIF(J78:AG78,Dict!$C$3)*Dict!$C$4+COUNTIF(J78:AG78,Dict!$D$3)*Dict!$D$4+COUNTIF(J78:AG78,Dict!$E$3)*Dict!$E$4</f>
        <v>8</v>
      </c>
      <c r="J78" s="945"/>
      <c r="K78" s="946"/>
      <c r="L78" s="946"/>
      <c r="M78" s="946"/>
      <c r="N78" s="945" t="s">
        <v>2554</v>
      </c>
      <c r="O78" s="946" t="s">
        <v>2679</v>
      </c>
      <c r="P78" s="946" t="s">
        <v>2679</v>
      </c>
      <c r="Q78" s="946"/>
      <c r="R78" s="945"/>
      <c r="S78" s="946"/>
      <c r="T78" s="946"/>
      <c r="U78" s="946"/>
      <c r="V78" s="945"/>
      <c r="W78" s="946"/>
      <c r="X78" s="946"/>
      <c r="Y78" s="946"/>
      <c r="Z78" s="945" t="s">
        <v>2554</v>
      </c>
      <c r="AA78" s="946" t="s">
        <v>2679</v>
      </c>
      <c r="AB78" s="946" t="s">
        <v>2679</v>
      </c>
      <c r="AC78" s="946"/>
      <c r="AD78" s="945"/>
      <c r="AE78" s="946"/>
      <c r="AF78" s="946"/>
      <c r="AG78" s="946"/>
    </row>
    <row r="79" spans="1:33" ht="18">
      <c r="A79" s="940">
        <v>50</v>
      </c>
      <c r="B79" s="734"/>
      <c r="C79" s="949" t="s">
        <v>2538</v>
      </c>
      <c r="D79" s="942" t="s">
        <v>568</v>
      </c>
      <c r="E79" s="942" t="s">
        <v>383</v>
      </c>
      <c r="F79" s="942">
        <v>3</v>
      </c>
      <c r="G79" s="942" t="s">
        <v>80</v>
      </c>
      <c r="H79" s="943">
        <f>COUNTIF(J79:AG79,Dict!$B$1)*Dict!$B$2+COUNTIF(J79:AG79,Dict!$C$1)*Dict!$C$2</f>
        <v>6</v>
      </c>
      <c r="I79" s="944">
        <f>COUNTIF(J79:AG79,Dict!$B$3)*Dict!$B$4+COUNTIF(J79:AG79,Dict!$C$3)*Dict!$C$4+COUNTIF(J79:AG79,Dict!$D$3)*Dict!$D$4+COUNTIF(J79:AG79,Dict!$E$3)*Dict!$E$4</f>
        <v>18</v>
      </c>
      <c r="J79" s="945"/>
      <c r="K79" s="946"/>
      <c r="L79" s="946"/>
      <c r="M79" s="946"/>
      <c r="N79" s="945"/>
      <c r="O79" s="946"/>
      <c r="P79" s="946"/>
      <c r="Q79" s="946"/>
      <c r="R79" s="945"/>
      <c r="S79" s="946"/>
      <c r="T79" s="946"/>
      <c r="U79" s="946"/>
      <c r="V79" s="945" t="s">
        <v>2554</v>
      </c>
      <c r="W79" s="946" t="s">
        <v>2706</v>
      </c>
      <c r="X79" s="946" t="s">
        <v>2706</v>
      </c>
      <c r="Y79" s="946"/>
      <c r="Z79" s="945" t="s">
        <v>2554</v>
      </c>
      <c r="AA79" s="946" t="s">
        <v>2706</v>
      </c>
      <c r="AB79" s="946" t="s">
        <v>2706</v>
      </c>
      <c r="AC79" s="946"/>
      <c r="AD79" s="945" t="s">
        <v>2554</v>
      </c>
      <c r="AE79" s="946" t="s">
        <v>2706</v>
      </c>
      <c r="AF79" s="946" t="s">
        <v>2706</v>
      </c>
      <c r="AG79" s="946"/>
    </row>
    <row r="80" spans="1:33" ht="18">
      <c r="A80" s="940">
        <v>51</v>
      </c>
      <c r="B80" s="734"/>
      <c r="C80" s="949" t="s">
        <v>2747</v>
      </c>
      <c r="D80" s="942" t="s">
        <v>874</v>
      </c>
      <c r="E80" s="942" t="s">
        <v>383</v>
      </c>
      <c r="F80" s="942">
        <v>3</v>
      </c>
      <c r="G80" s="942" t="s">
        <v>80</v>
      </c>
      <c r="H80" s="943">
        <f>COUNTIF(J80:AG80,Dict!$B$1)*Dict!$B$2+COUNTIF(J80:AG80,Dict!$C$1)*Dict!$C$2</f>
        <v>8</v>
      </c>
      <c r="I80" s="944">
        <f>COUNTIF(J80:AG80,Dict!$B$3)*Dict!$B$4+COUNTIF(J80:AG80,Dict!$C$3)*Dict!$C$4+COUNTIF(J80:AG80,Dict!$D$3)*Dict!$D$4+COUNTIF(J80:AG80,Dict!$E$3)*Dict!$E$4</f>
        <v>27</v>
      </c>
      <c r="J80" s="945" t="s">
        <v>2554</v>
      </c>
      <c r="K80" s="946" t="s">
        <v>2706</v>
      </c>
      <c r="L80" s="946" t="s">
        <v>2706</v>
      </c>
      <c r="M80" s="946" t="s">
        <v>2706</v>
      </c>
      <c r="N80" s="945"/>
      <c r="O80" s="946"/>
      <c r="P80" s="946"/>
      <c r="Q80" s="946"/>
      <c r="R80" s="945" t="s">
        <v>2554</v>
      </c>
      <c r="S80" s="946" t="s">
        <v>2706</v>
      </c>
      <c r="T80" s="946" t="s">
        <v>2706</v>
      </c>
      <c r="U80" s="946"/>
      <c r="V80" s="945"/>
      <c r="W80" s="946"/>
      <c r="X80" s="946"/>
      <c r="Y80" s="946"/>
      <c r="Z80" s="945" t="s">
        <v>2554</v>
      </c>
      <c r="AA80" s="946" t="s">
        <v>2706</v>
      </c>
      <c r="AB80" s="946" t="s">
        <v>2706</v>
      </c>
      <c r="AC80" s="946"/>
      <c r="AD80" s="945" t="s">
        <v>2554</v>
      </c>
      <c r="AE80" s="946" t="s">
        <v>2706</v>
      </c>
      <c r="AF80" s="946" t="s">
        <v>2706</v>
      </c>
      <c r="AG80" s="946"/>
    </row>
    <row r="81" spans="1:33" ht="18">
      <c r="A81" s="940">
        <v>52</v>
      </c>
      <c r="B81" s="734"/>
      <c r="C81" s="949" t="s">
        <v>2748</v>
      </c>
      <c r="D81" s="942" t="s">
        <v>874</v>
      </c>
      <c r="E81" s="942" t="s">
        <v>383</v>
      </c>
      <c r="F81" s="942">
        <v>3</v>
      </c>
      <c r="G81" s="942" t="s">
        <v>80</v>
      </c>
      <c r="H81" s="943">
        <f>COUNTIF(J81:AG81,Dict!$B$1)*Dict!$B$2+COUNTIF(J81:AG81,Dict!$C$1)*Dict!$C$2</f>
        <v>6</v>
      </c>
      <c r="I81" s="944">
        <f>COUNTIF(J81:AG81,Dict!$B$3)*Dict!$B$4+COUNTIF(J81:AG81,Dict!$C$3)*Dict!$C$4+COUNTIF(J81:AG81,Dict!$D$3)*Dict!$D$4+COUNTIF(J81:AG81,Dict!$E$3)*Dict!$E$4</f>
        <v>21</v>
      </c>
      <c r="J81" s="945" t="s">
        <v>2554</v>
      </c>
      <c r="K81" s="946" t="s">
        <v>2706</v>
      </c>
      <c r="L81" s="946" t="s">
        <v>2706</v>
      </c>
      <c r="M81" s="946" t="s">
        <v>2706</v>
      </c>
      <c r="N81" s="945"/>
      <c r="O81" s="946"/>
      <c r="P81" s="946"/>
      <c r="Q81" s="946"/>
      <c r="R81" s="945"/>
      <c r="S81" s="946"/>
      <c r="T81" s="946"/>
      <c r="U81" s="946"/>
      <c r="V81" s="945"/>
      <c r="W81" s="946"/>
      <c r="X81" s="946"/>
      <c r="Y81" s="946"/>
      <c r="Z81" s="945" t="s">
        <v>2554</v>
      </c>
      <c r="AA81" s="946" t="s">
        <v>2706</v>
      </c>
      <c r="AB81" s="946" t="s">
        <v>2706</v>
      </c>
      <c r="AC81" s="946"/>
      <c r="AD81" s="945" t="s">
        <v>2554</v>
      </c>
      <c r="AE81" s="946" t="s">
        <v>2706</v>
      </c>
      <c r="AF81" s="946" t="s">
        <v>2706</v>
      </c>
      <c r="AG81" s="946"/>
    </row>
    <row r="82" spans="1:33" ht="21" customHeight="1">
      <c r="A82" s="940">
        <v>53</v>
      </c>
      <c r="B82" s="734"/>
      <c r="C82" s="949" t="s">
        <v>2749</v>
      </c>
      <c r="D82" s="942" t="s">
        <v>874</v>
      </c>
      <c r="E82" s="942" t="s">
        <v>383</v>
      </c>
      <c r="F82" s="942">
        <v>3</v>
      </c>
      <c r="G82" s="942" t="s">
        <v>250</v>
      </c>
      <c r="H82" s="943">
        <f>COUNTIF(J82:AG82,Dict!$B$1)*Dict!$B$2+COUNTIF(J82:AG82,Dict!$C$1)*Dict!$C$2</f>
        <v>0</v>
      </c>
      <c r="I82" s="944">
        <f>COUNTIF(J82:AG82,Dict!$B$3)*Dict!$B$4+COUNTIF(J82:AG82,Dict!$C$3)*Dict!$C$4+COUNTIF(J82:AG82,Dict!$D$3)*Dict!$D$4+COUNTIF(J82:AG82,Dict!$E$3)*Dict!$E$4</f>
        <v>0</v>
      </c>
      <c r="J82" s="945"/>
      <c r="K82" s="946"/>
      <c r="L82" s="946"/>
      <c r="M82" s="946"/>
      <c r="N82" s="945"/>
      <c r="O82" s="946"/>
      <c r="P82" s="946"/>
      <c r="Q82" s="946"/>
      <c r="R82" s="945"/>
      <c r="S82" s="946"/>
      <c r="T82" s="946"/>
      <c r="U82" s="946"/>
      <c r="V82" s="945"/>
      <c r="W82" s="946"/>
      <c r="X82" s="946"/>
      <c r="Y82" s="946"/>
      <c r="Z82" s="945"/>
      <c r="AA82" s="946"/>
      <c r="AB82" s="946"/>
      <c r="AC82" s="946"/>
      <c r="AD82" s="945"/>
      <c r="AE82" s="946"/>
      <c r="AF82" s="946"/>
      <c r="AG82" s="946"/>
    </row>
    <row r="83" spans="1:33" ht="21" customHeight="1">
      <c r="A83" s="940">
        <v>54</v>
      </c>
      <c r="B83" s="734"/>
      <c r="C83" s="949" t="s">
        <v>2750</v>
      </c>
      <c r="D83" s="942" t="s">
        <v>874</v>
      </c>
      <c r="E83" s="942" t="s">
        <v>383</v>
      </c>
      <c r="F83" s="942">
        <v>3</v>
      </c>
      <c r="G83" s="942" t="s">
        <v>250</v>
      </c>
      <c r="H83" s="943">
        <f>COUNTIF(J83:AG83,Dict!$B$1)*Dict!$B$2+COUNTIF(J83:AG83,Dict!$C$1)*Dict!$C$2</f>
        <v>0</v>
      </c>
      <c r="I83" s="944">
        <f>COUNTIF(J83:AG83,Dict!$B$3)*Dict!$B$4+COUNTIF(J83:AG83,Dict!$C$3)*Dict!$C$4+COUNTIF(J83:AG83,Dict!$D$3)*Dict!$D$4+COUNTIF(J83:AG83,Dict!$E$3)*Dict!$E$4</f>
        <v>0</v>
      </c>
      <c r="J83" s="945"/>
      <c r="K83" s="946"/>
      <c r="L83" s="946"/>
      <c r="M83" s="946"/>
      <c r="N83" s="945"/>
      <c r="O83" s="946"/>
      <c r="P83" s="946"/>
      <c r="Q83" s="946"/>
      <c r="R83" s="945"/>
      <c r="S83" s="946"/>
      <c r="T83" s="946"/>
      <c r="U83" s="946"/>
      <c r="V83" s="945"/>
      <c r="W83" s="946"/>
      <c r="X83" s="946"/>
      <c r="Y83" s="946"/>
      <c r="Z83" s="945"/>
      <c r="AA83" s="946"/>
      <c r="AB83" s="946"/>
      <c r="AC83" s="946"/>
      <c r="AD83" s="945"/>
      <c r="AE83" s="946"/>
      <c r="AF83" s="946"/>
      <c r="AG83" s="946"/>
    </row>
    <row r="84" spans="1:33" ht="21" customHeight="1">
      <c r="A84" s="940">
        <v>55</v>
      </c>
      <c r="B84" s="734"/>
      <c r="C84" s="949" t="s">
        <v>2767</v>
      </c>
      <c r="D84" s="942" t="s">
        <v>874</v>
      </c>
      <c r="E84" s="942" t="s">
        <v>383</v>
      </c>
      <c r="F84" s="942">
        <v>3</v>
      </c>
      <c r="G84" s="942" t="s">
        <v>250</v>
      </c>
      <c r="H84" s="943">
        <f>COUNTIF(J84:AG84,Dict!$B$1)*Dict!$B$2+COUNTIF(J84:AG84,Dict!$C$1)*Dict!$C$2</f>
        <v>0</v>
      </c>
      <c r="I84" s="944">
        <f>COUNTIF(J84:AG84,Dict!$B$3)*Dict!$B$4+COUNTIF(J84:AG84,Dict!$C$3)*Dict!$C$4+COUNTIF(J84:AG84,Dict!$D$3)*Dict!$D$4+COUNTIF(J84:AG84,Dict!$E$3)*Dict!$E$4</f>
        <v>0</v>
      </c>
      <c r="J84" s="945"/>
      <c r="K84" s="946"/>
      <c r="L84" s="946"/>
      <c r="M84" s="946"/>
      <c r="N84" s="945"/>
      <c r="O84" s="946"/>
      <c r="P84" s="946"/>
      <c r="Q84" s="946"/>
      <c r="R84" s="945"/>
      <c r="S84" s="946"/>
      <c r="T84" s="946"/>
      <c r="U84" s="946"/>
      <c r="V84" s="945"/>
      <c r="W84" s="946"/>
      <c r="X84" s="946"/>
      <c r="Y84" s="946"/>
      <c r="Z84" s="945"/>
      <c r="AA84" s="946"/>
      <c r="AB84" s="946"/>
      <c r="AC84" s="946"/>
      <c r="AD84" s="945"/>
      <c r="AE84" s="946"/>
      <c r="AF84" s="946"/>
      <c r="AG84" s="946"/>
    </row>
    <row r="85" spans="1:33" ht="21" customHeight="1">
      <c r="A85" s="940">
        <v>56</v>
      </c>
      <c r="B85" s="734"/>
      <c r="C85" s="949" t="s">
        <v>2768</v>
      </c>
      <c r="D85" s="942" t="s">
        <v>874</v>
      </c>
      <c r="E85" s="942" t="s">
        <v>383</v>
      </c>
      <c r="F85" s="942">
        <v>3</v>
      </c>
      <c r="G85" s="942" t="s">
        <v>250</v>
      </c>
      <c r="H85" s="943">
        <f>COUNTIF(J85:AG85,Dict!$B$1)*Dict!$B$2+COUNTIF(J85:AG85,Dict!$C$1)*Dict!$C$2</f>
        <v>0</v>
      </c>
      <c r="I85" s="944">
        <f>COUNTIF(J85:AG85,Dict!$B$3)*Dict!$B$4+COUNTIF(J85:AG85,Dict!$C$3)*Dict!$C$4+COUNTIF(J85:AG85,Dict!$D$3)*Dict!$D$4+COUNTIF(J85:AG85,Dict!$E$3)*Dict!$E$4</f>
        <v>0</v>
      </c>
      <c r="J85" s="945"/>
      <c r="K85" s="946"/>
      <c r="L85" s="946"/>
      <c r="M85" s="946"/>
      <c r="N85" s="945"/>
      <c r="O85" s="946"/>
      <c r="P85" s="946"/>
      <c r="Q85" s="946"/>
      <c r="R85" s="945"/>
      <c r="S85" s="946"/>
      <c r="T85" s="946"/>
      <c r="U85" s="946"/>
      <c r="V85" s="945"/>
      <c r="W85" s="946"/>
      <c r="X85" s="946"/>
      <c r="Y85" s="946"/>
      <c r="Z85" s="945"/>
      <c r="AA85" s="946"/>
      <c r="AB85" s="946"/>
      <c r="AC85" s="946"/>
      <c r="AD85" s="945"/>
      <c r="AE85" s="946"/>
      <c r="AF85" s="946"/>
      <c r="AG85" s="946"/>
    </row>
    <row r="86" spans="1:33" ht="19.5" customHeight="1">
      <c r="A86" s="940"/>
      <c r="B86" s="734"/>
      <c r="C86" s="951" t="s">
        <v>2752</v>
      </c>
      <c r="D86" s="942"/>
      <c r="E86" s="942"/>
      <c r="F86" s="942"/>
      <c r="G86" s="942"/>
      <c r="H86" s="943">
        <f>COUNTIF(J86:AG86,Dict!$B$1)*Dict!$B$2+COUNTIF(J86:AG86,Dict!$C$1)*Dict!$C$2</f>
        <v>0</v>
      </c>
      <c r="I86" s="944">
        <f>COUNTIF(J86:AG86,Dict!$B$3)*Dict!$B$4+COUNTIF(J86:AG86,Dict!$C$3)*Dict!$C$4+COUNTIF(J86:AG86,Dict!$D$3)*Dict!$D$4+COUNTIF(J86:AG86,Dict!$E$3)*Dict!$E$4</f>
        <v>0</v>
      </c>
      <c r="J86" s="945"/>
      <c r="K86" s="946"/>
      <c r="L86" s="946"/>
      <c r="M86" s="946"/>
      <c r="N86" s="945"/>
      <c r="O86" s="946"/>
      <c r="P86" s="946"/>
      <c r="Q86" s="946"/>
      <c r="R86" s="945"/>
      <c r="S86" s="946"/>
      <c r="T86" s="946"/>
      <c r="U86" s="946"/>
      <c r="V86" s="945"/>
      <c r="W86" s="946"/>
      <c r="X86" s="946"/>
      <c r="Y86" s="946"/>
      <c r="Z86" s="945"/>
      <c r="AA86" s="946"/>
      <c r="AB86" s="946"/>
      <c r="AC86" s="946"/>
      <c r="AD86" s="945"/>
      <c r="AE86" s="946"/>
      <c r="AF86" s="946"/>
      <c r="AG86" s="946"/>
    </row>
    <row r="87" spans="1:33" ht="20.25" customHeight="1">
      <c r="A87" s="940"/>
      <c r="B87" s="734"/>
      <c r="C87" s="947" t="s">
        <v>2769</v>
      </c>
      <c r="D87" s="942" t="s">
        <v>874</v>
      </c>
      <c r="E87" s="942" t="s">
        <v>383</v>
      </c>
      <c r="F87" s="942">
        <v>3</v>
      </c>
      <c r="G87" s="942" t="s">
        <v>250</v>
      </c>
      <c r="H87" s="943">
        <f>COUNTIF(J87:AG87,Dict!$B$1)*Dict!$B$2+COUNTIF(J87:AG87,Dict!$C$1)*Dict!$C$2</f>
        <v>6</v>
      </c>
      <c r="I87" s="944">
        <f>COUNTIF(J87:AG87,Dict!$B$3)*Dict!$B$4+COUNTIF(J87:AG87,Dict!$C$3)*Dict!$C$4+COUNTIF(J87:AG87,Dict!$D$3)*Dict!$D$4+COUNTIF(J87:AG87,Dict!$E$3)*Dict!$E$4</f>
        <v>18</v>
      </c>
      <c r="J87" s="945"/>
      <c r="K87" s="946"/>
      <c r="L87" s="946"/>
      <c r="M87" s="946"/>
      <c r="N87" s="945"/>
      <c r="O87" s="946"/>
      <c r="P87" s="946"/>
      <c r="Q87" s="946"/>
      <c r="R87" s="945" t="s">
        <v>2554</v>
      </c>
      <c r="S87" s="946" t="s">
        <v>2706</v>
      </c>
      <c r="T87" s="946" t="s">
        <v>2706</v>
      </c>
      <c r="U87" s="946"/>
      <c r="V87" s="945"/>
      <c r="W87" s="946"/>
      <c r="X87" s="946"/>
      <c r="Y87" s="946"/>
      <c r="Z87" s="945" t="s">
        <v>2554</v>
      </c>
      <c r="AA87" s="946" t="s">
        <v>2706</v>
      </c>
      <c r="AB87" s="946" t="s">
        <v>2706</v>
      </c>
      <c r="AC87" s="946"/>
      <c r="AD87" s="945" t="s">
        <v>2554</v>
      </c>
      <c r="AE87" s="946" t="s">
        <v>2706</v>
      </c>
      <c r="AF87" s="946" t="s">
        <v>2706</v>
      </c>
      <c r="AG87" s="946"/>
    </row>
    <row r="88" spans="1:33" ht="20.25" customHeight="1">
      <c r="A88" s="940"/>
      <c r="B88" s="734"/>
      <c r="C88" s="947" t="s">
        <v>2770</v>
      </c>
      <c r="D88" s="942" t="s">
        <v>874</v>
      </c>
      <c r="E88" s="942" t="s">
        <v>383</v>
      </c>
      <c r="F88" s="942">
        <v>3</v>
      </c>
      <c r="G88" s="942" t="s">
        <v>250</v>
      </c>
      <c r="H88" s="943">
        <f>COUNTIF(J88:AG88,Dict!$B$1)*Dict!$B$2+COUNTIF(J88:AG88,Dict!$C$1)*Dict!$C$2</f>
        <v>4</v>
      </c>
      <c r="I88" s="944">
        <f>COUNTIF(J88:AG88,Dict!$B$3)*Dict!$B$4+COUNTIF(J88:AG88,Dict!$C$3)*Dict!$C$4+COUNTIF(J88:AG88,Dict!$D$3)*Dict!$D$4+COUNTIF(J88:AG88,Dict!$E$3)*Dict!$E$4</f>
        <v>15</v>
      </c>
      <c r="J88" s="945" t="s">
        <v>2554</v>
      </c>
      <c r="K88" s="946" t="s">
        <v>2706</v>
      </c>
      <c r="L88" s="946" t="s">
        <v>2706</v>
      </c>
      <c r="M88" s="946" t="s">
        <v>2706</v>
      </c>
      <c r="N88" s="945"/>
      <c r="O88" s="946"/>
      <c r="P88" s="946"/>
      <c r="Q88" s="946"/>
      <c r="R88" s="945" t="s">
        <v>2554</v>
      </c>
      <c r="S88" s="946" t="s">
        <v>2706</v>
      </c>
      <c r="T88" s="946" t="s">
        <v>2706</v>
      </c>
      <c r="U88" s="946"/>
      <c r="V88" s="945"/>
      <c r="W88" s="946"/>
      <c r="X88" s="946"/>
      <c r="Y88" s="946"/>
      <c r="Z88" s="945"/>
      <c r="AA88" s="946"/>
      <c r="AB88" s="946"/>
      <c r="AC88" s="946"/>
      <c r="AD88" s="945"/>
      <c r="AE88" s="946"/>
      <c r="AF88" s="946"/>
      <c r="AG88" s="946"/>
    </row>
    <row r="89" spans="1:33" ht="36">
      <c r="A89" s="940"/>
      <c r="B89" s="734"/>
      <c r="C89" s="947" t="s">
        <v>2771</v>
      </c>
      <c r="D89" s="942" t="s">
        <v>874</v>
      </c>
      <c r="E89" s="942" t="s">
        <v>383</v>
      </c>
      <c r="F89" s="942">
        <v>3</v>
      </c>
      <c r="G89" s="942" t="s">
        <v>250</v>
      </c>
      <c r="H89" s="943">
        <f>COUNTIF(J89:AG89,Dict!$B$1)*Dict!$B$2+COUNTIF(J89:AG89,Dict!$C$1)*Dict!$C$2</f>
        <v>4</v>
      </c>
      <c r="I89" s="944">
        <f>COUNTIF(J89:AG89,Dict!$B$3)*Dict!$B$4+COUNTIF(J89:AG89,Dict!$C$3)*Dict!$C$4+COUNTIF(J89:AG89,Dict!$D$3)*Dict!$D$4+COUNTIF(J89:AG89,Dict!$E$3)*Dict!$E$4</f>
        <v>15</v>
      </c>
      <c r="J89" s="945" t="s">
        <v>2554</v>
      </c>
      <c r="K89" s="946" t="s">
        <v>2706</v>
      </c>
      <c r="L89" s="946" t="s">
        <v>2706</v>
      </c>
      <c r="M89" s="946" t="s">
        <v>2706</v>
      </c>
      <c r="N89" s="945"/>
      <c r="O89" s="946"/>
      <c r="P89" s="946"/>
      <c r="Q89" s="946"/>
      <c r="R89" s="945"/>
      <c r="S89" s="946"/>
      <c r="T89" s="946"/>
      <c r="U89" s="946"/>
      <c r="V89" s="945"/>
      <c r="W89" s="946"/>
      <c r="X89" s="946"/>
      <c r="Y89" s="946"/>
      <c r="Z89" s="945" t="s">
        <v>2554</v>
      </c>
      <c r="AA89" s="946" t="s">
        <v>2706</v>
      </c>
      <c r="AB89" s="946" t="s">
        <v>2706</v>
      </c>
      <c r="AC89" s="946"/>
      <c r="AD89" s="945"/>
      <c r="AE89" s="946"/>
      <c r="AF89" s="946"/>
      <c r="AG89" s="946"/>
    </row>
    <row r="90" spans="1:33" ht="20.25" customHeight="1">
      <c r="A90" s="940"/>
      <c r="B90" s="734"/>
      <c r="C90" s="947" t="s">
        <v>2772</v>
      </c>
      <c r="D90" s="942" t="s">
        <v>874</v>
      </c>
      <c r="E90" s="942" t="s">
        <v>383</v>
      </c>
      <c r="F90" s="942">
        <v>3</v>
      </c>
      <c r="G90" s="942" t="s">
        <v>250</v>
      </c>
      <c r="H90" s="943">
        <f>COUNTIF(J90:AG90,Dict!$B$1)*Dict!$B$2+COUNTIF(J90:AG90,Dict!$C$1)*Dict!$C$2</f>
        <v>4</v>
      </c>
      <c r="I90" s="944">
        <f>COUNTIF(J90:AG90,Dict!$B$3)*Dict!$B$4+COUNTIF(J90:AG90,Dict!$C$3)*Dict!$C$4+COUNTIF(J90:AG90,Dict!$D$3)*Dict!$D$4+COUNTIF(J90:AG90,Dict!$E$3)*Dict!$E$4</f>
        <v>12</v>
      </c>
      <c r="J90" s="945"/>
      <c r="K90" s="946"/>
      <c r="L90" s="946"/>
      <c r="M90" s="946"/>
      <c r="N90" s="945"/>
      <c r="O90" s="946"/>
      <c r="P90" s="946"/>
      <c r="Q90" s="946"/>
      <c r="R90" s="945" t="s">
        <v>2554</v>
      </c>
      <c r="S90" s="946" t="s">
        <v>2706</v>
      </c>
      <c r="T90" s="946" t="s">
        <v>2706</v>
      </c>
      <c r="U90" s="946"/>
      <c r="V90" s="945" t="s">
        <v>2554</v>
      </c>
      <c r="W90" s="946" t="s">
        <v>2706</v>
      </c>
      <c r="X90" s="946" t="s">
        <v>2706</v>
      </c>
      <c r="Y90" s="946"/>
      <c r="Z90" s="945"/>
      <c r="AA90" s="946"/>
      <c r="AB90" s="946"/>
      <c r="AC90" s="946"/>
      <c r="AD90" s="945"/>
      <c r="AE90" s="946"/>
      <c r="AF90" s="946"/>
      <c r="AG90" s="946"/>
    </row>
    <row r="91" spans="1:33" ht="20.25" customHeight="1">
      <c r="A91" s="940"/>
      <c r="B91" s="734"/>
      <c r="C91" s="947" t="s">
        <v>2542</v>
      </c>
      <c r="D91" s="942" t="s">
        <v>874</v>
      </c>
      <c r="E91" s="942" t="s">
        <v>383</v>
      </c>
      <c r="F91" s="942">
        <v>3</v>
      </c>
      <c r="G91" s="942" t="s">
        <v>250</v>
      </c>
      <c r="H91" s="943">
        <f>COUNTIF(J91:AG91,Dict!$B$1)*Dict!$B$2+COUNTIF(J91:AG91,Dict!$C$1)*Dict!$C$2</f>
        <v>6</v>
      </c>
      <c r="I91" s="944">
        <f>COUNTIF(J91:AG91,Dict!$B$3)*Dict!$B$4+COUNTIF(J91:AG91,Dict!$C$3)*Dict!$C$4+COUNTIF(J91:AG91,Dict!$D$3)*Dict!$D$4+COUNTIF(J91:AG91,Dict!$E$3)*Dict!$E$4</f>
        <v>21</v>
      </c>
      <c r="J91" s="945" t="s">
        <v>2554</v>
      </c>
      <c r="K91" s="946" t="s">
        <v>2706</v>
      </c>
      <c r="L91" s="946" t="s">
        <v>2706</v>
      </c>
      <c r="M91" s="946" t="s">
        <v>2706</v>
      </c>
      <c r="N91" s="945" t="s">
        <v>2554</v>
      </c>
      <c r="O91" s="946" t="s">
        <v>2706</v>
      </c>
      <c r="P91" s="946" t="s">
        <v>2706</v>
      </c>
      <c r="Q91" s="946"/>
      <c r="R91" s="945" t="s">
        <v>2554</v>
      </c>
      <c r="S91" s="946" t="s">
        <v>2706</v>
      </c>
      <c r="T91" s="946" t="s">
        <v>2706</v>
      </c>
      <c r="U91" s="946"/>
      <c r="V91" s="945"/>
      <c r="W91" s="946"/>
      <c r="X91" s="946"/>
      <c r="Y91" s="946"/>
      <c r="Z91" s="945"/>
      <c r="AA91" s="946"/>
      <c r="AB91" s="946"/>
      <c r="AC91" s="946"/>
      <c r="AD91" s="945"/>
      <c r="AE91" s="946"/>
      <c r="AF91" s="946"/>
      <c r="AG91" s="946"/>
    </row>
    <row r="92" spans="1:33" ht="20.25" customHeight="1">
      <c r="A92" s="940"/>
      <c r="B92" s="734"/>
      <c r="C92" s="947" t="s">
        <v>2773</v>
      </c>
      <c r="D92" s="942" t="s">
        <v>874</v>
      </c>
      <c r="E92" s="942" t="s">
        <v>383</v>
      </c>
      <c r="F92" s="942">
        <v>3</v>
      </c>
      <c r="G92" s="942" t="s">
        <v>250</v>
      </c>
      <c r="H92" s="943">
        <f>COUNTIF(J92:AG92,Dict!$B$1)*Dict!$B$2+COUNTIF(J92:AG92,Dict!$C$1)*Dict!$C$2</f>
        <v>6</v>
      </c>
      <c r="I92" s="944">
        <f>COUNTIF(J92:AG92,Dict!$B$3)*Dict!$B$4+COUNTIF(J92:AG92,Dict!$C$3)*Dict!$C$4+COUNTIF(J92:AG92,Dict!$D$3)*Dict!$D$4+COUNTIF(J92:AG92,Dict!$E$3)*Dict!$E$4</f>
        <v>18</v>
      </c>
      <c r="J92" s="945"/>
      <c r="K92" s="946"/>
      <c r="L92" s="946"/>
      <c r="M92" s="946"/>
      <c r="N92" s="945" t="s">
        <v>2554</v>
      </c>
      <c r="O92" s="946" t="s">
        <v>2706</v>
      </c>
      <c r="P92" s="946" t="s">
        <v>2706</v>
      </c>
      <c r="Q92" s="946"/>
      <c r="R92" s="945"/>
      <c r="S92" s="946"/>
      <c r="T92" s="946"/>
      <c r="U92" s="946"/>
      <c r="V92" s="945"/>
      <c r="W92" s="946"/>
      <c r="X92" s="946"/>
      <c r="Y92" s="946"/>
      <c r="Z92" s="945" t="s">
        <v>2554</v>
      </c>
      <c r="AA92" s="946" t="s">
        <v>2706</v>
      </c>
      <c r="AB92" s="946" t="s">
        <v>2706</v>
      </c>
      <c r="AC92" s="946"/>
      <c r="AD92" s="945" t="s">
        <v>2554</v>
      </c>
      <c r="AE92" s="946" t="s">
        <v>2706</v>
      </c>
      <c r="AF92" s="946" t="s">
        <v>2706</v>
      </c>
      <c r="AG92" s="946"/>
    </row>
    <row r="93" spans="1:33" ht="20.25" customHeight="1">
      <c r="A93" s="940"/>
      <c r="B93" s="734"/>
      <c r="C93" s="947" t="s">
        <v>2774</v>
      </c>
      <c r="D93" s="942" t="s">
        <v>874</v>
      </c>
      <c r="E93" s="942" t="s">
        <v>383</v>
      </c>
      <c r="F93" s="942">
        <v>3</v>
      </c>
      <c r="G93" s="942" t="s">
        <v>250</v>
      </c>
      <c r="H93" s="943">
        <f>COUNTIF(J93:AG93,Dict!$B$1)*Dict!$B$2+COUNTIF(J93:AG93,Dict!$C$1)*Dict!$C$2</f>
        <v>6</v>
      </c>
      <c r="I93" s="944">
        <f>COUNTIF(J93:AG93,Dict!$B$3)*Dict!$B$4+COUNTIF(J93:AG93,Dict!$C$3)*Dict!$C$4+COUNTIF(J93:AG93,Dict!$D$3)*Dict!$D$4+COUNTIF(J93:AG93,Dict!$E$3)*Dict!$E$4</f>
        <v>18</v>
      </c>
      <c r="J93" s="945"/>
      <c r="K93" s="946"/>
      <c r="L93" s="946"/>
      <c r="M93" s="946"/>
      <c r="N93" s="945" t="s">
        <v>2554</v>
      </c>
      <c r="O93" s="946" t="s">
        <v>2706</v>
      </c>
      <c r="P93" s="946" t="s">
        <v>2706</v>
      </c>
      <c r="Q93" s="946"/>
      <c r="R93" s="945"/>
      <c r="S93" s="946"/>
      <c r="T93" s="946"/>
      <c r="U93" s="946"/>
      <c r="V93" s="945"/>
      <c r="W93" s="946"/>
      <c r="X93" s="946"/>
      <c r="Y93" s="946"/>
      <c r="Z93" s="945" t="s">
        <v>2554</v>
      </c>
      <c r="AA93" s="946" t="s">
        <v>2706</v>
      </c>
      <c r="AB93" s="946" t="s">
        <v>2706</v>
      </c>
      <c r="AC93" s="946"/>
      <c r="AD93" s="945" t="s">
        <v>2554</v>
      </c>
      <c r="AE93" s="946" t="s">
        <v>2706</v>
      </c>
      <c r="AF93" s="946" t="s">
        <v>2706</v>
      </c>
      <c r="AG93" s="946"/>
    </row>
    <row r="94" spans="1:33" ht="20.25" customHeight="1">
      <c r="A94" s="940"/>
      <c r="B94" s="734"/>
      <c r="C94" s="947" t="s">
        <v>2775</v>
      </c>
      <c r="D94" s="942" t="s">
        <v>874</v>
      </c>
      <c r="E94" s="942" t="s">
        <v>383</v>
      </c>
      <c r="F94" s="942">
        <v>3</v>
      </c>
      <c r="G94" s="942" t="s">
        <v>250</v>
      </c>
      <c r="H94" s="943">
        <f>COUNTIF(J94:AG94,Dict!$B$1)*Dict!$B$2+COUNTIF(J94:AG94,Dict!$C$1)*Dict!$C$2</f>
        <v>6</v>
      </c>
      <c r="I94" s="944">
        <f>COUNTIF(J94:AG94,Dict!$B$3)*Dict!$B$4+COUNTIF(J94:AG94,Dict!$C$3)*Dict!$C$4+COUNTIF(J94:AG94,Dict!$D$3)*Dict!$D$4+COUNTIF(J94:AG94,Dict!$E$3)*Dict!$E$4</f>
        <v>18</v>
      </c>
      <c r="J94" s="945"/>
      <c r="K94" s="946"/>
      <c r="L94" s="946"/>
      <c r="M94" s="946"/>
      <c r="N94" s="945"/>
      <c r="O94" s="946"/>
      <c r="P94" s="946"/>
      <c r="Q94" s="946"/>
      <c r="R94" s="945"/>
      <c r="S94" s="946"/>
      <c r="T94" s="946"/>
      <c r="U94" s="946"/>
      <c r="V94" s="945" t="s">
        <v>2554</v>
      </c>
      <c r="W94" s="946" t="s">
        <v>2706</v>
      </c>
      <c r="X94" s="946" t="s">
        <v>2706</v>
      </c>
      <c r="Y94" s="946"/>
      <c r="Z94" s="945" t="s">
        <v>2554</v>
      </c>
      <c r="AA94" s="946" t="s">
        <v>2706</v>
      </c>
      <c r="AB94" s="946" t="s">
        <v>2706</v>
      </c>
      <c r="AC94" s="946"/>
      <c r="AD94" s="945" t="s">
        <v>2554</v>
      </c>
      <c r="AE94" s="946" t="s">
        <v>2706</v>
      </c>
      <c r="AF94" s="946" t="s">
        <v>2706</v>
      </c>
      <c r="AG94" s="946"/>
    </row>
    <row r="95" spans="1:33" ht="19.5" customHeight="1">
      <c r="A95" s="940">
        <v>57</v>
      </c>
      <c r="B95" s="734"/>
      <c r="C95" s="948" t="s">
        <v>2776</v>
      </c>
      <c r="D95" s="942" t="s">
        <v>2759</v>
      </c>
      <c r="E95" s="942" t="s">
        <v>875</v>
      </c>
      <c r="F95" s="942">
        <v>6</v>
      </c>
      <c r="G95" s="942" t="s">
        <v>80</v>
      </c>
      <c r="H95" s="943">
        <f>COUNTIF(J95:AG95,Dict!$B$1)*Dict!$B$2+COUNTIF(J95:AG95,Dict!$C$1)*Dict!$C$2</f>
        <v>12</v>
      </c>
      <c r="I95" s="944">
        <f>COUNTIF(J95:AG95,Dict!$B$3)*Dict!$B$4+COUNTIF(J95:AG95,Dict!$C$3)*Dict!$C$4+COUNTIF(J95:AG95,Dict!$D$3)*Dict!$D$4+COUNTIF(J95:AG95,Dict!$E$3)*Dict!$E$4</f>
        <v>39</v>
      </c>
      <c r="J95" s="945" t="s">
        <v>2554</v>
      </c>
      <c r="K95" s="946" t="s">
        <v>2706</v>
      </c>
      <c r="L95" s="946" t="s">
        <v>2706</v>
      </c>
      <c r="M95" s="946" t="s">
        <v>2706</v>
      </c>
      <c r="N95" s="945" t="s">
        <v>2554</v>
      </c>
      <c r="O95" s="946" t="s">
        <v>2706</v>
      </c>
      <c r="P95" s="950" t="s">
        <v>2706</v>
      </c>
      <c r="Q95" s="946"/>
      <c r="R95" s="945" t="s">
        <v>2554</v>
      </c>
      <c r="S95" s="946" t="s">
        <v>2706</v>
      </c>
      <c r="T95" s="950" t="s">
        <v>2706</v>
      </c>
      <c r="U95" s="946"/>
      <c r="V95" s="945" t="s">
        <v>2554</v>
      </c>
      <c r="W95" s="946" t="s">
        <v>2706</v>
      </c>
      <c r="X95" s="946" t="s">
        <v>2706</v>
      </c>
      <c r="Y95" s="946"/>
      <c r="Z95" s="945" t="s">
        <v>2554</v>
      </c>
      <c r="AA95" s="946" t="s">
        <v>2706</v>
      </c>
      <c r="AB95" s="950" t="s">
        <v>2706</v>
      </c>
      <c r="AC95" s="946"/>
      <c r="AD95" s="945" t="s">
        <v>2554</v>
      </c>
      <c r="AE95" s="946" t="s">
        <v>2706</v>
      </c>
      <c r="AF95" s="950" t="s">
        <v>2706</v>
      </c>
      <c r="AG95" s="946"/>
    </row>
    <row r="96" spans="1:33" ht="19.5" customHeight="1">
      <c r="A96" s="940">
        <v>58</v>
      </c>
      <c r="B96" s="734"/>
      <c r="C96" s="947" t="s">
        <v>2777</v>
      </c>
      <c r="D96" s="942" t="s">
        <v>2759</v>
      </c>
      <c r="E96" s="942" t="s">
        <v>875</v>
      </c>
      <c r="F96" s="942">
        <v>9</v>
      </c>
      <c r="G96" s="942" t="s">
        <v>80</v>
      </c>
      <c r="H96" s="943">
        <f>COUNTIF(J96:AG96,Dict!$B$1)*Dict!$B$2+COUNTIF(J96:AG96,Dict!$C$1)*Dict!$C$2</f>
        <v>12</v>
      </c>
      <c r="I96" s="944">
        <f>COUNTIF(J96:AG96,Dict!$B$3)*Dict!$B$4+COUNTIF(J96:AG96,Dict!$C$3)*Dict!$C$4+COUNTIF(J96:AG96,Dict!$D$3)*Dict!$D$4+COUNTIF(J96:AG96,Dict!$E$3)*Dict!$E$4</f>
        <v>39</v>
      </c>
      <c r="J96" s="945" t="s">
        <v>2554</v>
      </c>
      <c r="K96" s="946" t="s">
        <v>2706</v>
      </c>
      <c r="L96" s="950" t="s">
        <v>2706</v>
      </c>
      <c r="M96" s="946" t="s">
        <v>2706</v>
      </c>
      <c r="N96" s="945" t="s">
        <v>2554</v>
      </c>
      <c r="O96" s="946" t="s">
        <v>2706</v>
      </c>
      <c r="P96" s="946" t="s">
        <v>2706</v>
      </c>
      <c r="Q96" s="946"/>
      <c r="R96" s="945" t="s">
        <v>2554</v>
      </c>
      <c r="S96" s="946" t="s">
        <v>2706</v>
      </c>
      <c r="T96" s="950" t="s">
        <v>2706</v>
      </c>
      <c r="U96" s="946"/>
      <c r="V96" s="945" t="s">
        <v>2554</v>
      </c>
      <c r="W96" s="946" t="s">
        <v>2706</v>
      </c>
      <c r="X96" s="946" t="s">
        <v>2706</v>
      </c>
      <c r="Y96" s="946"/>
      <c r="Z96" s="945" t="s">
        <v>2554</v>
      </c>
      <c r="AA96" s="946" t="s">
        <v>2706</v>
      </c>
      <c r="AB96" s="950" t="s">
        <v>2706</v>
      </c>
      <c r="AC96" s="946"/>
      <c r="AD96" s="945" t="s">
        <v>2554</v>
      </c>
      <c r="AE96" s="946" t="s">
        <v>2706</v>
      </c>
      <c r="AF96" s="950" t="s">
        <v>2706</v>
      </c>
      <c r="AG96" s="946"/>
    </row>
    <row r="97" spans="1:33" ht="15" customHeight="1">
      <c r="A97" s="931"/>
      <c r="B97" s="954"/>
      <c r="C97" s="932"/>
      <c r="D97" s="933"/>
      <c r="E97" s="934"/>
      <c r="F97" s="935"/>
      <c r="G97" s="936"/>
      <c r="H97" s="937"/>
      <c r="I97" s="938"/>
      <c r="J97" s="920"/>
      <c r="K97" s="920"/>
      <c r="L97" s="920"/>
      <c r="M97" s="920"/>
      <c r="N97" s="920"/>
      <c r="O97" s="920"/>
      <c r="P97" s="920"/>
      <c r="Q97" s="920"/>
      <c r="R97" s="920"/>
      <c r="S97" s="920"/>
      <c r="T97" s="920"/>
      <c r="U97" s="920"/>
      <c r="V97" s="920"/>
      <c r="W97" s="939"/>
      <c r="X97" s="939"/>
      <c r="Y97" s="939"/>
      <c r="Z97" s="939"/>
      <c r="AA97" s="939"/>
      <c r="AB97" s="939"/>
      <c r="AC97" s="939"/>
      <c r="AD97" s="920"/>
      <c r="AE97" s="939"/>
      <c r="AF97" s="939"/>
      <c r="AG97" s="939"/>
    </row>
    <row r="98" spans="1:33" ht="15" customHeight="1">
      <c r="A98" s="731"/>
      <c r="B98" s="732"/>
      <c r="C98" s="922" t="s">
        <v>2746</v>
      </c>
      <c r="D98" s="748"/>
      <c r="E98" s="749"/>
      <c r="F98" s="750"/>
      <c r="G98" s="751"/>
      <c r="H98" s="748"/>
      <c r="I98" s="752"/>
      <c r="J98" s="753"/>
      <c r="K98" s="923">
        <f>COUNTIFS(K52:K96,"I",J52:J96,"X")</f>
        <v>0</v>
      </c>
      <c r="L98" s="923">
        <f>COUNTIFS(L52:L96,"I",J52:J96,"X")</f>
        <v>0</v>
      </c>
      <c r="M98" s="923">
        <f>COUNTIFS(M52:M96,"I",J52:J96,"X")</f>
        <v>0</v>
      </c>
      <c r="N98" s="753"/>
      <c r="O98" s="923">
        <f>COUNTIFS(O52:O96,"I",N52:N96,"X")</f>
        <v>0</v>
      </c>
      <c r="P98" s="923">
        <f>COUNTIFS(P52:P96,"I",N52:N96,"X")</f>
        <v>0</v>
      </c>
      <c r="Q98" s="923"/>
      <c r="R98" s="753"/>
      <c r="S98" s="923">
        <f>COUNTIFS(S52:S96,"I",R52:R96,"X")</f>
        <v>0</v>
      </c>
      <c r="T98" s="923">
        <f>COUNTIFS(T52:T96,"I",R52:R96,"X")</f>
        <v>0</v>
      </c>
      <c r="U98" s="923"/>
      <c r="V98" s="924"/>
      <c r="W98" s="923">
        <f>COUNTIFS(W52:W96,"I",V52:V96,"X")</f>
        <v>0</v>
      </c>
      <c r="X98" s="923">
        <f>COUNTIFS(X52:X96,"I",V52:V96,"X")</f>
        <v>0</v>
      </c>
      <c r="Y98" s="923"/>
      <c r="Z98" s="925"/>
      <c r="AA98" s="923">
        <f>COUNTIFS(AA52:AA96,"I",Z52:Z96,"X")</f>
        <v>0</v>
      </c>
      <c r="AB98" s="923">
        <f>COUNTIFS(AB52:AB96,"I",Z52:Z96,"X")</f>
        <v>0</v>
      </c>
      <c r="AC98" s="925"/>
      <c r="AD98" s="924"/>
      <c r="AE98" s="923">
        <f>COUNTIFS(AE52:AE96,"I",AD52:AD96,"X")</f>
        <v>1</v>
      </c>
      <c r="AF98" s="923">
        <f>COUNTIFS(AF52:AF96,"I",AD52:AD96,"X")</f>
        <v>1</v>
      </c>
      <c r="AG98" s="923"/>
    </row>
    <row r="99" spans="1:33" ht="15" customHeight="1">
      <c r="A99" s="731"/>
      <c r="B99" s="732"/>
      <c r="C99" s="926" t="s">
        <v>2753</v>
      </c>
      <c r="D99" s="748"/>
      <c r="E99" s="749"/>
      <c r="F99" s="750"/>
      <c r="G99" s="751"/>
      <c r="H99" s="748"/>
      <c r="I99" s="752"/>
      <c r="J99" s="753"/>
      <c r="K99" s="925">
        <f>COUNTIFS(K52:K96,"R",J52:J96,"X")</f>
        <v>3</v>
      </c>
      <c r="L99" s="925">
        <f>COUNTIFS(L52:L96,"R",J52:J96,"X")</f>
        <v>3</v>
      </c>
      <c r="M99" s="925">
        <f>COUNTIFS(M52:M96,"R",J52:J96,"X")</f>
        <v>3</v>
      </c>
      <c r="N99" s="753"/>
      <c r="O99" s="925">
        <f>COUNTIFS(O52:O96,"R",N52:N96,"X")</f>
        <v>2</v>
      </c>
      <c r="P99" s="925">
        <f>COUNTIFS(P52:P96,"R",N52:N96,"X")</f>
        <v>2</v>
      </c>
      <c r="Q99" s="925"/>
      <c r="R99" s="753"/>
      <c r="S99" s="925">
        <f>COUNTIFS(S52:S96,"R",R52:R96,"X")</f>
        <v>4</v>
      </c>
      <c r="T99" s="925">
        <f>COUNTIFS(T52:T96,"R",R52:R96,"X")</f>
        <v>4</v>
      </c>
      <c r="U99" s="925"/>
      <c r="V99" s="924"/>
      <c r="W99" s="925">
        <f>COUNTIFS(W52:W96,"R",V52:V96,"X")</f>
        <v>2</v>
      </c>
      <c r="X99" s="925">
        <f>COUNTIFS(X52:X96,"R",V52:V96,"X")</f>
        <v>2</v>
      </c>
      <c r="Y99" s="925"/>
      <c r="Z99" s="925"/>
      <c r="AA99" s="925">
        <f>COUNTIFS(AA52:AA96,"R",Z52:Z96,"X")</f>
        <v>11</v>
      </c>
      <c r="AB99" s="925">
        <f>COUNTIFS(AB52:AB96,"R",Z52:Z96,"X")</f>
        <v>11</v>
      </c>
      <c r="AC99" s="925"/>
      <c r="AD99" s="924"/>
      <c r="AE99" s="925">
        <f>COUNTIFS(AE52:AE96,"R",AD52:AD96,"X")</f>
        <v>8</v>
      </c>
      <c r="AF99" s="925">
        <f>COUNTIFS(AF52:AF96,"R",AD52:AD96,"X")</f>
        <v>8</v>
      </c>
      <c r="AG99" s="925"/>
    </row>
    <row r="100" spans="1:33" ht="15.75" customHeight="1">
      <c r="A100" s="731"/>
      <c r="B100" s="732"/>
      <c r="C100" s="925" t="s">
        <v>2761</v>
      </c>
      <c r="D100" s="748"/>
      <c r="E100" s="749"/>
      <c r="F100" s="750"/>
      <c r="G100" s="751"/>
      <c r="H100" s="748"/>
      <c r="I100" s="752"/>
      <c r="J100" s="753"/>
      <c r="K100" s="925">
        <f>COUNTIFS(K52:K96,"E",J52:J96,"X")</f>
        <v>10</v>
      </c>
      <c r="L100" s="925">
        <f>COUNTIFS(L52:L96,"E",J52:J96,"X")</f>
        <v>10</v>
      </c>
      <c r="M100" s="925">
        <f>COUNTIFS(M52:M96,"E",J52:J96,"X")</f>
        <v>10</v>
      </c>
      <c r="N100" s="753"/>
      <c r="O100" s="925">
        <f>COUNTIFS(O52:O96,"E",N52:N96,"X")</f>
        <v>9</v>
      </c>
      <c r="P100" s="925">
        <f>COUNTIFS(P52:P96,"E",N52:N96,"X")</f>
        <v>9</v>
      </c>
      <c r="Q100" s="925"/>
      <c r="R100" s="753"/>
      <c r="S100" s="925">
        <f>COUNTIFS(S52:S96,"E",R52:R96,"X")</f>
        <v>9</v>
      </c>
      <c r="T100" s="925">
        <f>COUNTIFS(T52:T96,"E",R52:R96,"X")</f>
        <v>9</v>
      </c>
      <c r="U100" s="925"/>
      <c r="V100" s="924"/>
      <c r="W100" s="925">
        <f>COUNTIFS(W52:W96,"E",V52:V96,"X")</f>
        <v>8</v>
      </c>
      <c r="X100" s="925">
        <f>COUNTIFS(X52:X96,"E",V52:V96,"X")</f>
        <v>8</v>
      </c>
      <c r="Y100" s="925"/>
      <c r="Z100" s="925"/>
      <c r="AA100" s="925">
        <f>COUNTIFS(AA52:AA96,"E",Z52:Z96,"X")</f>
        <v>16</v>
      </c>
      <c r="AB100" s="925">
        <f>COUNTIFS(AB52:AB96,"E",Z52:Z96,"X")</f>
        <v>16</v>
      </c>
      <c r="AC100" s="925"/>
      <c r="AD100" s="924"/>
      <c r="AE100" s="925">
        <f>COUNTIFS(AE52:AE96,"E",AD52:AD96,"X")</f>
        <v>9</v>
      </c>
      <c r="AF100" s="925">
        <f>COUNTIFS(AF52:AF96,"E",AD52:AD96,"X")</f>
        <v>9</v>
      </c>
      <c r="AG100" s="925"/>
    </row>
    <row r="101" spans="1:33" ht="15.75" customHeight="1">
      <c r="A101" s="731"/>
      <c r="B101" s="732"/>
      <c r="C101" s="764"/>
      <c r="D101" s="734"/>
      <c r="E101" s="735"/>
      <c r="F101" s="736"/>
      <c r="G101" s="737"/>
      <c r="H101" s="738"/>
      <c r="I101" s="739"/>
      <c r="J101" s="740"/>
      <c r="K101" s="767" t="s">
        <v>2763</v>
      </c>
      <c r="L101" s="740"/>
      <c r="M101" s="740"/>
      <c r="N101" s="740"/>
      <c r="O101" s="740"/>
      <c r="P101" s="740"/>
      <c r="Q101" s="740"/>
      <c r="R101" s="740"/>
      <c r="S101" s="740"/>
      <c r="T101" s="740"/>
      <c r="U101" s="740"/>
      <c r="V101" s="920"/>
      <c r="W101" s="921"/>
      <c r="X101" s="921"/>
      <c r="Y101" s="921"/>
      <c r="Z101" s="921"/>
      <c r="AA101" s="921"/>
      <c r="AB101" s="921"/>
      <c r="AC101" s="921"/>
      <c r="AD101" s="920"/>
      <c r="AE101" s="921"/>
      <c r="AF101" s="921"/>
      <c r="AG101" s="921"/>
    </row>
    <row r="102" spans="1:33" ht="15.75" customHeight="1">
      <c r="A102" s="731"/>
      <c r="B102" s="732"/>
      <c r="C102" s="927" t="s">
        <v>2764</v>
      </c>
      <c r="D102" s="768"/>
      <c r="E102" s="769"/>
      <c r="F102" s="770"/>
      <c r="G102" s="771"/>
      <c r="H102" s="768"/>
      <c r="I102" s="772"/>
      <c r="J102" s="773"/>
      <c r="K102" s="928">
        <f>COUNTIFS(K52:K96,"I",J52:J96,"Y")</f>
        <v>0</v>
      </c>
      <c r="L102" s="929"/>
      <c r="M102" s="929"/>
      <c r="N102" s="773"/>
      <c r="O102" s="928">
        <f>COUNTIFS(O52:O96,"I",N52:N96,"Y")</f>
        <v>0</v>
      </c>
      <c r="P102" s="929"/>
      <c r="Q102" s="929"/>
      <c r="R102" s="773"/>
      <c r="S102" s="928">
        <f>COUNTIFS(S52:S96,"I",R52:R96,"Y")</f>
        <v>0</v>
      </c>
      <c r="T102" s="929"/>
      <c r="U102" s="929"/>
      <c r="V102" s="930"/>
      <c r="W102" s="928">
        <f>COUNTIFS(W52:W96,"I",V52:V96,"Y")</f>
        <v>0</v>
      </c>
      <c r="X102" s="929"/>
      <c r="Y102" s="929"/>
      <c r="Z102" s="929"/>
      <c r="AA102" s="929"/>
      <c r="AB102" s="929"/>
      <c r="AC102" s="929"/>
      <c r="AD102" s="930"/>
      <c r="AE102" s="928">
        <f>COUNTIFS(AE52:AE96,"I",AD52:AD96,"Y")</f>
        <v>0</v>
      </c>
      <c r="AF102" s="929"/>
      <c r="AG102" s="929"/>
    </row>
    <row r="103" spans="1:33" ht="15.75" customHeight="1">
      <c r="A103" s="731"/>
      <c r="B103" s="732"/>
      <c r="C103" s="927" t="s">
        <v>2765</v>
      </c>
      <c r="D103" s="768"/>
      <c r="E103" s="769"/>
      <c r="F103" s="770"/>
      <c r="G103" s="771"/>
      <c r="H103" s="768"/>
      <c r="I103" s="772"/>
      <c r="J103" s="773"/>
      <c r="K103" s="928">
        <f>COUNTIFS(K52:K96,"R",J52:J96,"Y")</f>
        <v>0</v>
      </c>
      <c r="L103" s="929"/>
      <c r="M103" s="929"/>
      <c r="N103" s="773"/>
      <c r="O103" s="928">
        <f>COUNTIFS(O52:O96,"R",N52:N96,"Y")</f>
        <v>0</v>
      </c>
      <c r="P103" s="929"/>
      <c r="Q103" s="929"/>
      <c r="R103" s="773"/>
      <c r="S103" s="928">
        <f>COUNTIFS(S52:S96,"R",R52:R96,"Y")</f>
        <v>0</v>
      </c>
      <c r="T103" s="929"/>
      <c r="U103" s="929"/>
      <c r="V103" s="930"/>
      <c r="W103" s="928">
        <f>COUNTIFS(W52:W96,"R",V52:V96,"Y")</f>
        <v>0</v>
      </c>
      <c r="X103" s="929"/>
      <c r="Y103" s="929"/>
      <c r="Z103" s="929"/>
      <c r="AA103" s="929"/>
      <c r="AB103" s="929"/>
      <c r="AC103" s="929"/>
      <c r="AD103" s="930"/>
      <c r="AE103" s="928">
        <f>COUNTIFS(AE52:AE96,"R",AD52:AD96,"Y")</f>
        <v>0</v>
      </c>
      <c r="AF103" s="929"/>
      <c r="AG103" s="929"/>
    </row>
    <row r="104" spans="1:33" ht="15.75" customHeight="1">
      <c r="A104" s="731"/>
      <c r="B104" s="732"/>
      <c r="C104" s="928" t="s">
        <v>2766</v>
      </c>
      <c r="D104" s="768"/>
      <c r="E104" s="769"/>
      <c r="F104" s="770"/>
      <c r="G104" s="771"/>
      <c r="H104" s="768"/>
      <c r="I104" s="772"/>
      <c r="J104" s="773"/>
      <c r="K104" s="928">
        <f>COUNTIFS(K52:K96,"E",J52:J96,"Y")</f>
        <v>0</v>
      </c>
      <c r="L104" s="929"/>
      <c r="M104" s="929"/>
      <c r="N104" s="773"/>
      <c r="O104" s="928">
        <f>COUNTIFS(O52:O96,"E",N52:N96,"Y")</f>
        <v>0</v>
      </c>
      <c r="P104" s="929"/>
      <c r="Q104" s="929"/>
      <c r="R104" s="773"/>
      <c r="S104" s="928">
        <f>COUNTIFS(S52:S96,"E",R52:R96,"Y")</f>
        <v>0</v>
      </c>
      <c r="T104" s="929"/>
      <c r="U104" s="929"/>
      <c r="V104" s="930"/>
      <c r="W104" s="928">
        <f>COUNTIFS(W52:W96,"E",V52:V96,"Y")</f>
        <v>0</v>
      </c>
      <c r="X104" s="929"/>
      <c r="Y104" s="929"/>
      <c r="Z104" s="929"/>
      <c r="AA104" s="929"/>
      <c r="AB104" s="929"/>
      <c r="AC104" s="929"/>
      <c r="AD104" s="930"/>
      <c r="AE104" s="928">
        <f>COUNTIFS(AE52:AE96,"E",AD52:AD96,"Y")</f>
        <v>0</v>
      </c>
      <c r="AF104" s="929"/>
      <c r="AG104" s="929"/>
    </row>
    <row r="105" spans="1:33" ht="15.75" customHeight="1">
      <c r="A105" s="731"/>
      <c r="B105" s="732"/>
      <c r="C105" s="733"/>
      <c r="D105" s="734"/>
      <c r="E105" s="735"/>
      <c r="F105" s="736"/>
      <c r="G105" s="737"/>
      <c r="H105" s="738"/>
      <c r="I105" s="739"/>
      <c r="J105" s="740"/>
      <c r="K105" s="740"/>
      <c r="L105" s="740"/>
      <c r="M105" s="740"/>
      <c r="N105" s="740"/>
      <c r="O105" s="740"/>
      <c r="P105" s="740"/>
      <c r="Q105" s="740"/>
      <c r="R105" s="740"/>
      <c r="S105" s="740"/>
      <c r="T105" s="740"/>
      <c r="U105" s="740"/>
      <c r="V105" s="920"/>
      <c r="W105" s="921"/>
      <c r="X105" s="921"/>
      <c r="Y105" s="921"/>
      <c r="Z105" s="921"/>
      <c r="AA105" s="921"/>
      <c r="AB105" s="921"/>
      <c r="AC105" s="921"/>
      <c r="AD105" s="920"/>
      <c r="AE105" s="921"/>
      <c r="AF105" s="921"/>
      <c r="AG105" s="921"/>
    </row>
    <row r="106" spans="1:33" ht="15.75" customHeight="1">
      <c r="A106" s="731"/>
      <c r="B106" s="732"/>
      <c r="C106" s="733"/>
      <c r="D106" s="734"/>
      <c r="E106" s="735"/>
      <c r="F106" s="736"/>
      <c r="G106" s="737"/>
      <c r="H106" s="738"/>
      <c r="I106" s="739"/>
      <c r="J106" s="740"/>
      <c r="K106" s="740"/>
      <c r="L106" s="740"/>
      <c r="M106" s="740"/>
      <c r="N106" s="740"/>
      <c r="O106" s="740"/>
      <c r="P106" s="740"/>
      <c r="Q106" s="740"/>
      <c r="R106" s="740"/>
      <c r="S106" s="740"/>
      <c r="T106" s="740"/>
      <c r="U106" s="740"/>
      <c r="V106" s="920"/>
      <c r="W106" s="921"/>
      <c r="X106" s="921"/>
      <c r="Y106" s="921"/>
      <c r="Z106" s="921"/>
      <c r="AA106" s="921"/>
      <c r="AB106" s="921"/>
      <c r="AC106" s="921"/>
      <c r="AD106" s="920"/>
      <c r="AE106" s="921"/>
      <c r="AF106" s="921"/>
      <c r="AG106" s="921"/>
    </row>
    <row r="107" spans="1:33" ht="15.75" customHeight="1">
      <c r="A107" s="731"/>
      <c r="B107" s="732"/>
      <c r="C107" s="733"/>
      <c r="D107" s="734"/>
      <c r="E107" s="735"/>
      <c r="F107" s="736"/>
      <c r="G107" s="737"/>
      <c r="H107" s="738"/>
      <c r="I107" s="739"/>
      <c r="J107" s="740"/>
      <c r="K107" s="740"/>
      <c r="L107" s="740"/>
      <c r="M107" s="740"/>
      <c r="N107" s="740"/>
      <c r="O107" s="740"/>
      <c r="P107" s="740"/>
      <c r="Q107" s="740"/>
      <c r="R107" s="740"/>
      <c r="S107" s="740"/>
      <c r="T107" s="740"/>
      <c r="U107" s="740"/>
      <c r="V107" s="920"/>
      <c r="W107" s="921"/>
      <c r="X107" s="921"/>
      <c r="Y107" s="921"/>
      <c r="Z107" s="921"/>
      <c r="AA107" s="921"/>
      <c r="AB107" s="921"/>
      <c r="AC107" s="921"/>
      <c r="AD107" s="920"/>
      <c r="AE107" s="921"/>
      <c r="AF107" s="921"/>
      <c r="AG107" s="921"/>
    </row>
    <row r="108" spans="1:33" ht="15.75" customHeight="1">
      <c r="A108" s="731"/>
      <c r="B108" s="732"/>
      <c r="C108" s="733"/>
      <c r="D108" s="734"/>
      <c r="E108" s="735"/>
      <c r="F108" s="736"/>
      <c r="G108" s="737"/>
      <c r="H108" s="738"/>
      <c r="I108" s="739"/>
      <c r="J108" s="740"/>
      <c r="K108" s="740"/>
      <c r="L108" s="740"/>
      <c r="M108" s="740"/>
      <c r="N108" s="740"/>
      <c r="O108" s="740"/>
      <c r="P108" s="740"/>
      <c r="Q108" s="740"/>
      <c r="R108" s="740"/>
      <c r="S108" s="740"/>
      <c r="T108" s="740"/>
      <c r="U108" s="740"/>
      <c r="V108" s="920"/>
      <c r="W108" s="921"/>
      <c r="X108" s="921"/>
      <c r="Y108" s="921"/>
      <c r="Z108" s="921"/>
      <c r="AA108" s="921"/>
      <c r="AB108" s="921"/>
      <c r="AC108" s="921"/>
      <c r="AD108" s="920"/>
      <c r="AE108" s="921"/>
      <c r="AF108" s="921"/>
      <c r="AG108" s="921"/>
    </row>
    <row r="109" spans="1:33" ht="15.75" customHeight="1">
      <c r="A109" s="731"/>
      <c r="B109" s="732"/>
      <c r="C109" s="733"/>
      <c r="D109" s="734"/>
      <c r="E109" s="735"/>
      <c r="F109" s="736"/>
      <c r="G109" s="737"/>
      <c r="H109" s="738"/>
      <c r="I109" s="739"/>
      <c r="J109" s="740"/>
      <c r="K109" s="740"/>
      <c r="L109" s="740"/>
      <c r="M109" s="740"/>
      <c r="N109" s="740"/>
      <c r="O109" s="740"/>
      <c r="P109" s="740"/>
      <c r="Q109" s="740"/>
      <c r="R109" s="740"/>
      <c r="S109" s="740"/>
      <c r="T109" s="740"/>
      <c r="U109" s="740"/>
      <c r="V109" s="920"/>
      <c r="W109" s="921"/>
      <c r="X109" s="921"/>
      <c r="Y109" s="921"/>
      <c r="Z109" s="921"/>
      <c r="AA109" s="921"/>
      <c r="AB109" s="921"/>
      <c r="AC109" s="921"/>
      <c r="AD109" s="920"/>
      <c r="AE109" s="921"/>
      <c r="AF109" s="921"/>
      <c r="AG109" s="921"/>
    </row>
    <row r="110" spans="1:33" ht="15.75" customHeight="1">
      <c r="A110" s="731"/>
      <c r="B110" s="732"/>
      <c r="C110" s="733"/>
      <c r="D110" s="734"/>
      <c r="E110" s="735"/>
      <c r="F110" s="736"/>
      <c r="G110" s="737"/>
      <c r="H110" s="738"/>
      <c r="I110" s="739"/>
      <c r="J110" s="740"/>
      <c r="K110" s="740"/>
      <c r="L110" s="740"/>
      <c r="M110" s="740"/>
      <c r="N110" s="740"/>
      <c r="O110" s="740"/>
      <c r="P110" s="740"/>
      <c r="Q110" s="740"/>
      <c r="R110" s="740"/>
      <c r="S110" s="740"/>
      <c r="T110" s="740"/>
      <c r="U110" s="740"/>
      <c r="V110" s="920"/>
      <c r="W110" s="921"/>
      <c r="X110" s="921"/>
      <c r="Y110" s="921"/>
      <c r="Z110" s="921"/>
      <c r="AA110" s="921"/>
      <c r="AB110" s="921"/>
      <c r="AC110" s="921"/>
      <c r="AD110" s="920"/>
      <c r="AE110" s="921"/>
      <c r="AF110" s="921"/>
      <c r="AG110" s="921"/>
    </row>
    <row r="111" spans="1:33" ht="15.75" customHeight="1">
      <c r="A111" s="731"/>
      <c r="B111" s="732"/>
      <c r="C111" s="733"/>
      <c r="D111" s="734"/>
      <c r="E111" s="735"/>
      <c r="F111" s="736"/>
      <c r="G111" s="737"/>
      <c r="H111" s="738"/>
      <c r="I111" s="739"/>
      <c r="J111" s="740"/>
      <c r="K111" s="740"/>
      <c r="L111" s="740"/>
      <c r="M111" s="740"/>
      <c r="N111" s="740"/>
      <c r="O111" s="740"/>
      <c r="P111" s="740"/>
      <c r="Q111" s="740"/>
      <c r="R111" s="740"/>
      <c r="S111" s="740"/>
      <c r="T111" s="740"/>
      <c r="U111" s="740"/>
      <c r="V111" s="920"/>
      <c r="W111" s="921"/>
      <c r="X111" s="921"/>
      <c r="Y111" s="921"/>
      <c r="Z111" s="921"/>
      <c r="AA111" s="921"/>
      <c r="AB111" s="921"/>
      <c r="AC111" s="921"/>
      <c r="AD111" s="920"/>
      <c r="AE111" s="921"/>
      <c r="AF111" s="921"/>
      <c r="AG111" s="921"/>
    </row>
    <row r="112" spans="1:33" ht="15.75" customHeight="1">
      <c r="A112" s="731"/>
      <c r="B112" s="732"/>
      <c r="C112" s="733"/>
      <c r="D112" s="734"/>
      <c r="E112" s="735"/>
      <c r="F112" s="736"/>
      <c r="G112" s="737"/>
      <c r="H112" s="738"/>
      <c r="I112" s="739"/>
      <c r="J112" s="740"/>
      <c r="K112" s="740"/>
      <c r="L112" s="740"/>
      <c r="M112" s="740"/>
      <c r="N112" s="740"/>
      <c r="O112" s="740"/>
      <c r="P112" s="740"/>
      <c r="Q112" s="740"/>
      <c r="R112" s="740"/>
      <c r="S112" s="740"/>
      <c r="T112" s="740"/>
      <c r="U112" s="740"/>
      <c r="V112" s="920"/>
      <c r="W112" s="921"/>
      <c r="X112" s="921"/>
      <c r="Y112" s="921"/>
      <c r="Z112" s="921"/>
      <c r="AA112" s="921"/>
      <c r="AB112" s="921"/>
      <c r="AC112" s="921"/>
      <c r="AD112" s="920"/>
      <c r="AE112" s="921"/>
      <c r="AF112" s="921"/>
      <c r="AG112" s="921"/>
    </row>
    <row r="113" spans="1:33" ht="15.75" customHeight="1">
      <c r="A113" s="731"/>
      <c r="B113" s="732"/>
      <c r="C113" s="733"/>
      <c r="D113" s="734"/>
      <c r="E113" s="735"/>
      <c r="F113" s="736"/>
      <c r="G113" s="737"/>
      <c r="H113" s="738"/>
      <c r="I113" s="739"/>
      <c r="J113" s="740"/>
      <c r="K113" s="740"/>
      <c r="L113" s="740"/>
      <c r="M113" s="740"/>
      <c r="N113" s="740"/>
      <c r="O113" s="740"/>
      <c r="P113" s="740"/>
      <c r="Q113" s="740"/>
      <c r="R113" s="740"/>
      <c r="S113" s="740"/>
      <c r="T113" s="740"/>
      <c r="U113" s="740"/>
      <c r="V113" s="920"/>
      <c r="W113" s="921"/>
      <c r="X113" s="921"/>
      <c r="Y113" s="921"/>
      <c r="Z113" s="921"/>
      <c r="AA113" s="921"/>
      <c r="AB113" s="921"/>
      <c r="AC113" s="921"/>
      <c r="AD113" s="920"/>
      <c r="AE113" s="921"/>
      <c r="AF113" s="921"/>
      <c r="AG113" s="921"/>
    </row>
    <row r="114" spans="1:33" ht="15.75" customHeight="1">
      <c r="A114" s="731"/>
      <c r="B114" s="732"/>
      <c r="C114" s="733"/>
      <c r="D114" s="734"/>
      <c r="E114" s="735"/>
      <c r="F114" s="736"/>
      <c r="G114" s="737"/>
      <c r="H114" s="738"/>
      <c r="I114" s="739"/>
      <c r="J114" s="740"/>
      <c r="K114" s="740"/>
      <c r="L114" s="740"/>
      <c r="M114" s="740"/>
      <c r="N114" s="740"/>
      <c r="O114" s="740"/>
      <c r="P114" s="740"/>
      <c r="Q114" s="740"/>
      <c r="R114" s="740"/>
      <c r="S114" s="740"/>
      <c r="T114" s="740"/>
      <c r="U114" s="740"/>
      <c r="V114" s="920"/>
      <c r="W114" s="921"/>
      <c r="X114" s="921"/>
      <c r="Y114" s="921"/>
      <c r="Z114" s="921"/>
      <c r="AA114" s="921"/>
      <c r="AB114" s="921"/>
      <c r="AC114" s="921"/>
      <c r="AD114" s="920"/>
      <c r="AE114" s="921"/>
      <c r="AF114" s="921"/>
      <c r="AG114" s="921"/>
    </row>
    <row r="115" spans="1:33" ht="15.75" customHeight="1">
      <c r="A115" s="731"/>
      <c r="B115" s="732"/>
      <c r="C115" s="733"/>
      <c r="D115" s="734"/>
      <c r="E115" s="735"/>
      <c r="F115" s="736"/>
      <c r="G115" s="737"/>
      <c r="H115" s="738"/>
      <c r="I115" s="739"/>
      <c r="J115" s="740"/>
      <c r="K115" s="740"/>
      <c r="L115" s="740"/>
      <c r="M115" s="740"/>
      <c r="N115" s="740"/>
      <c r="O115" s="740"/>
      <c r="P115" s="740"/>
      <c r="Q115" s="740"/>
      <c r="R115" s="740"/>
      <c r="S115" s="740"/>
      <c r="T115" s="740"/>
      <c r="U115" s="740"/>
      <c r="V115" s="920"/>
      <c r="W115" s="921"/>
      <c r="X115" s="921"/>
      <c r="Y115" s="921"/>
      <c r="Z115" s="921"/>
      <c r="AA115" s="921"/>
      <c r="AB115" s="921"/>
      <c r="AC115" s="921"/>
      <c r="AD115" s="920"/>
      <c r="AE115" s="921"/>
      <c r="AF115" s="921"/>
      <c r="AG115" s="921"/>
    </row>
    <row r="116" spans="1:33" ht="15.75" customHeight="1">
      <c r="A116" s="731"/>
      <c r="B116" s="732"/>
      <c r="C116" s="733"/>
      <c r="D116" s="734"/>
      <c r="E116" s="735"/>
      <c r="F116" s="736"/>
      <c r="G116" s="737"/>
      <c r="H116" s="738"/>
      <c r="I116" s="739"/>
      <c r="J116" s="740"/>
      <c r="K116" s="740"/>
      <c r="L116" s="740"/>
      <c r="M116" s="740"/>
      <c r="N116" s="740"/>
      <c r="O116" s="740"/>
      <c r="P116" s="740"/>
      <c r="Q116" s="740"/>
      <c r="R116" s="740"/>
      <c r="S116" s="740"/>
      <c r="T116" s="740"/>
      <c r="U116" s="740"/>
      <c r="V116" s="920"/>
      <c r="W116" s="921"/>
      <c r="X116" s="921"/>
      <c r="Y116" s="921"/>
      <c r="Z116" s="921"/>
      <c r="AA116" s="921"/>
      <c r="AB116" s="921"/>
      <c r="AC116" s="921"/>
      <c r="AD116" s="920"/>
      <c r="AE116" s="921"/>
      <c r="AF116" s="921"/>
      <c r="AG116" s="921"/>
    </row>
    <row r="117" spans="1:33" ht="15.75" customHeight="1">
      <c r="A117" s="731"/>
      <c r="B117" s="732"/>
      <c r="C117" s="733"/>
      <c r="D117" s="734"/>
      <c r="E117" s="735"/>
      <c r="F117" s="736"/>
      <c r="G117" s="737"/>
      <c r="H117" s="738"/>
      <c r="I117" s="739"/>
      <c r="J117" s="740"/>
      <c r="K117" s="740"/>
      <c r="L117" s="740"/>
      <c r="M117" s="740"/>
      <c r="N117" s="740"/>
      <c r="O117" s="740"/>
      <c r="P117" s="740"/>
      <c r="Q117" s="740"/>
      <c r="R117" s="740"/>
      <c r="S117" s="740"/>
      <c r="T117" s="740"/>
      <c r="U117" s="740"/>
      <c r="V117" s="920"/>
      <c r="W117" s="921"/>
      <c r="X117" s="921"/>
      <c r="Y117" s="921"/>
      <c r="Z117" s="921"/>
      <c r="AA117" s="921"/>
      <c r="AB117" s="921"/>
      <c r="AC117" s="921"/>
      <c r="AD117" s="920"/>
      <c r="AE117" s="921"/>
      <c r="AF117" s="921"/>
      <c r="AG117" s="921"/>
    </row>
    <row r="118" spans="1:33" ht="15.75" customHeight="1">
      <c r="A118" s="731"/>
      <c r="B118" s="732"/>
      <c r="C118" s="733"/>
      <c r="D118" s="734"/>
      <c r="E118" s="735"/>
      <c r="F118" s="736"/>
      <c r="G118" s="737"/>
      <c r="H118" s="738"/>
      <c r="I118" s="739"/>
      <c r="J118" s="740"/>
      <c r="K118" s="740"/>
      <c r="L118" s="740"/>
      <c r="M118" s="740"/>
      <c r="N118" s="740"/>
      <c r="O118" s="740"/>
      <c r="P118" s="740"/>
      <c r="Q118" s="740"/>
      <c r="R118" s="740"/>
      <c r="S118" s="740"/>
      <c r="T118" s="740"/>
      <c r="U118" s="740"/>
      <c r="V118" s="920"/>
      <c r="W118" s="921"/>
      <c r="X118" s="921"/>
      <c r="Y118" s="921"/>
      <c r="Z118" s="921"/>
      <c r="AA118" s="921"/>
      <c r="AB118" s="921"/>
      <c r="AC118" s="921"/>
      <c r="AD118" s="920"/>
      <c r="AE118" s="921"/>
      <c r="AF118" s="921"/>
      <c r="AG118" s="921"/>
    </row>
    <row r="119" spans="1:33" ht="15.75" customHeight="1">
      <c r="A119" s="731"/>
      <c r="B119" s="732"/>
      <c r="C119" s="733"/>
      <c r="D119" s="734"/>
      <c r="E119" s="735"/>
      <c r="F119" s="736"/>
      <c r="G119" s="737"/>
      <c r="H119" s="738"/>
      <c r="I119" s="739"/>
      <c r="J119" s="740"/>
      <c r="K119" s="740"/>
      <c r="L119" s="740"/>
      <c r="M119" s="740"/>
      <c r="N119" s="740"/>
      <c r="O119" s="740"/>
      <c r="P119" s="740"/>
      <c r="Q119" s="740"/>
      <c r="R119" s="740"/>
      <c r="S119" s="740"/>
      <c r="T119" s="740"/>
      <c r="U119" s="740"/>
      <c r="V119" s="920"/>
      <c r="W119" s="921"/>
      <c r="X119" s="921"/>
      <c r="Y119" s="921"/>
      <c r="Z119" s="921"/>
      <c r="AA119" s="921"/>
      <c r="AB119" s="921"/>
      <c r="AC119" s="921"/>
      <c r="AD119" s="920"/>
      <c r="AE119" s="921"/>
      <c r="AF119" s="921"/>
      <c r="AG119" s="921"/>
    </row>
    <row r="120" spans="1:33" ht="15.75" customHeight="1">
      <c r="A120" s="731"/>
      <c r="B120" s="732"/>
      <c r="C120" s="733"/>
      <c r="D120" s="734"/>
      <c r="E120" s="735"/>
      <c r="F120" s="736"/>
      <c r="G120" s="737"/>
      <c r="H120" s="738"/>
      <c r="I120" s="739"/>
      <c r="J120" s="740"/>
      <c r="K120" s="740"/>
      <c r="L120" s="740"/>
      <c r="M120" s="740"/>
      <c r="N120" s="740"/>
      <c r="O120" s="740"/>
      <c r="P120" s="740"/>
      <c r="Q120" s="740"/>
      <c r="R120" s="740"/>
      <c r="S120" s="740"/>
      <c r="T120" s="740"/>
      <c r="U120" s="740"/>
      <c r="V120" s="920"/>
      <c r="W120" s="921"/>
      <c r="X120" s="921"/>
      <c r="Y120" s="921"/>
      <c r="Z120" s="921"/>
      <c r="AA120" s="921"/>
      <c r="AB120" s="921"/>
      <c r="AC120" s="921"/>
      <c r="AD120" s="920"/>
      <c r="AE120" s="921"/>
      <c r="AF120" s="921"/>
      <c r="AG120" s="921"/>
    </row>
    <row r="121" spans="1:33" ht="15.75" customHeight="1">
      <c r="A121" s="731"/>
      <c r="B121" s="732"/>
      <c r="C121" s="733"/>
      <c r="D121" s="734"/>
      <c r="E121" s="735"/>
      <c r="F121" s="736"/>
      <c r="G121" s="737"/>
      <c r="H121" s="738"/>
      <c r="I121" s="739"/>
      <c r="J121" s="740"/>
      <c r="K121" s="740"/>
      <c r="L121" s="740"/>
      <c r="M121" s="740"/>
      <c r="N121" s="740"/>
      <c r="O121" s="740"/>
      <c r="P121" s="740"/>
      <c r="Q121" s="740"/>
      <c r="R121" s="740"/>
      <c r="S121" s="740"/>
      <c r="T121" s="740"/>
      <c r="U121" s="740"/>
      <c r="V121" s="920"/>
      <c r="W121" s="921"/>
      <c r="X121" s="921"/>
      <c r="Y121" s="921"/>
      <c r="Z121" s="921"/>
      <c r="AA121" s="921"/>
      <c r="AB121" s="921"/>
      <c r="AC121" s="921"/>
      <c r="AD121" s="920"/>
      <c r="AE121" s="921"/>
      <c r="AF121" s="921"/>
      <c r="AG121" s="921"/>
    </row>
    <row r="122" spans="1:33" ht="15.75" customHeight="1">
      <c r="A122" s="731"/>
      <c r="B122" s="732"/>
      <c r="C122" s="733"/>
      <c r="D122" s="734"/>
      <c r="E122" s="735"/>
      <c r="F122" s="736"/>
      <c r="G122" s="737"/>
      <c r="H122" s="738"/>
      <c r="I122" s="739"/>
      <c r="J122" s="740"/>
      <c r="K122" s="740"/>
      <c r="L122" s="740"/>
      <c r="M122" s="740"/>
      <c r="N122" s="740"/>
      <c r="O122" s="740"/>
      <c r="P122" s="740"/>
      <c r="Q122" s="740"/>
      <c r="R122" s="740"/>
      <c r="S122" s="740"/>
      <c r="T122" s="740"/>
      <c r="U122" s="740"/>
      <c r="V122" s="920"/>
      <c r="W122" s="921"/>
      <c r="X122" s="921"/>
      <c r="Y122" s="921"/>
      <c r="Z122" s="921"/>
      <c r="AA122" s="921"/>
      <c r="AB122" s="921"/>
      <c r="AC122" s="921"/>
      <c r="AD122" s="920"/>
      <c r="AE122" s="921"/>
      <c r="AF122" s="921"/>
      <c r="AG122" s="921"/>
    </row>
    <row r="123" spans="1:33" ht="15.75" customHeight="1">
      <c r="A123" s="731"/>
      <c r="B123" s="732"/>
      <c r="C123" s="733"/>
      <c r="D123" s="734"/>
      <c r="E123" s="735"/>
      <c r="F123" s="736"/>
      <c r="G123" s="737"/>
      <c r="H123" s="738"/>
      <c r="I123" s="739"/>
      <c r="J123" s="740"/>
      <c r="K123" s="740"/>
      <c r="L123" s="740"/>
      <c r="M123" s="740"/>
      <c r="N123" s="740"/>
      <c r="O123" s="740"/>
      <c r="P123" s="740"/>
      <c r="Q123" s="740"/>
      <c r="R123" s="740"/>
      <c r="S123" s="740"/>
      <c r="T123" s="740"/>
      <c r="U123" s="740"/>
      <c r="V123" s="920"/>
      <c r="W123" s="921"/>
      <c r="X123" s="921"/>
      <c r="Y123" s="921"/>
      <c r="Z123" s="921"/>
      <c r="AA123" s="921"/>
      <c r="AB123" s="921"/>
      <c r="AC123" s="921"/>
      <c r="AD123" s="920"/>
      <c r="AE123" s="921"/>
      <c r="AF123" s="921"/>
      <c r="AG123" s="921"/>
    </row>
    <row r="124" spans="1:33" ht="15.75" customHeight="1">
      <c r="A124" s="731"/>
      <c r="B124" s="732"/>
      <c r="C124" s="733"/>
      <c r="D124" s="734"/>
      <c r="E124" s="735"/>
      <c r="F124" s="736"/>
      <c r="G124" s="737"/>
      <c r="H124" s="738"/>
      <c r="I124" s="739"/>
      <c r="J124" s="740"/>
      <c r="K124" s="740"/>
      <c r="L124" s="740"/>
      <c r="M124" s="740"/>
      <c r="N124" s="740"/>
      <c r="O124" s="740"/>
      <c r="P124" s="740"/>
      <c r="Q124" s="740"/>
      <c r="R124" s="740"/>
      <c r="S124" s="740"/>
      <c r="T124" s="740"/>
      <c r="U124" s="740"/>
      <c r="V124" s="920"/>
      <c r="W124" s="921"/>
      <c r="X124" s="921"/>
      <c r="Y124" s="921"/>
      <c r="Z124" s="921"/>
      <c r="AA124" s="921"/>
      <c r="AB124" s="921"/>
      <c r="AC124" s="921"/>
      <c r="AD124" s="920"/>
      <c r="AE124" s="921"/>
      <c r="AF124" s="921"/>
      <c r="AG124" s="921"/>
    </row>
    <row r="125" spans="1:33" ht="15.75" customHeight="1">
      <c r="A125" s="731"/>
      <c r="B125" s="732"/>
      <c r="C125" s="733"/>
      <c r="D125" s="734"/>
      <c r="E125" s="735"/>
      <c r="F125" s="736"/>
      <c r="G125" s="737"/>
      <c r="H125" s="738"/>
      <c r="I125" s="739"/>
      <c r="J125" s="740"/>
      <c r="K125" s="740"/>
      <c r="L125" s="740"/>
      <c r="M125" s="740"/>
      <c r="N125" s="740"/>
      <c r="O125" s="740"/>
      <c r="P125" s="740"/>
      <c r="Q125" s="740"/>
      <c r="R125" s="740"/>
      <c r="S125" s="740"/>
      <c r="T125" s="740"/>
      <c r="U125" s="740"/>
      <c r="V125" s="920"/>
      <c r="W125" s="921"/>
      <c r="X125" s="921"/>
      <c r="Y125" s="921"/>
      <c r="Z125" s="921"/>
      <c r="AA125" s="921"/>
      <c r="AB125" s="921"/>
      <c r="AC125" s="921"/>
      <c r="AD125" s="920"/>
      <c r="AE125" s="921"/>
      <c r="AF125" s="921"/>
      <c r="AG125" s="921"/>
    </row>
    <row r="126" spans="1:33" ht="15.75" customHeight="1">
      <c r="A126" s="731"/>
      <c r="B126" s="732"/>
      <c r="C126" s="733"/>
      <c r="D126" s="734"/>
      <c r="E126" s="735"/>
      <c r="F126" s="736"/>
      <c r="G126" s="737"/>
      <c r="H126" s="738"/>
      <c r="I126" s="739"/>
      <c r="J126" s="740"/>
      <c r="K126" s="740"/>
      <c r="L126" s="740"/>
      <c r="M126" s="740"/>
      <c r="N126" s="740"/>
      <c r="O126" s="740"/>
      <c r="P126" s="740"/>
      <c r="Q126" s="740"/>
      <c r="R126" s="740"/>
      <c r="S126" s="740"/>
      <c r="T126" s="740"/>
      <c r="U126" s="740"/>
      <c r="V126" s="920"/>
      <c r="W126" s="921"/>
      <c r="X126" s="921"/>
      <c r="Y126" s="921"/>
      <c r="Z126" s="921"/>
      <c r="AA126" s="921"/>
      <c r="AB126" s="921"/>
      <c r="AC126" s="921"/>
      <c r="AD126" s="920"/>
      <c r="AE126" s="921"/>
      <c r="AF126" s="921"/>
      <c r="AG126" s="921"/>
    </row>
    <row r="127" spans="1:33" ht="15.75" customHeight="1">
      <c r="A127" s="731"/>
      <c r="B127" s="732"/>
      <c r="C127" s="733"/>
      <c r="D127" s="734"/>
      <c r="E127" s="735"/>
      <c r="F127" s="736"/>
      <c r="G127" s="737"/>
      <c r="H127" s="738"/>
      <c r="I127" s="739"/>
      <c r="J127" s="740"/>
      <c r="K127" s="740"/>
      <c r="L127" s="740"/>
      <c r="M127" s="740"/>
      <c r="N127" s="740"/>
      <c r="O127" s="740"/>
      <c r="P127" s="740"/>
      <c r="Q127" s="740"/>
      <c r="R127" s="740"/>
      <c r="S127" s="740"/>
      <c r="T127" s="740"/>
      <c r="U127" s="740"/>
      <c r="V127" s="920"/>
      <c r="W127" s="921"/>
      <c r="X127" s="921"/>
      <c r="Y127" s="921"/>
      <c r="Z127" s="921"/>
      <c r="AA127" s="921"/>
      <c r="AB127" s="921"/>
      <c r="AC127" s="921"/>
      <c r="AD127" s="920"/>
      <c r="AE127" s="921"/>
      <c r="AF127" s="921"/>
      <c r="AG127" s="921"/>
    </row>
    <row r="128" spans="1:33" ht="15.75" customHeight="1">
      <c r="A128" s="731"/>
      <c r="B128" s="732"/>
      <c r="C128" s="733"/>
      <c r="D128" s="734"/>
      <c r="E128" s="735"/>
      <c r="F128" s="736"/>
      <c r="G128" s="737"/>
      <c r="H128" s="738"/>
      <c r="I128" s="739"/>
      <c r="J128" s="740"/>
      <c r="K128" s="740"/>
      <c r="L128" s="740"/>
      <c r="M128" s="740"/>
      <c r="N128" s="740"/>
      <c r="O128" s="740"/>
      <c r="P128" s="740"/>
      <c r="Q128" s="740"/>
      <c r="R128" s="740"/>
      <c r="S128" s="740"/>
      <c r="T128" s="740"/>
      <c r="U128" s="740"/>
      <c r="V128" s="920"/>
      <c r="W128" s="921"/>
      <c r="X128" s="921"/>
      <c r="Y128" s="921"/>
      <c r="Z128" s="921"/>
      <c r="AA128" s="921"/>
      <c r="AB128" s="921"/>
      <c r="AC128" s="921"/>
      <c r="AD128" s="920"/>
      <c r="AE128" s="921"/>
      <c r="AF128" s="921"/>
      <c r="AG128" s="921"/>
    </row>
    <row r="129" spans="1:33" ht="15.75" customHeight="1">
      <c r="A129" s="731"/>
      <c r="B129" s="732"/>
      <c r="C129" s="733"/>
      <c r="D129" s="734"/>
      <c r="E129" s="735"/>
      <c r="F129" s="736"/>
      <c r="G129" s="737"/>
      <c r="H129" s="738"/>
      <c r="I129" s="739"/>
      <c r="J129" s="740"/>
      <c r="K129" s="740"/>
      <c r="L129" s="740"/>
      <c r="M129" s="740"/>
      <c r="N129" s="740"/>
      <c r="O129" s="740"/>
      <c r="P129" s="740"/>
      <c r="Q129" s="740"/>
      <c r="R129" s="740"/>
      <c r="S129" s="740"/>
      <c r="T129" s="740"/>
      <c r="U129" s="740"/>
      <c r="V129" s="920"/>
      <c r="W129" s="921"/>
      <c r="X129" s="921"/>
      <c r="Y129" s="921"/>
      <c r="Z129" s="921"/>
      <c r="AA129" s="921"/>
      <c r="AB129" s="921"/>
      <c r="AC129" s="921"/>
      <c r="AD129" s="920"/>
      <c r="AE129" s="921"/>
      <c r="AF129" s="921"/>
      <c r="AG129" s="921"/>
    </row>
    <row r="130" spans="1:33" ht="15.75" customHeight="1">
      <c r="A130" s="731"/>
      <c r="B130" s="732"/>
      <c r="C130" s="733"/>
      <c r="D130" s="734"/>
      <c r="E130" s="735"/>
      <c r="F130" s="736"/>
      <c r="G130" s="737"/>
      <c r="H130" s="738"/>
      <c r="I130" s="739"/>
      <c r="J130" s="740"/>
      <c r="K130" s="740"/>
      <c r="L130" s="740"/>
      <c r="M130" s="740"/>
      <c r="N130" s="740"/>
      <c r="O130" s="740"/>
      <c r="P130" s="740"/>
      <c r="Q130" s="740"/>
      <c r="R130" s="740"/>
      <c r="S130" s="740"/>
      <c r="T130" s="740"/>
      <c r="U130" s="740"/>
      <c r="V130" s="920"/>
      <c r="W130" s="921"/>
      <c r="X130" s="921"/>
      <c r="Y130" s="921"/>
      <c r="Z130" s="921"/>
      <c r="AA130" s="921"/>
      <c r="AB130" s="921"/>
      <c r="AC130" s="921"/>
      <c r="AD130" s="920"/>
      <c r="AE130" s="921"/>
      <c r="AF130" s="921"/>
      <c r="AG130" s="921"/>
    </row>
    <row r="131" spans="1:33" ht="15.75" customHeight="1">
      <c r="A131" s="731"/>
      <c r="B131" s="732"/>
      <c r="C131" s="733"/>
      <c r="D131" s="734"/>
      <c r="E131" s="735"/>
      <c r="F131" s="736"/>
      <c r="G131" s="737"/>
      <c r="H131" s="738"/>
      <c r="I131" s="739"/>
      <c r="J131" s="740"/>
      <c r="K131" s="740"/>
      <c r="L131" s="740"/>
      <c r="M131" s="740"/>
      <c r="N131" s="740"/>
      <c r="O131" s="740"/>
      <c r="P131" s="740"/>
      <c r="Q131" s="740"/>
      <c r="R131" s="740"/>
      <c r="S131" s="740"/>
      <c r="T131" s="740"/>
      <c r="U131" s="740"/>
      <c r="V131" s="920"/>
      <c r="W131" s="921"/>
      <c r="X131" s="921"/>
      <c r="Y131" s="921"/>
      <c r="Z131" s="921"/>
      <c r="AA131" s="921"/>
      <c r="AB131" s="921"/>
      <c r="AC131" s="921"/>
      <c r="AD131" s="920"/>
      <c r="AE131" s="921"/>
      <c r="AF131" s="921"/>
      <c r="AG131" s="921"/>
    </row>
    <row r="132" spans="1:33" ht="15.75" customHeight="1">
      <c r="A132" s="731"/>
      <c r="B132" s="732"/>
      <c r="C132" s="733"/>
      <c r="D132" s="734"/>
      <c r="E132" s="735"/>
      <c r="F132" s="736"/>
      <c r="G132" s="737"/>
      <c r="H132" s="738"/>
      <c r="I132" s="739"/>
      <c r="J132" s="740"/>
      <c r="K132" s="740"/>
      <c r="L132" s="740"/>
      <c r="M132" s="740"/>
      <c r="N132" s="740"/>
      <c r="O132" s="740"/>
      <c r="P132" s="740"/>
      <c r="Q132" s="740"/>
      <c r="R132" s="740"/>
      <c r="S132" s="740"/>
      <c r="T132" s="740"/>
      <c r="U132" s="740"/>
      <c r="V132" s="920"/>
      <c r="W132" s="921"/>
      <c r="X132" s="921"/>
      <c r="Y132" s="921"/>
      <c r="Z132" s="921"/>
      <c r="AA132" s="921"/>
      <c r="AB132" s="921"/>
      <c r="AC132" s="921"/>
      <c r="AD132" s="920"/>
      <c r="AE132" s="921"/>
      <c r="AF132" s="921"/>
      <c r="AG132" s="921"/>
    </row>
    <row r="133" spans="1:33" ht="15.75" customHeight="1">
      <c r="A133" s="731"/>
      <c r="B133" s="732"/>
      <c r="C133" s="733"/>
      <c r="D133" s="734"/>
      <c r="E133" s="735"/>
      <c r="F133" s="736"/>
      <c r="G133" s="737"/>
      <c r="H133" s="738"/>
      <c r="I133" s="739"/>
      <c r="J133" s="740"/>
      <c r="K133" s="740"/>
      <c r="L133" s="740"/>
      <c r="M133" s="740"/>
      <c r="N133" s="740"/>
      <c r="O133" s="740"/>
      <c r="P133" s="740"/>
      <c r="Q133" s="740"/>
      <c r="R133" s="740"/>
      <c r="S133" s="740"/>
      <c r="T133" s="740"/>
      <c r="U133" s="740"/>
      <c r="V133" s="920"/>
      <c r="W133" s="921"/>
      <c r="X133" s="921"/>
      <c r="Y133" s="921"/>
      <c r="Z133" s="921"/>
      <c r="AA133" s="921"/>
      <c r="AB133" s="921"/>
      <c r="AC133" s="921"/>
      <c r="AD133" s="920"/>
      <c r="AE133" s="921"/>
      <c r="AF133" s="921"/>
      <c r="AG133" s="921"/>
    </row>
    <row r="134" spans="1:33" ht="15.75" customHeight="1">
      <c r="A134" s="731"/>
      <c r="B134" s="732"/>
      <c r="C134" s="733"/>
      <c r="D134" s="734"/>
      <c r="E134" s="735"/>
      <c r="F134" s="736"/>
      <c r="G134" s="737"/>
      <c r="H134" s="738"/>
      <c r="I134" s="739"/>
      <c r="J134" s="740"/>
      <c r="K134" s="740"/>
      <c r="L134" s="740"/>
      <c r="M134" s="740"/>
      <c r="N134" s="740"/>
      <c r="O134" s="740"/>
      <c r="P134" s="740"/>
      <c r="Q134" s="740"/>
      <c r="R134" s="740"/>
      <c r="S134" s="740"/>
      <c r="T134" s="740"/>
      <c r="U134" s="740"/>
      <c r="V134" s="920"/>
      <c r="W134" s="921"/>
      <c r="X134" s="921"/>
      <c r="Y134" s="921"/>
      <c r="Z134" s="921"/>
      <c r="AA134" s="921"/>
      <c r="AB134" s="921"/>
      <c r="AC134" s="921"/>
      <c r="AD134" s="920"/>
      <c r="AE134" s="921"/>
      <c r="AF134" s="921"/>
      <c r="AG134" s="921"/>
    </row>
    <row r="135" spans="1:33" ht="15.75" customHeight="1">
      <c r="A135" s="731"/>
      <c r="B135" s="732"/>
      <c r="C135" s="733"/>
      <c r="D135" s="734"/>
      <c r="E135" s="735"/>
      <c r="F135" s="736"/>
      <c r="G135" s="737"/>
      <c r="H135" s="738"/>
      <c r="I135" s="739"/>
      <c r="J135" s="740"/>
      <c r="K135" s="740"/>
      <c r="L135" s="740"/>
      <c r="M135" s="740"/>
      <c r="N135" s="740"/>
      <c r="O135" s="740"/>
      <c r="P135" s="740"/>
      <c r="Q135" s="740"/>
      <c r="R135" s="740"/>
      <c r="S135" s="740"/>
      <c r="T135" s="740"/>
      <c r="U135" s="740"/>
      <c r="V135" s="920"/>
      <c r="W135" s="921"/>
      <c r="X135" s="921"/>
      <c r="Y135" s="921"/>
      <c r="Z135" s="921"/>
      <c r="AA135" s="921"/>
      <c r="AB135" s="921"/>
      <c r="AC135" s="921"/>
      <c r="AD135" s="920"/>
      <c r="AE135" s="921"/>
      <c r="AF135" s="921"/>
      <c r="AG135" s="921"/>
    </row>
    <row r="136" spans="1:33" ht="15.75" customHeight="1">
      <c r="A136" s="731"/>
      <c r="B136" s="732"/>
      <c r="C136" s="733"/>
      <c r="D136" s="734"/>
      <c r="E136" s="735"/>
      <c r="F136" s="736"/>
      <c r="G136" s="737"/>
      <c r="H136" s="738"/>
      <c r="I136" s="739"/>
      <c r="J136" s="740"/>
      <c r="K136" s="740"/>
      <c r="L136" s="740"/>
      <c r="M136" s="740"/>
      <c r="N136" s="740"/>
      <c r="O136" s="740"/>
      <c r="P136" s="740"/>
      <c r="Q136" s="740"/>
      <c r="R136" s="740"/>
      <c r="S136" s="740"/>
      <c r="T136" s="740"/>
      <c r="U136" s="740"/>
      <c r="V136" s="920"/>
      <c r="W136" s="921"/>
      <c r="X136" s="921"/>
      <c r="Y136" s="921"/>
      <c r="Z136" s="921"/>
      <c r="AA136" s="921"/>
      <c r="AB136" s="921"/>
      <c r="AC136" s="921"/>
      <c r="AD136" s="920"/>
      <c r="AE136" s="921"/>
      <c r="AF136" s="921"/>
      <c r="AG136" s="921"/>
    </row>
    <row r="137" spans="1:33" ht="15.75" customHeight="1">
      <c r="A137" s="731"/>
      <c r="B137" s="732"/>
      <c r="C137" s="733"/>
      <c r="D137" s="734"/>
      <c r="E137" s="735"/>
      <c r="F137" s="736"/>
      <c r="G137" s="737"/>
      <c r="H137" s="738"/>
      <c r="I137" s="739"/>
      <c r="J137" s="740"/>
      <c r="K137" s="740"/>
      <c r="L137" s="740"/>
      <c r="M137" s="740"/>
      <c r="N137" s="740"/>
      <c r="O137" s="740"/>
      <c r="P137" s="740"/>
      <c r="Q137" s="740"/>
      <c r="R137" s="740"/>
      <c r="S137" s="740"/>
      <c r="T137" s="740"/>
      <c r="U137" s="740"/>
      <c r="V137" s="920"/>
      <c r="W137" s="921"/>
      <c r="X137" s="921"/>
      <c r="Y137" s="921"/>
      <c r="Z137" s="921"/>
      <c r="AA137" s="921"/>
      <c r="AB137" s="921"/>
      <c r="AC137" s="921"/>
      <c r="AD137" s="920"/>
      <c r="AE137" s="921"/>
      <c r="AF137" s="921"/>
      <c r="AG137" s="921"/>
    </row>
    <row r="138" spans="1:33" ht="15.75" customHeight="1">
      <c r="A138" s="731"/>
      <c r="B138" s="732"/>
      <c r="C138" s="733"/>
      <c r="D138" s="734"/>
      <c r="E138" s="735"/>
      <c r="F138" s="736"/>
      <c r="G138" s="737"/>
      <c r="H138" s="738"/>
      <c r="I138" s="739"/>
      <c r="J138" s="740"/>
      <c r="K138" s="740"/>
      <c r="L138" s="740"/>
      <c r="M138" s="740"/>
      <c r="N138" s="740"/>
      <c r="O138" s="740"/>
      <c r="P138" s="740"/>
      <c r="Q138" s="740"/>
      <c r="R138" s="740"/>
      <c r="S138" s="740"/>
      <c r="T138" s="740"/>
      <c r="U138" s="740"/>
      <c r="V138" s="920"/>
      <c r="W138" s="921"/>
      <c r="X138" s="921"/>
      <c r="Y138" s="921"/>
      <c r="Z138" s="921"/>
      <c r="AA138" s="921"/>
      <c r="AB138" s="921"/>
      <c r="AC138" s="921"/>
      <c r="AD138" s="920"/>
      <c r="AE138" s="921"/>
      <c r="AF138" s="921"/>
      <c r="AG138" s="921"/>
    </row>
    <row r="139" spans="1:33" ht="15.75" customHeight="1">
      <c r="A139" s="731"/>
      <c r="B139" s="732"/>
      <c r="C139" s="733"/>
      <c r="D139" s="734"/>
      <c r="E139" s="735"/>
      <c r="F139" s="736"/>
      <c r="G139" s="737"/>
      <c r="H139" s="738"/>
      <c r="I139" s="739"/>
      <c r="J139" s="740"/>
      <c r="K139" s="740"/>
      <c r="L139" s="740"/>
      <c r="M139" s="740"/>
      <c r="N139" s="740"/>
      <c r="O139" s="740"/>
      <c r="P139" s="740"/>
      <c r="Q139" s="740"/>
      <c r="R139" s="740"/>
      <c r="S139" s="740"/>
      <c r="T139" s="740"/>
      <c r="U139" s="740"/>
      <c r="V139" s="920"/>
      <c r="W139" s="921"/>
      <c r="X139" s="921"/>
      <c r="Y139" s="921"/>
      <c r="Z139" s="921"/>
      <c r="AA139" s="921"/>
      <c r="AB139" s="921"/>
      <c r="AC139" s="921"/>
      <c r="AD139" s="920"/>
      <c r="AE139" s="921"/>
      <c r="AF139" s="921"/>
      <c r="AG139" s="921"/>
    </row>
    <row r="140" spans="1:33" ht="15.75" customHeight="1">
      <c r="A140" s="731"/>
      <c r="B140" s="732"/>
      <c r="C140" s="733"/>
      <c r="D140" s="734"/>
      <c r="E140" s="735"/>
      <c r="F140" s="736"/>
      <c r="G140" s="737"/>
      <c r="H140" s="738"/>
      <c r="I140" s="739"/>
      <c r="J140" s="740"/>
      <c r="K140" s="740"/>
      <c r="L140" s="740"/>
      <c r="M140" s="740"/>
      <c r="N140" s="740"/>
      <c r="O140" s="740"/>
      <c r="P140" s="740"/>
      <c r="Q140" s="740"/>
      <c r="R140" s="740"/>
      <c r="S140" s="740"/>
      <c r="T140" s="740"/>
      <c r="U140" s="740"/>
      <c r="V140" s="920"/>
      <c r="W140" s="921"/>
      <c r="X140" s="921"/>
      <c r="Y140" s="921"/>
      <c r="Z140" s="921"/>
      <c r="AA140" s="921"/>
      <c r="AB140" s="921"/>
      <c r="AC140" s="921"/>
      <c r="AD140" s="920"/>
      <c r="AE140" s="921"/>
      <c r="AF140" s="921"/>
      <c r="AG140" s="921"/>
    </row>
    <row r="141" spans="1:33" ht="15.75" customHeight="1">
      <c r="A141" s="731"/>
      <c r="B141" s="732"/>
      <c r="C141" s="733"/>
      <c r="D141" s="734"/>
      <c r="E141" s="735"/>
      <c r="F141" s="736"/>
      <c r="G141" s="737"/>
      <c r="H141" s="738"/>
      <c r="I141" s="739"/>
      <c r="J141" s="740"/>
      <c r="K141" s="740"/>
      <c r="L141" s="740"/>
      <c r="M141" s="740"/>
      <c r="N141" s="740"/>
      <c r="O141" s="740"/>
      <c r="P141" s="740"/>
      <c r="Q141" s="740"/>
      <c r="R141" s="740"/>
      <c r="S141" s="740"/>
      <c r="T141" s="740"/>
      <c r="U141" s="740"/>
      <c r="V141" s="920"/>
      <c r="W141" s="921"/>
      <c r="X141" s="921"/>
      <c r="Y141" s="921"/>
      <c r="Z141" s="921"/>
      <c r="AA141" s="921"/>
      <c r="AB141" s="921"/>
      <c r="AC141" s="921"/>
      <c r="AD141" s="920"/>
      <c r="AE141" s="921"/>
      <c r="AF141" s="921"/>
      <c r="AG141" s="921"/>
    </row>
    <row r="142" spans="1:33" ht="15.75" customHeight="1">
      <c r="A142" s="731"/>
      <c r="B142" s="732"/>
      <c r="C142" s="733"/>
      <c r="D142" s="734"/>
      <c r="E142" s="735"/>
      <c r="F142" s="736"/>
      <c r="G142" s="737"/>
      <c r="H142" s="738"/>
      <c r="I142" s="739"/>
      <c r="J142" s="740"/>
      <c r="K142" s="740"/>
      <c r="L142" s="740"/>
      <c r="M142" s="740"/>
      <c r="N142" s="740"/>
      <c r="O142" s="740"/>
      <c r="P142" s="740"/>
      <c r="Q142" s="740"/>
      <c r="R142" s="740"/>
      <c r="S142" s="740"/>
      <c r="T142" s="740"/>
      <c r="U142" s="740"/>
      <c r="V142" s="920"/>
      <c r="W142" s="921"/>
      <c r="X142" s="921"/>
      <c r="Y142" s="921"/>
      <c r="Z142" s="921"/>
      <c r="AA142" s="921"/>
      <c r="AB142" s="921"/>
      <c r="AC142" s="921"/>
      <c r="AD142" s="920"/>
      <c r="AE142" s="921"/>
      <c r="AF142" s="921"/>
      <c r="AG142" s="921"/>
    </row>
    <row r="143" spans="1:33" ht="15.75" customHeight="1">
      <c r="A143" s="731"/>
      <c r="B143" s="732"/>
      <c r="C143" s="733"/>
      <c r="D143" s="734"/>
      <c r="E143" s="735"/>
      <c r="F143" s="736"/>
      <c r="G143" s="737"/>
      <c r="H143" s="738"/>
      <c r="I143" s="739"/>
      <c r="J143" s="740"/>
      <c r="K143" s="740"/>
      <c r="L143" s="740"/>
      <c r="M143" s="740"/>
      <c r="N143" s="740"/>
      <c r="O143" s="740"/>
      <c r="P143" s="740"/>
      <c r="Q143" s="740"/>
      <c r="R143" s="740"/>
      <c r="S143" s="740"/>
      <c r="T143" s="740"/>
      <c r="U143" s="740"/>
      <c r="V143" s="920"/>
      <c r="W143" s="921"/>
      <c r="X143" s="921"/>
      <c r="Y143" s="921"/>
      <c r="Z143" s="921"/>
      <c r="AA143" s="921"/>
      <c r="AB143" s="921"/>
      <c r="AC143" s="921"/>
      <c r="AD143" s="920"/>
      <c r="AE143" s="921"/>
      <c r="AF143" s="921"/>
      <c r="AG143" s="921"/>
    </row>
    <row r="144" spans="1:33" ht="15.75" customHeight="1">
      <c r="A144" s="731"/>
      <c r="B144" s="732"/>
      <c r="C144" s="733"/>
      <c r="D144" s="734"/>
      <c r="E144" s="735"/>
      <c r="F144" s="736"/>
      <c r="G144" s="737"/>
      <c r="H144" s="738"/>
      <c r="I144" s="739"/>
      <c r="J144" s="740"/>
      <c r="K144" s="740"/>
      <c r="L144" s="740"/>
      <c r="M144" s="740"/>
      <c r="N144" s="740"/>
      <c r="O144" s="740"/>
      <c r="P144" s="740"/>
      <c r="Q144" s="740"/>
      <c r="R144" s="740"/>
      <c r="S144" s="740"/>
      <c r="T144" s="740"/>
      <c r="U144" s="740"/>
      <c r="V144" s="920"/>
      <c r="W144" s="921"/>
      <c r="X144" s="921"/>
      <c r="Y144" s="921"/>
      <c r="Z144" s="921"/>
      <c r="AA144" s="921"/>
      <c r="AB144" s="921"/>
      <c r="AC144" s="921"/>
      <c r="AD144" s="920"/>
      <c r="AE144" s="921"/>
      <c r="AF144" s="921"/>
      <c r="AG144" s="921"/>
    </row>
    <row r="145" spans="1:33" ht="15.75" customHeight="1">
      <c r="A145" s="731"/>
      <c r="B145" s="732"/>
      <c r="C145" s="733"/>
      <c r="D145" s="734"/>
      <c r="E145" s="735"/>
      <c r="F145" s="736"/>
      <c r="G145" s="737"/>
      <c r="H145" s="738"/>
      <c r="I145" s="739"/>
      <c r="J145" s="740"/>
      <c r="K145" s="740"/>
      <c r="L145" s="740"/>
      <c r="M145" s="740"/>
      <c r="N145" s="740"/>
      <c r="O145" s="740"/>
      <c r="P145" s="740"/>
      <c r="Q145" s="740"/>
      <c r="R145" s="740"/>
      <c r="S145" s="740"/>
      <c r="T145" s="740"/>
      <c r="U145" s="740"/>
      <c r="V145" s="920"/>
      <c r="W145" s="921"/>
      <c r="X145" s="921"/>
      <c r="Y145" s="921"/>
      <c r="Z145" s="921"/>
      <c r="AA145" s="921"/>
      <c r="AB145" s="921"/>
      <c r="AC145" s="921"/>
      <c r="AD145" s="920"/>
      <c r="AE145" s="921"/>
      <c r="AF145" s="921"/>
      <c r="AG145" s="921"/>
    </row>
    <row r="146" spans="1:33" ht="15.75" customHeight="1">
      <c r="A146" s="731"/>
      <c r="B146" s="732"/>
      <c r="C146" s="733"/>
      <c r="D146" s="734"/>
      <c r="E146" s="735"/>
      <c r="F146" s="736"/>
      <c r="G146" s="737"/>
      <c r="H146" s="738"/>
      <c r="I146" s="739"/>
      <c r="J146" s="740"/>
      <c r="K146" s="740"/>
      <c r="L146" s="740"/>
      <c r="M146" s="740"/>
      <c r="N146" s="740"/>
      <c r="O146" s="740"/>
      <c r="P146" s="740"/>
      <c r="Q146" s="740"/>
      <c r="R146" s="740"/>
      <c r="S146" s="740"/>
      <c r="T146" s="740"/>
      <c r="U146" s="740"/>
      <c r="V146" s="920"/>
      <c r="W146" s="921"/>
      <c r="X146" s="921"/>
      <c r="Y146" s="921"/>
      <c r="Z146" s="921"/>
      <c r="AA146" s="921"/>
      <c r="AB146" s="921"/>
      <c r="AC146" s="921"/>
      <c r="AD146" s="920"/>
      <c r="AE146" s="921"/>
      <c r="AF146" s="921"/>
      <c r="AG146" s="921"/>
    </row>
    <row r="147" spans="1:33" ht="15.75" customHeight="1">
      <c r="A147" s="731"/>
      <c r="B147" s="732"/>
      <c r="C147" s="733"/>
      <c r="D147" s="734"/>
      <c r="E147" s="735"/>
      <c r="F147" s="736"/>
      <c r="G147" s="737"/>
      <c r="H147" s="738"/>
      <c r="I147" s="739"/>
      <c r="J147" s="740"/>
      <c r="K147" s="740"/>
      <c r="L147" s="740"/>
      <c r="M147" s="740"/>
      <c r="N147" s="740"/>
      <c r="O147" s="740"/>
      <c r="P147" s="740"/>
      <c r="Q147" s="740"/>
      <c r="R147" s="740"/>
      <c r="S147" s="740"/>
      <c r="T147" s="740"/>
      <c r="U147" s="740"/>
      <c r="V147" s="920"/>
      <c r="W147" s="921"/>
      <c r="X147" s="921"/>
      <c r="Y147" s="921"/>
      <c r="Z147" s="921"/>
      <c r="AA147" s="921"/>
      <c r="AB147" s="921"/>
      <c r="AC147" s="921"/>
      <c r="AD147" s="920"/>
      <c r="AE147" s="921"/>
      <c r="AF147" s="921"/>
      <c r="AG147" s="921"/>
    </row>
    <row r="148" spans="1:33" ht="15.75" customHeight="1">
      <c r="A148" s="731"/>
      <c r="B148" s="732"/>
      <c r="C148" s="733"/>
      <c r="D148" s="734"/>
      <c r="E148" s="735"/>
      <c r="F148" s="736"/>
      <c r="G148" s="737"/>
      <c r="H148" s="738"/>
      <c r="I148" s="739"/>
      <c r="J148" s="740"/>
      <c r="K148" s="740"/>
      <c r="L148" s="740"/>
      <c r="M148" s="740"/>
      <c r="N148" s="740"/>
      <c r="O148" s="740"/>
      <c r="P148" s="740"/>
      <c r="Q148" s="740"/>
      <c r="R148" s="740"/>
      <c r="S148" s="740"/>
      <c r="T148" s="740"/>
      <c r="U148" s="740"/>
      <c r="V148" s="920"/>
      <c r="W148" s="921"/>
      <c r="X148" s="921"/>
      <c r="Y148" s="921"/>
      <c r="Z148" s="921"/>
      <c r="AA148" s="921"/>
      <c r="AB148" s="921"/>
      <c r="AC148" s="921"/>
      <c r="AD148" s="920"/>
      <c r="AE148" s="921"/>
      <c r="AF148" s="921"/>
      <c r="AG148" s="921"/>
    </row>
    <row r="149" spans="1:33" ht="15.75" customHeight="1">
      <c r="A149" s="731"/>
      <c r="B149" s="732"/>
      <c r="C149" s="733"/>
      <c r="D149" s="734"/>
      <c r="E149" s="735"/>
      <c r="F149" s="736"/>
      <c r="G149" s="737"/>
      <c r="H149" s="738"/>
      <c r="I149" s="739"/>
      <c r="J149" s="740"/>
      <c r="K149" s="740"/>
      <c r="L149" s="740"/>
      <c r="M149" s="740"/>
      <c r="N149" s="740"/>
      <c r="O149" s="740"/>
      <c r="P149" s="740"/>
      <c r="Q149" s="740"/>
      <c r="R149" s="740"/>
      <c r="S149" s="740"/>
      <c r="T149" s="740"/>
      <c r="U149" s="740"/>
      <c r="V149" s="920"/>
      <c r="W149" s="921"/>
      <c r="X149" s="921"/>
      <c r="Y149" s="921"/>
      <c r="Z149" s="921"/>
      <c r="AA149" s="921"/>
      <c r="AB149" s="921"/>
      <c r="AC149" s="921"/>
      <c r="AD149" s="920"/>
      <c r="AE149" s="921"/>
      <c r="AF149" s="921"/>
      <c r="AG149" s="921"/>
    </row>
    <row r="150" spans="1:33" ht="15.75" customHeight="1">
      <c r="A150" s="731"/>
      <c r="B150" s="732"/>
      <c r="C150" s="733"/>
      <c r="D150" s="734"/>
      <c r="E150" s="735"/>
      <c r="F150" s="736"/>
      <c r="G150" s="737"/>
      <c r="H150" s="738"/>
      <c r="I150" s="739"/>
      <c r="J150" s="740"/>
      <c r="K150" s="740"/>
      <c r="L150" s="740"/>
      <c r="M150" s="740"/>
      <c r="N150" s="740"/>
      <c r="O150" s="740"/>
      <c r="P150" s="740"/>
      <c r="Q150" s="740"/>
      <c r="R150" s="740"/>
      <c r="S150" s="740"/>
      <c r="T150" s="740"/>
      <c r="U150" s="740"/>
      <c r="V150" s="920"/>
      <c r="W150" s="921"/>
      <c r="X150" s="921"/>
      <c r="Y150" s="921"/>
      <c r="Z150" s="921"/>
      <c r="AA150" s="921"/>
      <c r="AB150" s="921"/>
      <c r="AC150" s="921"/>
      <c r="AD150" s="920"/>
      <c r="AE150" s="921"/>
      <c r="AF150" s="921"/>
      <c r="AG150" s="921"/>
    </row>
    <row r="151" spans="1:33" ht="15.75" customHeight="1">
      <c r="A151" s="731"/>
      <c r="B151" s="732"/>
      <c r="C151" s="733"/>
      <c r="D151" s="734"/>
      <c r="E151" s="735"/>
      <c r="F151" s="736"/>
      <c r="G151" s="737"/>
      <c r="H151" s="738"/>
      <c r="I151" s="739"/>
      <c r="J151" s="740"/>
      <c r="K151" s="740"/>
      <c r="L151" s="740"/>
      <c r="M151" s="740"/>
      <c r="N151" s="740"/>
      <c r="O151" s="740"/>
      <c r="P151" s="740"/>
      <c r="Q151" s="740"/>
      <c r="R151" s="740"/>
      <c r="S151" s="740"/>
      <c r="T151" s="740"/>
      <c r="U151" s="740"/>
      <c r="V151" s="920"/>
      <c r="W151" s="921"/>
      <c r="X151" s="921"/>
      <c r="Y151" s="921"/>
      <c r="Z151" s="921"/>
      <c r="AA151" s="921"/>
      <c r="AB151" s="921"/>
      <c r="AC151" s="921"/>
      <c r="AD151" s="920"/>
      <c r="AE151" s="921"/>
      <c r="AF151" s="921"/>
      <c r="AG151" s="921"/>
    </row>
    <row r="152" spans="1:33" ht="15.75" customHeight="1">
      <c r="A152" s="731"/>
      <c r="B152" s="732"/>
      <c r="C152" s="733"/>
      <c r="D152" s="734"/>
      <c r="E152" s="735"/>
      <c r="F152" s="736"/>
      <c r="G152" s="737"/>
      <c r="H152" s="738"/>
      <c r="I152" s="739"/>
      <c r="J152" s="740"/>
      <c r="K152" s="740"/>
      <c r="L152" s="740"/>
      <c r="M152" s="740"/>
      <c r="N152" s="740"/>
      <c r="O152" s="740"/>
      <c r="P152" s="740"/>
      <c r="Q152" s="740"/>
      <c r="R152" s="740"/>
      <c r="S152" s="740"/>
      <c r="T152" s="740"/>
      <c r="U152" s="740"/>
      <c r="V152" s="920"/>
      <c r="W152" s="921"/>
      <c r="X152" s="921"/>
      <c r="Y152" s="921"/>
      <c r="Z152" s="921"/>
      <c r="AA152" s="921"/>
      <c r="AB152" s="921"/>
      <c r="AC152" s="921"/>
      <c r="AD152" s="920"/>
      <c r="AE152" s="921"/>
      <c r="AF152" s="921"/>
      <c r="AG152" s="921"/>
    </row>
    <row r="153" spans="1:33" ht="15.75" customHeight="1">
      <c r="A153" s="731"/>
      <c r="B153" s="732"/>
      <c r="C153" s="733"/>
      <c r="D153" s="734"/>
      <c r="E153" s="735"/>
      <c r="F153" s="736"/>
      <c r="G153" s="737"/>
      <c r="H153" s="738"/>
      <c r="I153" s="739"/>
      <c r="J153" s="740"/>
      <c r="K153" s="740"/>
      <c r="L153" s="740"/>
      <c r="M153" s="740"/>
      <c r="N153" s="740"/>
      <c r="O153" s="740"/>
      <c r="P153" s="740"/>
      <c r="Q153" s="740"/>
      <c r="R153" s="740"/>
      <c r="S153" s="740"/>
      <c r="T153" s="740"/>
      <c r="U153" s="740"/>
      <c r="V153" s="920"/>
      <c r="W153" s="921"/>
      <c r="X153" s="921"/>
      <c r="Y153" s="921"/>
      <c r="Z153" s="921"/>
      <c r="AA153" s="921"/>
      <c r="AB153" s="921"/>
      <c r="AC153" s="921"/>
      <c r="AD153" s="920"/>
      <c r="AE153" s="921"/>
      <c r="AF153" s="921"/>
      <c r="AG153" s="921"/>
    </row>
    <row r="154" spans="1:33" ht="15.75" customHeight="1">
      <c r="A154" s="731"/>
      <c r="B154" s="732"/>
      <c r="C154" s="733"/>
      <c r="D154" s="734"/>
      <c r="E154" s="735"/>
      <c r="F154" s="736"/>
      <c r="G154" s="737"/>
      <c r="H154" s="738"/>
      <c r="I154" s="739"/>
      <c r="J154" s="740"/>
      <c r="K154" s="740"/>
      <c r="L154" s="740"/>
      <c r="M154" s="740"/>
      <c r="N154" s="740"/>
      <c r="O154" s="740"/>
      <c r="P154" s="740"/>
      <c r="Q154" s="740"/>
      <c r="R154" s="740"/>
      <c r="S154" s="740"/>
      <c r="T154" s="740"/>
      <c r="U154" s="740"/>
      <c r="V154" s="920"/>
      <c r="W154" s="921"/>
      <c r="X154" s="921"/>
      <c r="Y154" s="921"/>
      <c r="Z154" s="921"/>
      <c r="AA154" s="921"/>
      <c r="AB154" s="921"/>
      <c r="AC154" s="921"/>
      <c r="AD154" s="920"/>
      <c r="AE154" s="921"/>
      <c r="AF154" s="921"/>
      <c r="AG154" s="921"/>
    </row>
    <row r="155" spans="1:33" ht="15.75" customHeight="1">
      <c r="A155" s="731"/>
      <c r="B155" s="732"/>
      <c r="C155" s="733"/>
      <c r="D155" s="734"/>
      <c r="E155" s="735"/>
      <c r="F155" s="736"/>
      <c r="G155" s="737"/>
      <c r="H155" s="738"/>
      <c r="I155" s="739"/>
      <c r="J155" s="740"/>
      <c r="K155" s="740"/>
      <c r="L155" s="740"/>
      <c r="M155" s="740"/>
      <c r="N155" s="740"/>
      <c r="O155" s="740"/>
      <c r="P155" s="740"/>
      <c r="Q155" s="740"/>
      <c r="R155" s="740"/>
      <c r="S155" s="740"/>
      <c r="T155" s="740"/>
      <c r="U155" s="740"/>
      <c r="V155" s="920"/>
      <c r="W155" s="921"/>
      <c r="X155" s="921"/>
      <c r="Y155" s="921"/>
      <c r="Z155" s="921"/>
      <c r="AA155" s="921"/>
      <c r="AB155" s="921"/>
      <c r="AC155" s="921"/>
      <c r="AD155" s="920"/>
      <c r="AE155" s="921"/>
      <c r="AF155" s="921"/>
      <c r="AG155" s="921"/>
    </row>
    <row r="156" spans="1:33" ht="15.75" customHeight="1">
      <c r="A156" s="731"/>
      <c r="B156" s="732"/>
      <c r="C156" s="733"/>
      <c r="D156" s="734"/>
      <c r="E156" s="735"/>
      <c r="F156" s="736"/>
      <c r="G156" s="737"/>
      <c r="H156" s="738"/>
      <c r="I156" s="739"/>
      <c r="J156" s="740"/>
      <c r="K156" s="740"/>
      <c r="L156" s="740"/>
      <c r="M156" s="740"/>
      <c r="N156" s="740"/>
      <c r="O156" s="740"/>
      <c r="P156" s="740"/>
      <c r="Q156" s="740"/>
      <c r="R156" s="740"/>
      <c r="S156" s="740"/>
      <c r="T156" s="740"/>
      <c r="U156" s="740"/>
      <c r="V156" s="920"/>
      <c r="W156" s="921"/>
      <c r="X156" s="921"/>
      <c r="Y156" s="921"/>
      <c r="Z156" s="921"/>
      <c r="AA156" s="921"/>
      <c r="AB156" s="921"/>
      <c r="AC156" s="921"/>
      <c r="AD156" s="920"/>
      <c r="AE156" s="921"/>
      <c r="AF156" s="921"/>
      <c r="AG156" s="921"/>
    </row>
    <row r="157" spans="1:33" ht="15.75" customHeight="1">
      <c r="A157" s="731"/>
      <c r="B157" s="732"/>
      <c r="C157" s="733"/>
      <c r="D157" s="734"/>
      <c r="E157" s="735"/>
      <c r="F157" s="736"/>
      <c r="G157" s="737"/>
      <c r="H157" s="738"/>
      <c r="I157" s="739"/>
      <c r="J157" s="740"/>
      <c r="K157" s="740"/>
      <c r="L157" s="740"/>
      <c r="M157" s="740"/>
      <c r="N157" s="740"/>
      <c r="O157" s="740"/>
      <c r="P157" s="740"/>
      <c r="Q157" s="740"/>
      <c r="R157" s="740"/>
      <c r="S157" s="740"/>
      <c r="T157" s="740"/>
      <c r="U157" s="740"/>
      <c r="V157" s="920"/>
      <c r="W157" s="921"/>
      <c r="X157" s="921"/>
      <c r="Y157" s="921"/>
      <c r="Z157" s="921"/>
      <c r="AA157" s="921"/>
      <c r="AB157" s="921"/>
      <c r="AC157" s="921"/>
      <c r="AD157" s="920"/>
      <c r="AE157" s="921"/>
      <c r="AF157" s="921"/>
      <c r="AG157" s="921"/>
    </row>
    <row r="158" spans="1:33" ht="15.75" customHeight="1">
      <c r="A158" s="731"/>
      <c r="B158" s="732"/>
      <c r="C158" s="733"/>
      <c r="D158" s="734"/>
      <c r="E158" s="735"/>
      <c r="F158" s="736"/>
      <c r="G158" s="737"/>
      <c r="H158" s="738"/>
      <c r="I158" s="739"/>
      <c r="J158" s="740"/>
      <c r="K158" s="740"/>
      <c r="L158" s="740"/>
      <c r="M158" s="740"/>
      <c r="N158" s="740"/>
      <c r="O158" s="740"/>
      <c r="P158" s="740"/>
      <c r="Q158" s="740"/>
      <c r="R158" s="740"/>
      <c r="S158" s="740"/>
      <c r="T158" s="740"/>
      <c r="U158" s="740"/>
      <c r="V158" s="920"/>
      <c r="W158" s="921"/>
      <c r="X158" s="921"/>
      <c r="Y158" s="921"/>
      <c r="Z158" s="921"/>
      <c r="AA158" s="921"/>
      <c r="AB158" s="921"/>
      <c r="AC158" s="921"/>
      <c r="AD158" s="920"/>
      <c r="AE158" s="921"/>
      <c r="AF158" s="921"/>
      <c r="AG158" s="921"/>
    </row>
    <row r="159" spans="1:33" ht="15.75" customHeight="1">
      <c r="A159" s="731"/>
      <c r="B159" s="732"/>
      <c r="C159" s="733"/>
      <c r="D159" s="734"/>
      <c r="E159" s="735"/>
      <c r="F159" s="736"/>
      <c r="G159" s="737"/>
      <c r="H159" s="738"/>
      <c r="I159" s="739"/>
      <c r="J159" s="740"/>
      <c r="K159" s="740"/>
      <c r="L159" s="740"/>
      <c r="M159" s="740"/>
      <c r="N159" s="740"/>
      <c r="O159" s="740"/>
      <c r="P159" s="740"/>
      <c r="Q159" s="740"/>
      <c r="R159" s="740"/>
      <c r="S159" s="740"/>
      <c r="T159" s="740"/>
      <c r="U159" s="740"/>
      <c r="V159" s="920"/>
      <c r="W159" s="921"/>
      <c r="X159" s="921"/>
      <c r="Y159" s="921"/>
      <c r="Z159" s="921"/>
      <c r="AA159" s="921"/>
      <c r="AB159" s="921"/>
      <c r="AC159" s="921"/>
      <c r="AD159" s="920"/>
      <c r="AE159" s="921"/>
      <c r="AF159" s="921"/>
      <c r="AG159" s="921"/>
    </row>
    <row r="160" spans="1:33" ht="15.75" customHeight="1">
      <c r="A160" s="731"/>
      <c r="B160" s="732"/>
      <c r="C160" s="733"/>
      <c r="D160" s="734"/>
      <c r="E160" s="735"/>
      <c r="F160" s="736"/>
      <c r="G160" s="737"/>
      <c r="H160" s="738"/>
      <c r="I160" s="739"/>
      <c r="J160" s="740"/>
      <c r="K160" s="740"/>
      <c r="L160" s="740"/>
      <c r="M160" s="740"/>
      <c r="N160" s="740"/>
      <c r="O160" s="740"/>
      <c r="P160" s="740"/>
      <c r="Q160" s="740"/>
      <c r="R160" s="740"/>
      <c r="S160" s="740"/>
      <c r="T160" s="740"/>
      <c r="U160" s="740"/>
      <c r="V160" s="920"/>
      <c r="W160" s="921"/>
      <c r="X160" s="921"/>
      <c r="Y160" s="921"/>
      <c r="Z160" s="921"/>
      <c r="AA160" s="921"/>
      <c r="AB160" s="921"/>
      <c r="AC160" s="921"/>
      <c r="AD160" s="920"/>
      <c r="AE160" s="921"/>
      <c r="AF160" s="921"/>
      <c r="AG160" s="921"/>
    </row>
    <row r="161" spans="1:33" ht="15.75" customHeight="1">
      <c r="A161" s="731"/>
      <c r="B161" s="732"/>
      <c r="C161" s="733"/>
      <c r="D161" s="734"/>
      <c r="E161" s="735"/>
      <c r="F161" s="736"/>
      <c r="G161" s="737"/>
      <c r="H161" s="738"/>
      <c r="I161" s="739"/>
      <c r="J161" s="740"/>
      <c r="K161" s="740"/>
      <c r="L161" s="740"/>
      <c r="M161" s="740"/>
      <c r="N161" s="740"/>
      <c r="O161" s="740"/>
      <c r="P161" s="740"/>
      <c r="Q161" s="740"/>
      <c r="R161" s="740"/>
      <c r="S161" s="740"/>
      <c r="T161" s="740"/>
      <c r="U161" s="740"/>
      <c r="V161" s="920"/>
      <c r="W161" s="921"/>
      <c r="X161" s="921"/>
      <c r="Y161" s="921"/>
      <c r="Z161" s="921"/>
      <c r="AA161" s="921"/>
      <c r="AB161" s="921"/>
      <c r="AC161" s="921"/>
      <c r="AD161" s="920"/>
      <c r="AE161" s="921"/>
      <c r="AF161" s="921"/>
      <c r="AG161" s="921"/>
    </row>
    <row r="162" spans="1:33" ht="15.75" customHeight="1">
      <c r="A162" s="731"/>
      <c r="B162" s="732"/>
      <c r="C162" s="733"/>
      <c r="D162" s="734"/>
      <c r="E162" s="735"/>
      <c r="F162" s="736"/>
      <c r="G162" s="737"/>
      <c r="H162" s="738"/>
      <c r="I162" s="739"/>
      <c r="J162" s="740"/>
      <c r="K162" s="740"/>
      <c r="L162" s="740"/>
      <c r="M162" s="740"/>
      <c r="N162" s="740"/>
      <c r="O162" s="740"/>
      <c r="P162" s="740"/>
      <c r="Q162" s="740"/>
      <c r="R162" s="740"/>
      <c r="S162" s="740"/>
      <c r="T162" s="740"/>
      <c r="U162" s="740"/>
      <c r="V162" s="920"/>
      <c r="W162" s="921"/>
      <c r="X162" s="921"/>
      <c r="Y162" s="921"/>
      <c r="Z162" s="921"/>
      <c r="AA162" s="921"/>
      <c r="AB162" s="921"/>
      <c r="AC162" s="921"/>
      <c r="AD162" s="920"/>
      <c r="AE162" s="921"/>
      <c r="AF162" s="921"/>
      <c r="AG162" s="921"/>
    </row>
    <row r="163" spans="1:33" ht="15.75" customHeight="1">
      <c r="A163" s="731"/>
      <c r="B163" s="732"/>
      <c r="C163" s="733"/>
      <c r="D163" s="734"/>
      <c r="E163" s="735"/>
      <c r="F163" s="736"/>
      <c r="G163" s="737"/>
      <c r="H163" s="738"/>
      <c r="I163" s="739"/>
      <c r="J163" s="740"/>
      <c r="K163" s="740"/>
      <c r="L163" s="740"/>
      <c r="M163" s="740"/>
      <c r="N163" s="740"/>
      <c r="O163" s="740"/>
      <c r="P163" s="740"/>
      <c r="Q163" s="740"/>
      <c r="R163" s="740"/>
      <c r="S163" s="740"/>
      <c r="T163" s="740"/>
      <c r="U163" s="740"/>
      <c r="V163" s="920"/>
      <c r="W163" s="921"/>
      <c r="X163" s="921"/>
      <c r="Y163" s="921"/>
      <c r="Z163" s="921"/>
      <c r="AA163" s="921"/>
      <c r="AB163" s="921"/>
      <c r="AC163" s="921"/>
      <c r="AD163" s="920"/>
      <c r="AE163" s="921"/>
      <c r="AF163" s="921"/>
      <c r="AG163" s="921"/>
    </row>
    <row r="164" spans="1:33" ht="15.75" customHeight="1">
      <c r="A164" s="731"/>
      <c r="B164" s="732"/>
      <c r="C164" s="733"/>
      <c r="D164" s="734"/>
      <c r="E164" s="735"/>
      <c r="F164" s="736"/>
      <c r="G164" s="737"/>
      <c r="H164" s="738"/>
      <c r="I164" s="739"/>
      <c r="J164" s="740"/>
      <c r="K164" s="740"/>
      <c r="L164" s="740"/>
      <c r="M164" s="740"/>
      <c r="N164" s="740"/>
      <c r="O164" s="740"/>
      <c r="P164" s="740"/>
      <c r="Q164" s="740"/>
      <c r="R164" s="740"/>
      <c r="S164" s="740"/>
      <c r="T164" s="740"/>
      <c r="U164" s="740"/>
      <c r="V164" s="920"/>
      <c r="W164" s="921"/>
      <c r="X164" s="921"/>
      <c r="Y164" s="921"/>
      <c r="Z164" s="921"/>
      <c r="AA164" s="921"/>
      <c r="AB164" s="921"/>
      <c r="AC164" s="921"/>
      <c r="AD164" s="920"/>
      <c r="AE164" s="921"/>
      <c r="AF164" s="921"/>
      <c r="AG164" s="921"/>
    </row>
    <row r="165" spans="1:33" ht="15.75" customHeight="1">
      <c r="A165" s="731"/>
      <c r="B165" s="732"/>
      <c r="C165" s="733"/>
      <c r="D165" s="734"/>
      <c r="E165" s="735"/>
      <c r="F165" s="736"/>
      <c r="G165" s="737"/>
      <c r="H165" s="738"/>
      <c r="I165" s="739"/>
      <c r="J165" s="740"/>
      <c r="K165" s="740"/>
      <c r="L165" s="740"/>
      <c r="M165" s="740"/>
      <c r="N165" s="740"/>
      <c r="O165" s="740"/>
      <c r="P165" s="740"/>
      <c r="Q165" s="740"/>
      <c r="R165" s="740"/>
      <c r="S165" s="740"/>
      <c r="T165" s="740"/>
      <c r="U165" s="740"/>
      <c r="V165" s="920"/>
      <c r="W165" s="921"/>
      <c r="X165" s="921"/>
      <c r="Y165" s="921"/>
      <c r="Z165" s="921"/>
      <c r="AA165" s="921"/>
      <c r="AB165" s="921"/>
      <c r="AC165" s="921"/>
      <c r="AD165" s="920"/>
      <c r="AE165" s="921"/>
      <c r="AF165" s="921"/>
      <c r="AG165" s="921"/>
    </row>
    <row r="166" spans="1:33" ht="15.75" customHeight="1">
      <c r="A166" s="731"/>
      <c r="B166" s="732"/>
      <c r="C166" s="733"/>
      <c r="D166" s="734"/>
      <c r="E166" s="735"/>
      <c r="F166" s="736"/>
      <c r="G166" s="737"/>
      <c r="H166" s="738"/>
      <c r="I166" s="739"/>
      <c r="J166" s="740"/>
      <c r="K166" s="740"/>
      <c r="L166" s="740"/>
      <c r="M166" s="740"/>
      <c r="N166" s="740"/>
      <c r="O166" s="740"/>
      <c r="P166" s="740"/>
      <c r="Q166" s="740"/>
      <c r="R166" s="740"/>
      <c r="S166" s="740"/>
      <c r="T166" s="740"/>
      <c r="U166" s="740"/>
      <c r="V166" s="920"/>
      <c r="W166" s="921"/>
      <c r="X166" s="921"/>
      <c r="Y166" s="921"/>
      <c r="Z166" s="921"/>
      <c r="AA166" s="921"/>
      <c r="AB166" s="921"/>
      <c r="AC166" s="921"/>
      <c r="AD166" s="920"/>
      <c r="AE166" s="921"/>
      <c r="AF166" s="921"/>
      <c r="AG166" s="921"/>
    </row>
    <row r="167" spans="1:33" ht="15.75" customHeight="1">
      <c r="A167" s="731"/>
      <c r="B167" s="732"/>
      <c r="C167" s="733"/>
      <c r="D167" s="734"/>
      <c r="E167" s="735"/>
      <c r="F167" s="736"/>
      <c r="G167" s="737"/>
      <c r="H167" s="738"/>
      <c r="I167" s="739"/>
      <c r="J167" s="740"/>
      <c r="K167" s="740"/>
      <c r="L167" s="740"/>
      <c r="M167" s="740"/>
      <c r="N167" s="740"/>
      <c r="O167" s="740"/>
      <c r="P167" s="740"/>
      <c r="Q167" s="740"/>
      <c r="R167" s="740"/>
      <c r="S167" s="740"/>
      <c r="T167" s="740"/>
      <c r="U167" s="740"/>
      <c r="V167" s="920"/>
      <c r="W167" s="921"/>
      <c r="X167" s="921"/>
      <c r="Y167" s="921"/>
      <c r="Z167" s="921"/>
      <c r="AA167" s="921"/>
      <c r="AB167" s="921"/>
      <c r="AC167" s="921"/>
      <c r="AD167" s="920"/>
      <c r="AE167" s="921"/>
      <c r="AF167" s="921"/>
      <c r="AG167" s="921"/>
    </row>
    <row r="168" spans="1:33" ht="15.75" customHeight="1">
      <c r="A168" s="731"/>
      <c r="B168" s="732"/>
      <c r="C168" s="733"/>
      <c r="D168" s="734"/>
      <c r="E168" s="735"/>
      <c r="F168" s="736"/>
      <c r="G168" s="737"/>
      <c r="H168" s="738"/>
      <c r="I168" s="739"/>
      <c r="J168" s="740"/>
      <c r="K168" s="740"/>
      <c r="L168" s="740"/>
      <c r="M168" s="740"/>
      <c r="N168" s="740"/>
      <c r="O168" s="740"/>
      <c r="P168" s="740"/>
      <c r="Q168" s="740"/>
      <c r="R168" s="740"/>
      <c r="S168" s="740"/>
      <c r="T168" s="740"/>
      <c r="U168" s="740"/>
      <c r="V168" s="920"/>
      <c r="W168" s="921"/>
      <c r="X168" s="921"/>
      <c r="Y168" s="921"/>
      <c r="Z168" s="921"/>
      <c r="AA168" s="921"/>
      <c r="AB168" s="921"/>
      <c r="AC168" s="921"/>
      <c r="AD168" s="920"/>
      <c r="AE168" s="921"/>
      <c r="AF168" s="921"/>
      <c r="AG168" s="921"/>
    </row>
    <row r="169" spans="1:33" ht="15.75" customHeight="1">
      <c r="A169" s="731"/>
      <c r="B169" s="732"/>
      <c r="C169" s="733"/>
      <c r="D169" s="734"/>
      <c r="E169" s="735"/>
      <c r="F169" s="736"/>
      <c r="G169" s="737"/>
      <c r="H169" s="738"/>
      <c r="I169" s="739"/>
      <c r="J169" s="740"/>
      <c r="K169" s="740"/>
      <c r="L169" s="740"/>
      <c r="M169" s="740"/>
      <c r="N169" s="740"/>
      <c r="O169" s="740"/>
      <c r="P169" s="740"/>
      <c r="Q169" s="740"/>
      <c r="R169" s="740"/>
      <c r="S169" s="740"/>
      <c r="T169" s="740"/>
      <c r="U169" s="740"/>
      <c r="V169" s="920"/>
      <c r="W169" s="921"/>
      <c r="X169" s="921"/>
      <c r="Y169" s="921"/>
      <c r="Z169" s="921"/>
      <c r="AA169" s="921"/>
      <c r="AB169" s="921"/>
      <c r="AC169" s="921"/>
      <c r="AD169" s="920"/>
      <c r="AE169" s="921"/>
      <c r="AF169" s="921"/>
      <c r="AG169" s="921"/>
    </row>
    <row r="170" spans="1:33" ht="15.75" customHeight="1">
      <c r="A170" s="731"/>
      <c r="B170" s="732"/>
      <c r="C170" s="733"/>
      <c r="D170" s="734"/>
      <c r="E170" s="735"/>
      <c r="F170" s="736"/>
      <c r="G170" s="737"/>
      <c r="H170" s="738"/>
      <c r="I170" s="739"/>
      <c r="J170" s="740"/>
      <c r="K170" s="740"/>
      <c r="L170" s="740"/>
      <c r="M170" s="740"/>
      <c r="N170" s="740"/>
      <c r="O170" s="740"/>
      <c r="P170" s="740"/>
      <c r="Q170" s="740"/>
      <c r="R170" s="740"/>
      <c r="S170" s="740"/>
      <c r="T170" s="740"/>
      <c r="U170" s="740"/>
      <c r="V170" s="920"/>
      <c r="W170" s="921"/>
      <c r="X170" s="921"/>
      <c r="Y170" s="921"/>
      <c r="Z170" s="921"/>
      <c r="AA170" s="921"/>
      <c r="AB170" s="921"/>
      <c r="AC170" s="921"/>
      <c r="AD170" s="920"/>
      <c r="AE170" s="921"/>
      <c r="AF170" s="921"/>
      <c r="AG170" s="921"/>
    </row>
    <row r="171" spans="1:33" ht="15.75" customHeight="1">
      <c r="A171" s="731"/>
      <c r="B171" s="732"/>
      <c r="C171" s="733"/>
      <c r="D171" s="734"/>
      <c r="E171" s="735"/>
      <c r="F171" s="736"/>
      <c r="G171" s="737"/>
      <c r="H171" s="738"/>
      <c r="I171" s="739"/>
      <c r="J171" s="740"/>
      <c r="K171" s="740"/>
      <c r="L171" s="740"/>
      <c r="M171" s="740"/>
      <c r="N171" s="740"/>
      <c r="O171" s="740"/>
      <c r="P171" s="740"/>
      <c r="Q171" s="740"/>
      <c r="R171" s="740"/>
      <c r="S171" s="740"/>
      <c r="T171" s="740"/>
      <c r="U171" s="740"/>
      <c r="V171" s="920"/>
      <c r="W171" s="921"/>
      <c r="X171" s="921"/>
      <c r="Y171" s="921"/>
      <c r="Z171" s="921"/>
      <c r="AA171" s="921"/>
      <c r="AB171" s="921"/>
      <c r="AC171" s="921"/>
      <c r="AD171" s="920"/>
      <c r="AE171" s="921"/>
      <c r="AF171" s="921"/>
      <c r="AG171" s="921"/>
    </row>
    <row r="172" spans="1:33" ht="15.75" customHeight="1">
      <c r="A172" s="731"/>
      <c r="B172" s="732"/>
      <c r="C172" s="733"/>
      <c r="D172" s="734"/>
      <c r="E172" s="735"/>
      <c r="F172" s="736"/>
      <c r="G172" s="737"/>
      <c r="H172" s="738"/>
      <c r="I172" s="739"/>
      <c r="J172" s="740"/>
      <c r="K172" s="740"/>
      <c r="L172" s="740"/>
      <c r="M172" s="740"/>
      <c r="N172" s="740"/>
      <c r="O172" s="740"/>
      <c r="P172" s="740"/>
      <c r="Q172" s="740"/>
      <c r="R172" s="740"/>
      <c r="S172" s="740"/>
      <c r="T172" s="740"/>
      <c r="U172" s="740"/>
      <c r="V172" s="920"/>
      <c r="W172" s="921"/>
      <c r="X172" s="921"/>
      <c r="Y172" s="921"/>
      <c r="Z172" s="921"/>
      <c r="AA172" s="921"/>
      <c r="AB172" s="921"/>
      <c r="AC172" s="921"/>
      <c r="AD172" s="920"/>
      <c r="AE172" s="921"/>
      <c r="AF172" s="921"/>
      <c r="AG172" s="921"/>
    </row>
    <row r="173" spans="1:33" ht="15.75" customHeight="1">
      <c r="A173" s="731"/>
      <c r="B173" s="732"/>
      <c r="C173" s="733"/>
      <c r="D173" s="734"/>
      <c r="E173" s="735"/>
      <c r="F173" s="736"/>
      <c r="G173" s="737"/>
      <c r="H173" s="738"/>
      <c r="I173" s="739"/>
      <c r="J173" s="740"/>
      <c r="K173" s="740"/>
      <c r="L173" s="740"/>
      <c r="M173" s="740"/>
      <c r="N173" s="740"/>
      <c r="O173" s="740"/>
      <c r="P173" s="740"/>
      <c r="Q173" s="740"/>
      <c r="R173" s="740"/>
      <c r="S173" s="740"/>
      <c r="T173" s="740"/>
      <c r="U173" s="740"/>
      <c r="V173" s="920"/>
      <c r="W173" s="921"/>
      <c r="X173" s="921"/>
      <c r="Y173" s="921"/>
      <c r="Z173" s="921"/>
      <c r="AA173" s="921"/>
      <c r="AB173" s="921"/>
      <c r="AC173" s="921"/>
      <c r="AD173" s="920"/>
      <c r="AE173" s="921"/>
      <c r="AF173" s="921"/>
      <c r="AG173" s="921"/>
    </row>
    <row r="174" spans="1:33" ht="15.75" customHeight="1">
      <c r="A174" s="731"/>
      <c r="B174" s="732"/>
      <c r="C174" s="733"/>
      <c r="D174" s="734"/>
      <c r="E174" s="735"/>
      <c r="F174" s="736"/>
      <c r="G174" s="737"/>
      <c r="H174" s="738"/>
      <c r="I174" s="739"/>
      <c r="J174" s="740"/>
      <c r="K174" s="740"/>
      <c r="L174" s="740"/>
      <c r="M174" s="740"/>
      <c r="N174" s="740"/>
      <c r="O174" s="740"/>
      <c r="P174" s="740"/>
      <c r="Q174" s="740"/>
      <c r="R174" s="740"/>
      <c r="S174" s="740"/>
      <c r="T174" s="740"/>
      <c r="U174" s="740"/>
      <c r="V174" s="920"/>
      <c r="W174" s="921"/>
      <c r="X174" s="921"/>
      <c r="Y174" s="921"/>
      <c r="Z174" s="921"/>
      <c r="AA174" s="921"/>
      <c r="AB174" s="921"/>
      <c r="AC174" s="921"/>
      <c r="AD174" s="920"/>
      <c r="AE174" s="921"/>
      <c r="AF174" s="921"/>
      <c r="AG174" s="921"/>
    </row>
    <row r="175" spans="1:33" ht="15.75" customHeight="1">
      <c r="A175" s="731"/>
      <c r="B175" s="732"/>
      <c r="C175" s="733"/>
      <c r="D175" s="734"/>
      <c r="E175" s="735"/>
      <c r="F175" s="736"/>
      <c r="G175" s="737"/>
      <c r="H175" s="738"/>
      <c r="I175" s="739"/>
      <c r="J175" s="740"/>
      <c r="K175" s="740"/>
      <c r="L175" s="740"/>
      <c r="M175" s="740"/>
      <c r="N175" s="740"/>
      <c r="O175" s="740"/>
      <c r="P175" s="740"/>
      <c r="Q175" s="740"/>
      <c r="R175" s="740"/>
      <c r="S175" s="740"/>
      <c r="T175" s="740"/>
      <c r="U175" s="740"/>
      <c r="V175" s="920"/>
      <c r="W175" s="921"/>
      <c r="X175" s="921"/>
      <c r="Y175" s="921"/>
      <c r="Z175" s="921"/>
      <c r="AA175" s="921"/>
      <c r="AB175" s="921"/>
      <c r="AC175" s="921"/>
      <c r="AD175" s="920"/>
      <c r="AE175" s="921"/>
      <c r="AF175" s="921"/>
      <c r="AG175" s="921"/>
    </row>
    <row r="176" spans="1:33" ht="15.75" customHeight="1">
      <c r="A176" s="731"/>
      <c r="B176" s="732"/>
      <c r="C176" s="733"/>
      <c r="D176" s="734"/>
      <c r="E176" s="735"/>
      <c r="F176" s="736"/>
      <c r="G176" s="737"/>
      <c r="H176" s="738"/>
      <c r="I176" s="739"/>
      <c r="J176" s="740"/>
      <c r="K176" s="740"/>
      <c r="L176" s="740"/>
      <c r="M176" s="740"/>
      <c r="N176" s="740"/>
      <c r="O176" s="740"/>
      <c r="P176" s="740"/>
      <c r="Q176" s="740"/>
      <c r="R176" s="740"/>
      <c r="S176" s="740"/>
      <c r="T176" s="740"/>
      <c r="U176" s="740"/>
      <c r="V176" s="920"/>
      <c r="W176" s="921"/>
      <c r="X176" s="921"/>
      <c r="Y176" s="921"/>
      <c r="Z176" s="921"/>
      <c r="AA176" s="921"/>
      <c r="AB176" s="921"/>
      <c r="AC176" s="921"/>
      <c r="AD176" s="920"/>
      <c r="AE176" s="921"/>
      <c r="AF176" s="921"/>
      <c r="AG176" s="921"/>
    </row>
    <row r="177" spans="1:33" ht="15.75" customHeight="1">
      <c r="A177" s="731"/>
      <c r="B177" s="732"/>
      <c r="C177" s="733"/>
      <c r="D177" s="734"/>
      <c r="E177" s="735"/>
      <c r="F177" s="736"/>
      <c r="G177" s="737"/>
      <c r="H177" s="738"/>
      <c r="I177" s="739"/>
      <c r="J177" s="740"/>
      <c r="K177" s="740"/>
      <c r="L177" s="740"/>
      <c r="M177" s="740"/>
      <c r="N177" s="740"/>
      <c r="O177" s="740"/>
      <c r="P177" s="740"/>
      <c r="Q177" s="740"/>
      <c r="R177" s="740"/>
      <c r="S177" s="740"/>
      <c r="T177" s="740"/>
      <c r="U177" s="740"/>
      <c r="V177" s="920"/>
      <c r="W177" s="921"/>
      <c r="X177" s="921"/>
      <c r="Y177" s="921"/>
      <c r="Z177" s="921"/>
      <c r="AA177" s="921"/>
      <c r="AB177" s="921"/>
      <c r="AC177" s="921"/>
      <c r="AD177" s="920"/>
      <c r="AE177" s="921"/>
      <c r="AF177" s="921"/>
      <c r="AG177" s="921"/>
    </row>
    <row r="178" spans="1:33" ht="15.75" customHeight="1">
      <c r="A178" s="731"/>
      <c r="B178" s="732"/>
      <c r="C178" s="733"/>
      <c r="D178" s="734"/>
      <c r="E178" s="735"/>
      <c r="F178" s="736"/>
      <c r="G178" s="737"/>
      <c r="H178" s="738"/>
      <c r="I178" s="739"/>
      <c r="J178" s="740"/>
      <c r="K178" s="740"/>
      <c r="L178" s="740"/>
      <c r="M178" s="740"/>
      <c r="N178" s="740"/>
      <c r="O178" s="740"/>
      <c r="P178" s="740"/>
      <c r="Q178" s="740"/>
      <c r="R178" s="740"/>
      <c r="S178" s="740"/>
      <c r="T178" s="740"/>
      <c r="U178" s="740"/>
      <c r="V178" s="920"/>
      <c r="W178" s="921"/>
      <c r="X178" s="921"/>
      <c r="Y178" s="921"/>
      <c r="Z178" s="921"/>
      <c r="AA178" s="921"/>
      <c r="AB178" s="921"/>
      <c r="AC178" s="921"/>
      <c r="AD178" s="920"/>
      <c r="AE178" s="921"/>
      <c r="AF178" s="921"/>
      <c r="AG178" s="921"/>
    </row>
    <row r="179" spans="1:33" ht="15.75" customHeight="1">
      <c r="A179" s="731"/>
      <c r="B179" s="732"/>
      <c r="C179" s="733"/>
      <c r="D179" s="734"/>
      <c r="E179" s="735"/>
      <c r="F179" s="736"/>
      <c r="G179" s="737"/>
      <c r="H179" s="738"/>
      <c r="I179" s="739"/>
      <c r="J179" s="740"/>
      <c r="K179" s="740"/>
      <c r="L179" s="740"/>
      <c r="M179" s="740"/>
      <c r="N179" s="740"/>
      <c r="O179" s="740"/>
      <c r="P179" s="740"/>
      <c r="Q179" s="740"/>
      <c r="R179" s="740"/>
      <c r="S179" s="740"/>
      <c r="T179" s="740"/>
      <c r="U179" s="740"/>
      <c r="V179" s="920"/>
      <c r="W179" s="921"/>
      <c r="X179" s="921"/>
      <c r="Y179" s="921"/>
      <c r="Z179" s="921"/>
      <c r="AA179" s="921"/>
      <c r="AB179" s="921"/>
      <c r="AC179" s="921"/>
      <c r="AD179" s="920"/>
      <c r="AE179" s="921"/>
      <c r="AF179" s="921"/>
      <c r="AG179" s="921"/>
    </row>
    <row r="180" spans="1:33" ht="15.75" customHeight="1">
      <c r="A180" s="731"/>
      <c r="B180" s="732"/>
      <c r="C180" s="733"/>
      <c r="D180" s="734"/>
      <c r="E180" s="735"/>
      <c r="F180" s="736"/>
      <c r="G180" s="737"/>
      <c r="H180" s="738"/>
      <c r="I180" s="739"/>
      <c r="J180" s="740"/>
      <c r="K180" s="740"/>
      <c r="L180" s="740"/>
      <c r="M180" s="740"/>
      <c r="N180" s="740"/>
      <c r="O180" s="740"/>
      <c r="P180" s="740"/>
      <c r="Q180" s="740"/>
      <c r="R180" s="740"/>
      <c r="S180" s="740"/>
      <c r="T180" s="740"/>
      <c r="U180" s="740"/>
      <c r="V180" s="920"/>
      <c r="W180" s="921"/>
      <c r="X180" s="921"/>
      <c r="Y180" s="921"/>
      <c r="Z180" s="921"/>
      <c r="AA180" s="921"/>
      <c r="AB180" s="921"/>
      <c r="AC180" s="921"/>
      <c r="AD180" s="920"/>
      <c r="AE180" s="921"/>
      <c r="AF180" s="921"/>
      <c r="AG180" s="921"/>
    </row>
    <row r="181" spans="1:33" ht="15.75" customHeight="1">
      <c r="A181" s="731"/>
      <c r="B181" s="732"/>
      <c r="C181" s="733"/>
      <c r="D181" s="734"/>
      <c r="E181" s="735"/>
      <c r="F181" s="736"/>
      <c r="G181" s="737"/>
      <c r="H181" s="738"/>
      <c r="I181" s="739"/>
      <c r="J181" s="740"/>
      <c r="K181" s="740"/>
      <c r="L181" s="740"/>
      <c r="M181" s="740"/>
      <c r="N181" s="740"/>
      <c r="O181" s="740"/>
      <c r="P181" s="740"/>
      <c r="Q181" s="740"/>
      <c r="R181" s="740"/>
      <c r="S181" s="740"/>
      <c r="T181" s="740"/>
      <c r="U181" s="740"/>
      <c r="V181" s="920"/>
      <c r="W181" s="921"/>
      <c r="X181" s="921"/>
      <c r="Y181" s="921"/>
      <c r="Z181" s="921"/>
      <c r="AA181" s="921"/>
      <c r="AB181" s="921"/>
      <c r="AC181" s="921"/>
      <c r="AD181" s="920"/>
      <c r="AE181" s="921"/>
      <c r="AF181" s="921"/>
      <c r="AG181" s="921"/>
    </row>
    <row r="182" spans="1:33" ht="15.75" customHeight="1">
      <c r="A182" s="731"/>
      <c r="B182" s="732"/>
      <c r="C182" s="733"/>
      <c r="D182" s="734"/>
      <c r="E182" s="735"/>
      <c r="F182" s="736"/>
      <c r="G182" s="737"/>
      <c r="H182" s="738"/>
      <c r="I182" s="739"/>
      <c r="J182" s="740"/>
      <c r="K182" s="740"/>
      <c r="L182" s="740"/>
      <c r="M182" s="740"/>
      <c r="N182" s="740"/>
      <c r="O182" s="740"/>
      <c r="P182" s="740"/>
      <c r="Q182" s="740"/>
      <c r="R182" s="740"/>
      <c r="S182" s="740"/>
      <c r="T182" s="740"/>
      <c r="U182" s="740"/>
      <c r="V182" s="920"/>
      <c r="W182" s="921"/>
      <c r="X182" s="921"/>
      <c r="Y182" s="921"/>
      <c r="Z182" s="921"/>
      <c r="AA182" s="921"/>
      <c r="AB182" s="921"/>
      <c r="AC182" s="921"/>
      <c r="AD182" s="920"/>
      <c r="AE182" s="921"/>
      <c r="AF182" s="921"/>
      <c r="AG182" s="921"/>
    </row>
    <row r="183" spans="1:33" ht="15.75" customHeight="1">
      <c r="A183" s="731"/>
      <c r="B183" s="732"/>
      <c r="C183" s="733"/>
      <c r="D183" s="734"/>
      <c r="E183" s="735"/>
      <c r="F183" s="736"/>
      <c r="G183" s="737"/>
      <c r="H183" s="738"/>
      <c r="I183" s="739"/>
      <c r="J183" s="740"/>
      <c r="K183" s="740"/>
      <c r="L183" s="740"/>
      <c r="M183" s="740"/>
      <c r="N183" s="740"/>
      <c r="O183" s="740"/>
      <c r="P183" s="740"/>
      <c r="Q183" s="740"/>
      <c r="R183" s="740"/>
      <c r="S183" s="740"/>
      <c r="T183" s="740"/>
      <c r="U183" s="740"/>
      <c r="V183" s="920"/>
      <c r="W183" s="921"/>
      <c r="X183" s="921"/>
      <c r="Y183" s="921"/>
      <c r="Z183" s="921"/>
      <c r="AA183" s="921"/>
      <c r="AB183" s="921"/>
      <c r="AC183" s="921"/>
      <c r="AD183" s="920"/>
      <c r="AE183" s="921"/>
      <c r="AF183" s="921"/>
      <c r="AG183" s="921"/>
    </row>
    <row r="184" spans="1:33" ht="15.75" customHeight="1">
      <c r="A184" s="731"/>
      <c r="B184" s="732"/>
      <c r="C184" s="733"/>
      <c r="D184" s="734"/>
      <c r="E184" s="735"/>
      <c r="F184" s="736"/>
      <c r="G184" s="737"/>
      <c r="H184" s="738"/>
      <c r="I184" s="739"/>
      <c r="J184" s="740"/>
      <c r="K184" s="740"/>
      <c r="L184" s="740"/>
      <c r="M184" s="740"/>
      <c r="N184" s="740"/>
      <c r="O184" s="740"/>
      <c r="P184" s="740"/>
      <c r="Q184" s="740"/>
      <c r="R184" s="740"/>
      <c r="S184" s="740"/>
      <c r="T184" s="740"/>
      <c r="U184" s="740"/>
      <c r="V184" s="920"/>
      <c r="W184" s="921"/>
      <c r="X184" s="921"/>
      <c r="Y184" s="921"/>
      <c r="Z184" s="921"/>
      <c r="AA184" s="921"/>
      <c r="AB184" s="921"/>
      <c r="AC184" s="921"/>
      <c r="AD184" s="920"/>
      <c r="AE184" s="921"/>
      <c r="AF184" s="921"/>
      <c r="AG184" s="921"/>
    </row>
    <row r="185" spans="1:33" ht="15.75" customHeight="1">
      <c r="A185" s="731"/>
      <c r="B185" s="732"/>
      <c r="C185" s="733"/>
      <c r="D185" s="734"/>
      <c r="E185" s="735"/>
      <c r="F185" s="736"/>
      <c r="G185" s="737"/>
      <c r="H185" s="738"/>
      <c r="I185" s="739"/>
      <c r="J185" s="740"/>
      <c r="K185" s="740"/>
      <c r="L185" s="740"/>
      <c r="M185" s="740"/>
      <c r="N185" s="740"/>
      <c r="O185" s="740"/>
      <c r="P185" s="740"/>
      <c r="Q185" s="740"/>
      <c r="R185" s="740"/>
      <c r="S185" s="740"/>
      <c r="T185" s="740"/>
      <c r="U185" s="740"/>
      <c r="V185" s="920"/>
      <c r="W185" s="921"/>
      <c r="X185" s="921"/>
      <c r="Y185" s="921"/>
      <c r="Z185" s="921"/>
      <c r="AA185" s="921"/>
      <c r="AB185" s="921"/>
      <c r="AC185" s="921"/>
      <c r="AD185" s="920"/>
      <c r="AE185" s="921"/>
      <c r="AF185" s="921"/>
      <c r="AG185" s="921"/>
    </row>
    <row r="186" spans="1:33" ht="15.75" customHeight="1">
      <c r="A186" s="731"/>
      <c r="B186" s="732"/>
      <c r="C186" s="733"/>
      <c r="D186" s="734"/>
      <c r="E186" s="735"/>
      <c r="F186" s="736"/>
      <c r="G186" s="737"/>
      <c r="H186" s="738"/>
      <c r="I186" s="739"/>
      <c r="J186" s="740"/>
      <c r="K186" s="740"/>
      <c r="L186" s="740"/>
      <c r="M186" s="740"/>
      <c r="N186" s="740"/>
      <c r="O186" s="740"/>
      <c r="P186" s="740"/>
      <c r="Q186" s="740"/>
      <c r="R186" s="740"/>
      <c r="S186" s="740"/>
      <c r="T186" s="740"/>
      <c r="U186" s="740"/>
      <c r="V186" s="920"/>
      <c r="W186" s="921"/>
      <c r="X186" s="921"/>
      <c r="Y186" s="921"/>
      <c r="Z186" s="921"/>
      <c r="AA186" s="921"/>
      <c r="AB186" s="921"/>
      <c r="AC186" s="921"/>
      <c r="AD186" s="920"/>
      <c r="AE186" s="921"/>
      <c r="AF186" s="921"/>
      <c r="AG186" s="921"/>
    </row>
    <row r="187" spans="1:33" ht="15.75" customHeight="1">
      <c r="A187" s="731"/>
      <c r="B187" s="732"/>
      <c r="C187" s="733"/>
      <c r="D187" s="734"/>
      <c r="E187" s="735"/>
      <c r="F187" s="736"/>
      <c r="G187" s="737"/>
      <c r="H187" s="738"/>
      <c r="I187" s="739"/>
      <c r="J187" s="740"/>
      <c r="K187" s="740"/>
      <c r="L187" s="740"/>
      <c r="M187" s="740"/>
      <c r="N187" s="740"/>
      <c r="O187" s="740"/>
      <c r="P187" s="740"/>
      <c r="Q187" s="740"/>
      <c r="R187" s="740"/>
      <c r="S187" s="740"/>
      <c r="T187" s="740"/>
      <c r="U187" s="740"/>
      <c r="V187" s="920"/>
      <c r="W187" s="921"/>
      <c r="X187" s="921"/>
      <c r="Y187" s="921"/>
      <c r="Z187" s="921"/>
      <c r="AA187" s="921"/>
      <c r="AB187" s="921"/>
      <c r="AC187" s="921"/>
      <c r="AD187" s="920"/>
      <c r="AE187" s="921"/>
      <c r="AF187" s="921"/>
      <c r="AG187" s="921"/>
    </row>
    <row r="188" spans="1:33" ht="15.75" customHeight="1">
      <c r="A188" s="731"/>
      <c r="B188" s="732"/>
      <c r="C188" s="733"/>
      <c r="D188" s="734"/>
      <c r="E188" s="735"/>
      <c r="F188" s="736"/>
      <c r="G188" s="737"/>
      <c r="H188" s="738"/>
      <c r="I188" s="739"/>
      <c r="J188" s="740"/>
      <c r="K188" s="740"/>
      <c r="L188" s="740"/>
      <c r="M188" s="740"/>
      <c r="N188" s="740"/>
      <c r="O188" s="740"/>
      <c r="P188" s="740"/>
      <c r="Q188" s="740"/>
      <c r="R188" s="740"/>
      <c r="S188" s="740"/>
      <c r="T188" s="740"/>
      <c r="U188" s="740"/>
      <c r="V188" s="920"/>
      <c r="W188" s="921"/>
      <c r="X188" s="921"/>
      <c r="Y188" s="921"/>
      <c r="Z188" s="921"/>
      <c r="AA188" s="921"/>
      <c r="AB188" s="921"/>
      <c r="AC188" s="921"/>
      <c r="AD188" s="920"/>
      <c r="AE188" s="921"/>
      <c r="AF188" s="921"/>
      <c r="AG188" s="921"/>
    </row>
    <row r="189" spans="1:33" ht="15.75" customHeight="1">
      <c r="A189" s="731"/>
      <c r="B189" s="732"/>
      <c r="C189" s="733"/>
      <c r="D189" s="734"/>
      <c r="E189" s="735"/>
      <c r="F189" s="736"/>
      <c r="G189" s="737"/>
      <c r="H189" s="738"/>
      <c r="I189" s="739"/>
      <c r="J189" s="740"/>
      <c r="K189" s="740"/>
      <c r="L189" s="740"/>
      <c r="M189" s="740"/>
      <c r="N189" s="740"/>
      <c r="O189" s="740"/>
      <c r="P189" s="740"/>
      <c r="Q189" s="740"/>
      <c r="R189" s="740"/>
      <c r="S189" s="740"/>
      <c r="T189" s="740"/>
      <c r="U189" s="740"/>
      <c r="V189" s="920"/>
      <c r="W189" s="921"/>
      <c r="X189" s="921"/>
      <c r="Y189" s="921"/>
      <c r="Z189" s="921"/>
      <c r="AA189" s="921"/>
      <c r="AB189" s="921"/>
      <c r="AC189" s="921"/>
      <c r="AD189" s="920"/>
      <c r="AE189" s="921"/>
      <c r="AF189" s="921"/>
      <c r="AG189" s="921"/>
    </row>
    <row r="190" spans="1:33" ht="15.75" customHeight="1">
      <c r="A190" s="731"/>
      <c r="B190" s="732"/>
      <c r="C190" s="733"/>
      <c r="D190" s="734"/>
      <c r="E190" s="735"/>
      <c r="F190" s="736"/>
      <c r="G190" s="737"/>
      <c r="H190" s="738"/>
      <c r="I190" s="739"/>
      <c r="J190" s="740"/>
      <c r="K190" s="740"/>
      <c r="L190" s="740"/>
      <c r="M190" s="740"/>
      <c r="N190" s="740"/>
      <c r="O190" s="740"/>
      <c r="P190" s="740"/>
      <c r="Q190" s="740"/>
      <c r="R190" s="740"/>
      <c r="S190" s="740"/>
      <c r="T190" s="740"/>
      <c r="U190" s="740"/>
      <c r="V190" s="920"/>
      <c r="W190" s="921"/>
      <c r="X190" s="921"/>
      <c r="Y190" s="921"/>
      <c r="Z190" s="921"/>
      <c r="AA190" s="921"/>
      <c r="AB190" s="921"/>
      <c r="AC190" s="921"/>
      <c r="AD190" s="920"/>
      <c r="AE190" s="921"/>
      <c r="AF190" s="921"/>
      <c r="AG190" s="921"/>
    </row>
    <row r="191" spans="1:33" ht="15.75" customHeight="1">
      <c r="A191" s="731"/>
      <c r="B191" s="732"/>
      <c r="C191" s="733"/>
      <c r="D191" s="734"/>
      <c r="E191" s="735"/>
      <c r="F191" s="736"/>
      <c r="G191" s="737"/>
      <c r="H191" s="738"/>
      <c r="I191" s="739"/>
      <c r="J191" s="740"/>
      <c r="K191" s="740"/>
      <c r="L191" s="740"/>
      <c r="M191" s="740"/>
      <c r="N191" s="740"/>
      <c r="O191" s="740"/>
      <c r="P191" s="740"/>
      <c r="Q191" s="740"/>
      <c r="R191" s="740"/>
      <c r="S191" s="740"/>
      <c r="T191" s="740"/>
      <c r="U191" s="740"/>
      <c r="V191" s="920"/>
      <c r="W191" s="921"/>
      <c r="X191" s="921"/>
      <c r="Y191" s="921"/>
      <c r="Z191" s="921"/>
      <c r="AA191" s="921"/>
      <c r="AB191" s="921"/>
      <c r="AC191" s="921"/>
      <c r="AD191" s="920"/>
      <c r="AE191" s="921"/>
      <c r="AF191" s="921"/>
      <c r="AG191" s="921"/>
    </row>
    <row r="192" spans="1:33" ht="15.75" customHeight="1">
      <c r="A192" s="731"/>
      <c r="B192" s="732"/>
      <c r="C192" s="733"/>
      <c r="D192" s="734"/>
      <c r="E192" s="735"/>
      <c r="F192" s="736"/>
      <c r="G192" s="737"/>
      <c r="H192" s="738"/>
      <c r="I192" s="739"/>
      <c r="J192" s="740"/>
      <c r="K192" s="740"/>
      <c r="L192" s="740"/>
      <c r="M192" s="740"/>
      <c r="N192" s="740"/>
      <c r="O192" s="740"/>
      <c r="P192" s="740"/>
      <c r="Q192" s="740"/>
      <c r="R192" s="740"/>
      <c r="S192" s="740"/>
      <c r="T192" s="740"/>
      <c r="U192" s="740"/>
      <c r="V192" s="920"/>
      <c r="W192" s="921"/>
      <c r="X192" s="921"/>
      <c r="Y192" s="921"/>
      <c r="Z192" s="921"/>
      <c r="AA192" s="921"/>
      <c r="AB192" s="921"/>
      <c r="AC192" s="921"/>
      <c r="AD192" s="920"/>
      <c r="AE192" s="921"/>
      <c r="AF192" s="921"/>
      <c r="AG192" s="921"/>
    </row>
    <row r="193" spans="1:33" ht="15.75" customHeight="1">
      <c r="A193" s="731"/>
      <c r="B193" s="732"/>
      <c r="C193" s="733"/>
      <c r="D193" s="734"/>
      <c r="E193" s="735"/>
      <c r="F193" s="736"/>
      <c r="G193" s="737"/>
      <c r="H193" s="738"/>
      <c r="I193" s="739"/>
      <c r="J193" s="740"/>
      <c r="K193" s="740"/>
      <c r="L193" s="740"/>
      <c r="M193" s="740"/>
      <c r="N193" s="740"/>
      <c r="O193" s="740"/>
      <c r="P193" s="740"/>
      <c r="Q193" s="740"/>
      <c r="R193" s="740"/>
      <c r="S193" s="740"/>
      <c r="T193" s="740"/>
      <c r="U193" s="740"/>
      <c r="V193" s="920"/>
      <c r="W193" s="921"/>
      <c r="X193" s="921"/>
      <c r="Y193" s="921"/>
      <c r="Z193" s="921"/>
      <c r="AA193" s="921"/>
      <c r="AB193" s="921"/>
      <c r="AC193" s="921"/>
      <c r="AD193" s="920"/>
      <c r="AE193" s="921"/>
      <c r="AF193" s="921"/>
      <c r="AG193" s="921"/>
    </row>
    <row r="194" spans="1:33" ht="15.75" customHeight="1">
      <c r="A194" s="731"/>
      <c r="B194" s="732"/>
      <c r="C194" s="733"/>
      <c r="D194" s="734"/>
      <c r="E194" s="735"/>
      <c r="F194" s="736"/>
      <c r="G194" s="737"/>
      <c r="H194" s="738"/>
      <c r="I194" s="739"/>
      <c r="J194" s="740"/>
      <c r="K194" s="740"/>
      <c r="L194" s="740"/>
      <c r="M194" s="740"/>
      <c r="N194" s="740"/>
      <c r="O194" s="740"/>
      <c r="P194" s="740"/>
      <c r="Q194" s="740"/>
      <c r="R194" s="740"/>
      <c r="S194" s="740"/>
      <c r="T194" s="740"/>
      <c r="U194" s="740"/>
      <c r="V194" s="920"/>
      <c r="W194" s="921"/>
      <c r="X194" s="921"/>
      <c r="Y194" s="921"/>
      <c r="Z194" s="921"/>
      <c r="AA194" s="921"/>
      <c r="AB194" s="921"/>
      <c r="AC194" s="921"/>
      <c r="AD194" s="920"/>
      <c r="AE194" s="921"/>
      <c r="AF194" s="921"/>
      <c r="AG194" s="921"/>
    </row>
    <row r="195" spans="1:33" ht="15.75" customHeight="1">
      <c r="A195" s="731"/>
      <c r="B195" s="732"/>
      <c r="C195" s="733"/>
      <c r="D195" s="734"/>
      <c r="E195" s="735"/>
      <c r="F195" s="736"/>
      <c r="G195" s="737"/>
      <c r="H195" s="738"/>
      <c r="I195" s="739"/>
      <c r="J195" s="740"/>
      <c r="K195" s="740"/>
      <c r="L195" s="740"/>
      <c r="M195" s="740"/>
      <c r="N195" s="740"/>
      <c r="O195" s="740"/>
      <c r="P195" s="740"/>
      <c r="Q195" s="740"/>
      <c r="R195" s="740"/>
      <c r="S195" s="740"/>
      <c r="T195" s="740"/>
      <c r="U195" s="740"/>
      <c r="V195" s="920"/>
      <c r="W195" s="921"/>
      <c r="X195" s="921"/>
      <c r="Y195" s="921"/>
      <c r="Z195" s="921"/>
      <c r="AA195" s="921"/>
      <c r="AB195" s="921"/>
      <c r="AC195" s="921"/>
      <c r="AD195" s="920"/>
      <c r="AE195" s="921"/>
      <c r="AF195" s="921"/>
      <c r="AG195" s="921"/>
    </row>
    <row r="196" spans="1:33" ht="15.75" customHeight="1">
      <c r="A196" s="731"/>
      <c r="B196" s="732"/>
      <c r="C196" s="733"/>
      <c r="D196" s="734"/>
      <c r="E196" s="735"/>
      <c r="F196" s="736"/>
      <c r="G196" s="737"/>
      <c r="H196" s="738"/>
      <c r="I196" s="739"/>
      <c r="J196" s="740"/>
      <c r="K196" s="740"/>
      <c r="L196" s="740"/>
      <c r="M196" s="740"/>
      <c r="N196" s="740"/>
      <c r="O196" s="740"/>
      <c r="P196" s="740"/>
      <c r="Q196" s="740"/>
      <c r="R196" s="740"/>
      <c r="S196" s="740"/>
      <c r="T196" s="740"/>
      <c r="U196" s="740"/>
      <c r="V196" s="920"/>
      <c r="W196" s="921"/>
      <c r="X196" s="921"/>
      <c r="Y196" s="921"/>
      <c r="Z196" s="921"/>
      <c r="AA196" s="921"/>
      <c r="AB196" s="921"/>
      <c r="AC196" s="921"/>
      <c r="AD196" s="920"/>
      <c r="AE196" s="921"/>
      <c r="AF196" s="921"/>
      <c r="AG196" s="921"/>
    </row>
    <row r="197" spans="1:33" ht="15.75" customHeight="1">
      <c r="A197" s="731"/>
      <c r="B197" s="732"/>
      <c r="C197" s="733"/>
      <c r="D197" s="734"/>
      <c r="E197" s="735"/>
      <c r="F197" s="736"/>
      <c r="G197" s="737"/>
      <c r="H197" s="738"/>
      <c r="I197" s="739"/>
      <c r="J197" s="740"/>
      <c r="K197" s="740"/>
      <c r="L197" s="740"/>
      <c r="M197" s="740"/>
      <c r="N197" s="740"/>
      <c r="O197" s="740"/>
      <c r="P197" s="740"/>
      <c r="Q197" s="740"/>
      <c r="R197" s="740"/>
      <c r="S197" s="740"/>
      <c r="T197" s="740"/>
      <c r="U197" s="740"/>
      <c r="V197" s="920"/>
      <c r="W197" s="921"/>
      <c r="X197" s="921"/>
      <c r="Y197" s="921"/>
      <c r="Z197" s="921"/>
      <c r="AA197" s="921"/>
      <c r="AB197" s="921"/>
      <c r="AC197" s="921"/>
      <c r="AD197" s="920"/>
      <c r="AE197" s="921"/>
      <c r="AF197" s="921"/>
      <c r="AG197" s="921"/>
    </row>
    <row r="198" spans="1:33" ht="15.75" customHeight="1">
      <c r="A198" s="731"/>
      <c r="B198" s="732"/>
      <c r="C198" s="733"/>
      <c r="D198" s="734"/>
      <c r="E198" s="735"/>
      <c r="F198" s="736"/>
      <c r="G198" s="737"/>
      <c r="H198" s="738"/>
      <c r="I198" s="739"/>
      <c r="J198" s="740"/>
      <c r="K198" s="740"/>
      <c r="L198" s="740"/>
      <c r="M198" s="740"/>
      <c r="N198" s="740"/>
      <c r="O198" s="740"/>
      <c r="P198" s="740"/>
      <c r="Q198" s="740"/>
      <c r="R198" s="740"/>
      <c r="S198" s="740"/>
      <c r="T198" s="740"/>
      <c r="U198" s="740"/>
      <c r="V198" s="920"/>
      <c r="W198" s="921"/>
      <c r="X198" s="921"/>
      <c r="Y198" s="921"/>
      <c r="Z198" s="921"/>
      <c r="AA198" s="921"/>
      <c r="AB198" s="921"/>
      <c r="AC198" s="921"/>
      <c r="AD198" s="920"/>
      <c r="AE198" s="921"/>
      <c r="AF198" s="921"/>
      <c r="AG198" s="921"/>
    </row>
    <row r="199" spans="1:33" ht="15.75" customHeight="1">
      <c r="A199" s="731"/>
      <c r="B199" s="732"/>
      <c r="C199" s="733"/>
      <c r="D199" s="734"/>
      <c r="E199" s="735"/>
      <c r="F199" s="736"/>
      <c r="G199" s="737"/>
      <c r="H199" s="738"/>
      <c r="I199" s="739"/>
      <c r="J199" s="740"/>
      <c r="K199" s="740"/>
      <c r="L199" s="740"/>
      <c r="M199" s="740"/>
      <c r="N199" s="740"/>
      <c r="O199" s="740"/>
      <c r="P199" s="740"/>
      <c r="Q199" s="740"/>
      <c r="R199" s="740"/>
      <c r="S199" s="740"/>
      <c r="T199" s="740"/>
      <c r="U199" s="740"/>
      <c r="V199" s="920"/>
      <c r="W199" s="921"/>
      <c r="X199" s="921"/>
      <c r="Y199" s="921"/>
      <c r="Z199" s="921"/>
      <c r="AA199" s="921"/>
      <c r="AB199" s="921"/>
      <c r="AC199" s="921"/>
      <c r="AD199" s="920"/>
      <c r="AE199" s="921"/>
      <c r="AF199" s="921"/>
      <c r="AG199" s="921"/>
    </row>
    <row r="200" spans="1:33" ht="15.75" customHeight="1">
      <c r="A200" s="731"/>
      <c r="B200" s="732"/>
      <c r="C200" s="733"/>
      <c r="D200" s="734"/>
      <c r="E200" s="735"/>
      <c r="F200" s="736"/>
      <c r="G200" s="737"/>
      <c r="H200" s="738"/>
      <c r="I200" s="739"/>
      <c r="J200" s="740"/>
      <c r="K200" s="740"/>
      <c r="L200" s="740"/>
      <c r="M200" s="740"/>
      <c r="N200" s="740"/>
      <c r="O200" s="740"/>
      <c r="P200" s="740"/>
      <c r="Q200" s="740"/>
      <c r="R200" s="740"/>
      <c r="S200" s="740"/>
      <c r="T200" s="740"/>
      <c r="U200" s="740"/>
      <c r="V200" s="920"/>
      <c r="W200" s="921"/>
      <c r="X200" s="921"/>
      <c r="Y200" s="921"/>
      <c r="Z200" s="921"/>
      <c r="AA200" s="921"/>
      <c r="AB200" s="921"/>
      <c r="AC200" s="921"/>
      <c r="AD200" s="920"/>
      <c r="AE200" s="921"/>
      <c r="AF200" s="921"/>
      <c r="AG200" s="921"/>
    </row>
    <row r="201" spans="1:33" ht="15.75" customHeight="1">
      <c r="A201" s="731"/>
      <c r="B201" s="732"/>
      <c r="C201" s="733"/>
      <c r="D201" s="734"/>
      <c r="E201" s="735"/>
      <c r="F201" s="736"/>
      <c r="G201" s="737"/>
      <c r="H201" s="738"/>
      <c r="I201" s="739"/>
      <c r="J201" s="740"/>
      <c r="K201" s="740"/>
      <c r="L201" s="740"/>
      <c r="M201" s="740"/>
      <c r="N201" s="740"/>
      <c r="O201" s="740"/>
      <c r="P201" s="740"/>
      <c r="Q201" s="740"/>
      <c r="R201" s="740"/>
      <c r="S201" s="740"/>
      <c r="T201" s="740"/>
      <c r="U201" s="740"/>
      <c r="V201" s="920"/>
      <c r="W201" s="921"/>
      <c r="X201" s="921"/>
      <c r="Y201" s="921"/>
      <c r="Z201" s="921"/>
      <c r="AA201" s="921"/>
      <c r="AB201" s="921"/>
      <c r="AC201" s="921"/>
      <c r="AD201" s="920"/>
      <c r="AE201" s="921"/>
      <c r="AF201" s="921"/>
      <c r="AG201" s="921"/>
    </row>
    <row r="202" spans="1:33" ht="15.75" customHeight="1">
      <c r="A202" s="731"/>
      <c r="B202" s="732"/>
      <c r="C202" s="733"/>
      <c r="D202" s="734"/>
      <c r="E202" s="735"/>
      <c r="F202" s="736"/>
      <c r="G202" s="737"/>
      <c r="H202" s="738"/>
      <c r="I202" s="739"/>
      <c r="J202" s="740"/>
      <c r="K202" s="740"/>
      <c r="L202" s="740"/>
      <c r="M202" s="740"/>
      <c r="N202" s="740"/>
      <c r="O202" s="740"/>
      <c r="P202" s="740"/>
      <c r="Q202" s="740"/>
      <c r="R202" s="740"/>
      <c r="S202" s="740"/>
      <c r="T202" s="740"/>
      <c r="U202" s="740"/>
      <c r="V202" s="920"/>
      <c r="W202" s="921"/>
      <c r="X202" s="921"/>
      <c r="Y202" s="921"/>
      <c r="Z202" s="921"/>
      <c r="AA202" s="921"/>
      <c r="AB202" s="921"/>
      <c r="AC202" s="921"/>
      <c r="AD202" s="920"/>
      <c r="AE202" s="921"/>
      <c r="AF202" s="921"/>
      <c r="AG202" s="921"/>
    </row>
    <row r="203" spans="1:33" ht="15.75" customHeight="1">
      <c r="A203" s="731"/>
      <c r="B203" s="732"/>
      <c r="C203" s="733"/>
      <c r="D203" s="734"/>
      <c r="E203" s="735"/>
      <c r="F203" s="736"/>
      <c r="G203" s="737"/>
      <c r="H203" s="738"/>
      <c r="I203" s="739"/>
      <c r="J203" s="740"/>
      <c r="K203" s="740"/>
      <c r="L203" s="740"/>
      <c r="M203" s="740"/>
      <c r="N203" s="740"/>
      <c r="O203" s="740"/>
      <c r="P203" s="740"/>
      <c r="Q203" s="740"/>
      <c r="R203" s="740"/>
      <c r="S203" s="740"/>
      <c r="T203" s="740"/>
      <c r="U203" s="740"/>
      <c r="V203" s="920"/>
      <c r="W203" s="921"/>
      <c r="X203" s="921"/>
      <c r="Y203" s="921"/>
      <c r="Z203" s="921"/>
      <c r="AA203" s="921"/>
      <c r="AB203" s="921"/>
      <c r="AC203" s="921"/>
      <c r="AD203" s="920"/>
      <c r="AE203" s="921"/>
      <c r="AF203" s="921"/>
      <c r="AG203" s="921"/>
    </row>
    <row r="204" spans="1:33" ht="15.75" customHeight="1">
      <c r="A204" s="731"/>
      <c r="B204" s="732"/>
      <c r="C204" s="733"/>
      <c r="D204" s="734"/>
      <c r="E204" s="735"/>
      <c r="F204" s="736"/>
      <c r="G204" s="737"/>
      <c r="H204" s="738"/>
      <c r="I204" s="739"/>
      <c r="J204" s="740"/>
      <c r="K204" s="740"/>
      <c r="L204" s="740"/>
      <c r="M204" s="740"/>
      <c r="N204" s="740"/>
      <c r="O204" s="740"/>
      <c r="P204" s="740"/>
      <c r="Q204" s="740"/>
      <c r="R204" s="740"/>
      <c r="S204" s="740"/>
      <c r="T204" s="740"/>
      <c r="U204" s="740"/>
      <c r="V204" s="920"/>
      <c r="W204" s="921"/>
      <c r="X204" s="921"/>
      <c r="Y204" s="921"/>
      <c r="Z204" s="921"/>
      <c r="AA204" s="921"/>
      <c r="AB204" s="921"/>
      <c r="AC204" s="921"/>
      <c r="AD204" s="920"/>
      <c r="AE204" s="921"/>
      <c r="AF204" s="921"/>
      <c r="AG204" s="921"/>
    </row>
    <row r="205" spans="1:33" ht="15.75" customHeight="1">
      <c r="A205" s="731"/>
      <c r="B205" s="732"/>
      <c r="C205" s="733"/>
      <c r="D205" s="734"/>
      <c r="E205" s="735"/>
      <c r="F205" s="736"/>
      <c r="G205" s="737"/>
      <c r="H205" s="738"/>
      <c r="I205" s="739"/>
      <c r="J205" s="740"/>
      <c r="K205" s="740"/>
      <c r="L205" s="740"/>
      <c r="M205" s="740"/>
      <c r="N205" s="740"/>
      <c r="O205" s="740"/>
      <c r="P205" s="740"/>
      <c r="Q205" s="740"/>
      <c r="R205" s="740"/>
      <c r="S205" s="740"/>
      <c r="T205" s="740"/>
      <c r="U205" s="740"/>
      <c r="V205" s="920"/>
      <c r="W205" s="921"/>
      <c r="X205" s="921"/>
      <c r="Y205" s="921"/>
      <c r="Z205" s="921"/>
      <c r="AA205" s="921"/>
      <c r="AB205" s="921"/>
      <c r="AC205" s="921"/>
      <c r="AD205" s="920"/>
      <c r="AE205" s="921"/>
      <c r="AF205" s="921"/>
      <c r="AG205" s="921"/>
    </row>
    <row r="206" spans="1:33" ht="15.75" customHeight="1">
      <c r="A206" s="731"/>
      <c r="B206" s="732"/>
      <c r="C206" s="733"/>
      <c r="D206" s="734"/>
      <c r="E206" s="735"/>
      <c r="F206" s="736"/>
      <c r="G206" s="737"/>
      <c r="H206" s="738"/>
      <c r="I206" s="739"/>
      <c r="J206" s="740"/>
      <c r="K206" s="740"/>
      <c r="L206" s="740"/>
      <c r="M206" s="740"/>
      <c r="N206" s="740"/>
      <c r="O206" s="740"/>
      <c r="P206" s="740"/>
      <c r="Q206" s="740"/>
      <c r="R206" s="740"/>
      <c r="S206" s="740"/>
      <c r="T206" s="740"/>
      <c r="U206" s="740"/>
      <c r="V206" s="920"/>
      <c r="W206" s="921"/>
      <c r="X206" s="921"/>
      <c r="Y206" s="921"/>
      <c r="Z206" s="921"/>
      <c r="AA206" s="921"/>
      <c r="AB206" s="921"/>
      <c r="AC206" s="921"/>
      <c r="AD206" s="920"/>
      <c r="AE206" s="921"/>
      <c r="AF206" s="921"/>
      <c r="AG206" s="921"/>
    </row>
    <row r="207" spans="1:33" ht="15.75" customHeight="1">
      <c r="A207" s="731"/>
      <c r="B207" s="732"/>
      <c r="C207" s="733"/>
      <c r="D207" s="734"/>
      <c r="E207" s="735"/>
      <c r="F207" s="736"/>
      <c r="G207" s="737"/>
      <c r="H207" s="738"/>
      <c r="I207" s="739"/>
      <c r="J207" s="740"/>
      <c r="K207" s="740"/>
      <c r="L207" s="740"/>
      <c r="M207" s="740"/>
      <c r="N207" s="740"/>
      <c r="O207" s="740"/>
      <c r="P207" s="740"/>
      <c r="Q207" s="740"/>
      <c r="R207" s="740"/>
      <c r="S207" s="740"/>
      <c r="T207" s="740"/>
      <c r="U207" s="740"/>
      <c r="V207" s="920"/>
      <c r="W207" s="921"/>
      <c r="X207" s="921"/>
      <c r="Y207" s="921"/>
      <c r="Z207" s="921"/>
      <c r="AA207" s="921"/>
      <c r="AB207" s="921"/>
      <c r="AC207" s="921"/>
      <c r="AD207" s="920"/>
      <c r="AE207" s="921"/>
      <c r="AF207" s="921"/>
      <c r="AG207" s="921"/>
    </row>
    <row r="208" spans="1:33" ht="15.75" customHeight="1">
      <c r="A208" s="731"/>
      <c r="B208" s="732"/>
      <c r="C208" s="733"/>
      <c r="D208" s="734"/>
      <c r="E208" s="735"/>
      <c r="F208" s="736"/>
      <c r="G208" s="737"/>
      <c r="H208" s="738"/>
      <c r="I208" s="739"/>
      <c r="J208" s="740"/>
      <c r="K208" s="740"/>
      <c r="L208" s="740"/>
      <c r="M208" s="740"/>
      <c r="N208" s="740"/>
      <c r="O208" s="740"/>
      <c r="P208" s="740"/>
      <c r="Q208" s="740"/>
      <c r="R208" s="740"/>
      <c r="S208" s="740"/>
      <c r="T208" s="740"/>
      <c r="U208" s="740"/>
      <c r="V208" s="920"/>
      <c r="W208" s="921"/>
      <c r="X208" s="921"/>
      <c r="Y208" s="921"/>
      <c r="Z208" s="921"/>
      <c r="AA208" s="921"/>
      <c r="AB208" s="921"/>
      <c r="AC208" s="921"/>
      <c r="AD208" s="920"/>
      <c r="AE208" s="921"/>
      <c r="AF208" s="921"/>
      <c r="AG208" s="921"/>
    </row>
    <row r="209" spans="1:33" ht="15.75" customHeight="1">
      <c r="A209" s="731"/>
      <c r="B209" s="732"/>
      <c r="C209" s="733"/>
      <c r="D209" s="734"/>
      <c r="E209" s="735"/>
      <c r="F209" s="736"/>
      <c r="G209" s="737"/>
      <c r="H209" s="738"/>
      <c r="I209" s="739"/>
      <c r="J209" s="740"/>
      <c r="K209" s="740"/>
      <c r="L209" s="740"/>
      <c r="M209" s="740"/>
      <c r="N209" s="740"/>
      <c r="O209" s="740"/>
      <c r="P209" s="740"/>
      <c r="Q209" s="740"/>
      <c r="R209" s="740"/>
      <c r="S209" s="740"/>
      <c r="T209" s="740"/>
      <c r="U209" s="740"/>
      <c r="V209" s="920"/>
      <c r="W209" s="921"/>
      <c r="X209" s="921"/>
      <c r="Y209" s="921"/>
      <c r="Z209" s="921"/>
      <c r="AA209" s="921"/>
      <c r="AB209" s="921"/>
      <c r="AC209" s="921"/>
      <c r="AD209" s="920"/>
      <c r="AE209" s="921"/>
      <c r="AF209" s="921"/>
      <c r="AG209" s="921"/>
    </row>
    <row r="210" spans="1:33" ht="15.75" customHeight="1">
      <c r="A210" s="731"/>
      <c r="B210" s="732"/>
      <c r="C210" s="733"/>
      <c r="D210" s="734"/>
      <c r="E210" s="735"/>
      <c r="F210" s="736"/>
      <c r="G210" s="737"/>
      <c r="H210" s="738"/>
      <c r="I210" s="739"/>
      <c r="J210" s="740"/>
      <c r="K210" s="740"/>
      <c r="L210" s="740"/>
      <c r="M210" s="740"/>
      <c r="N210" s="740"/>
      <c r="O210" s="740"/>
      <c r="P210" s="740"/>
      <c r="Q210" s="740"/>
      <c r="R210" s="740"/>
      <c r="S210" s="740"/>
      <c r="T210" s="740"/>
      <c r="U210" s="740"/>
      <c r="V210" s="920"/>
      <c r="W210" s="921"/>
      <c r="X210" s="921"/>
      <c r="Y210" s="921"/>
      <c r="Z210" s="921"/>
      <c r="AA210" s="921"/>
      <c r="AB210" s="921"/>
      <c r="AC210" s="921"/>
      <c r="AD210" s="920"/>
      <c r="AE210" s="921"/>
      <c r="AF210" s="921"/>
      <c r="AG210" s="921"/>
    </row>
    <row r="211" spans="1:33" ht="15.75" customHeight="1">
      <c r="A211" s="731"/>
      <c r="B211" s="732"/>
      <c r="C211" s="733"/>
      <c r="D211" s="734"/>
      <c r="E211" s="735"/>
      <c r="F211" s="736"/>
      <c r="G211" s="737"/>
      <c r="H211" s="738"/>
      <c r="I211" s="739"/>
      <c r="J211" s="740"/>
      <c r="K211" s="740"/>
      <c r="L211" s="740"/>
      <c r="M211" s="740"/>
      <c r="N211" s="740"/>
      <c r="O211" s="740"/>
      <c r="P211" s="740"/>
      <c r="Q211" s="740"/>
      <c r="R211" s="740"/>
      <c r="S211" s="740"/>
      <c r="T211" s="740"/>
      <c r="U211" s="740"/>
      <c r="V211" s="920"/>
      <c r="W211" s="921"/>
      <c r="X211" s="921"/>
      <c r="Y211" s="921"/>
      <c r="Z211" s="921"/>
      <c r="AA211" s="921"/>
      <c r="AB211" s="921"/>
      <c r="AC211" s="921"/>
      <c r="AD211" s="920"/>
      <c r="AE211" s="921"/>
      <c r="AF211" s="921"/>
      <c r="AG211" s="921"/>
    </row>
    <row r="212" spans="1:33" ht="15.75" customHeight="1">
      <c r="A212" s="731"/>
      <c r="B212" s="732"/>
      <c r="C212" s="733"/>
      <c r="D212" s="734"/>
      <c r="E212" s="735"/>
      <c r="F212" s="736"/>
      <c r="G212" s="737"/>
      <c r="H212" s="738"/>
      <c r="I212" s="739"/>
      <c r="J212" s="740"/>
      <c r="K212" s="740"/>
      <c r="L212" s="740"/>
      <c r="M212" s="740"/>
      <c r="N212" s="740"/>
      <c r="O212" s="740"/>
      <c r="P212" s="740"/>
      <c r="Q212" s="740"/>
      <c r="R212" s="740"/>
      <c r="S212" s="740"/>
      <c r="T212" s="740"/>
      <c r="U212" s="740"/>
      <c r="V212" s="920"/>
      <c r="W212" s="921"/>
      <c r="X212" s="921"/>
      <c r="Y212" s="921"/>
      <c r="Z212" s="921"/>
      <c r="AA212" s="921"/>
      <c r="AB212" s="921"/>
      <c r="AC212" s="921"/>
      <c r="AD212" s="920"/>
      <c r="AE212" s="921"/>
      <c r="AF212" s="921"/>
      <c r="AG212" s="921"/>
    </row>
    <row r="213" spans="1:33" ht="15.75" customHeight="1">
      <c r="A213" s="731"/>
      <c r="B213" s="732"/>
      <c r="C213" s="733"/>
      <c r="D213" s="734"/>
      <c r="E213" s="735"/>
      <c r="F213" s="736"/>
      <c r="G213" s="737"/>
      <c r="H213" s="738"/>
      <c r="I213" s="739"/>
      <c r="J213" s="740"/>
      <c r="K213" s="740"/>
      <c r="L213" s="740"/>
      <c r="M213" s="740"/>
      <c r="N213" s="740"/>
      <c r="O213" s="740"/>
      <c r="P213" s="740"/>
      <c r="Q213" s="740"/>
      <c r="R213" s="740"/>
      <c r="S213" s="740"/>
      <c r="T213" s="740"/>
      <c r="U213" s="740"/>
      <c r="V213" s="920"/>
      <c r="W213" s="921"/>
      <c r="X213" s="921"/>
      <c r="Y213" s="921"/>
      <c r="Z213" s="921"/>
      <c r="AA213" s="921"/>
      <c r="AB213" s="921"/>
      <c r="AC213" s="921"/>
      <c r="AD213" s="920"/>
      <c r="AE213" s="921"/>
      <c r="AF213" s="921"/>
      <c r="AG213" s="921"/>
    </row>
    <row r="214" spans="1:33" ht="15.75" customHeight="1">
      <c r="A214" s="731"/>
      <c r="B214" s="732"/>
      <c r="C214" s="733"/>
      <c r="D214" s="734"/>
      <c r="E214" s="735"/>
      <c r="F214" s="736"/>
      <c r="G214" s="737"/>
      <c r="H214" s="738"/>
      <c r="I214" s="739"/>
      <c r="J214" s="740"/>
      <c r="K214" s="740"/>
      <c r="L214" s="740"/>
      <c r="M214" s="740"/>
      <c r="N214" s="740"/>
      <c r="O214" s="740"/>
      <c r="P214" s="740"/>
      <c r="Q214" s="740"/>
      <c r="R214" s="740"/>
      <c r="S214" s="740"/>
      <c r="T214" s="740"/>
      <c r="U214" s="740"/>
      <c r="V214" s="920"/>
      <c r="W214" s="921"/>
      <c r="X214" s="921"/>
      <c r="Y214" s="921"/>
      <c r="Z214" s="921"/>
      <c r="AA214" s="921"/>
      <c r="AB214" s="921"/>
      <c r="AC214" s="921"/>
      <c r="AD214" s="920"/>
      <c r="AE214" s="921"/>
      <c r="AF214" s="921"/>
      <c r="AG214" s="921"/>
    </row>
    <row r="215" spans="1:33" ht="15.75" customHeight="1">
      <c r="A215" s="731"/>
      <c r="B215" s="732"/>
      <c r="C215" s="733"/>
      <c r="D215" s="734"/>
      <c r="E215" s="735"/>
      <c r="F215" s="736"/>
      <c r="G215" s="737"/>
      <c r="H215" s="738"/>
      <c r="I215" s="739"/>
      <c r="J215" s="740"/>
      <c r="K215" s="740"/>
      <c r="L215" s="740"/>
      <c r="M215" s="740"/>
      <c r="N215" s="740"/>
      <c r="O215" s="740"/>
      <c r="P215" s="740"/>
      <c r="Q215" s="740"/>
      <c r="R215" s="740"/>
      <c r="S215" s="740"/>
      <c r="T215" s="740"/>
      <c r="U215" s="740"/>
      <c r="V215" s="920"/>
      <c r="W215" s="921"/>
      <c r="X215" s="921"/>
      <c r="Y215" s="921"/>
      <c r="Z215" s="921"/>
      <c r="AA215" s="921"/>
      <c r="AB215" s="921"/>
      <c r="AC215" s="921"/>
      <c r="AD215" s="920"/>
      <c r="AE215" s="921"/>
      <c r="AF215" s="921"/>
      <c r="AG215" s="921"/>
    </row>
    <row r="216" spans="1:33" ht="15.75" customHeight="1">
      <c r="A216" s="731"/>
      <c r="B216" s="732"/>
      <c r="C216" s="733"/>
      <c r="D216" s="734"/>
      <c r="E216" s="735"/>
      <c r="F216" s="736"/>
      <c r="G216" s="737"/>
      <c r="H216" s="738"/>
      <c r="I216" s="739"/>
      <c r="J216" s="740"/>
      <c r="K216" s="740"/>
      <c r="L216" s="740"/>
      <c r="M216" s="740"/>
      <c r="N216" s="740"/>
      <c r="O216" s="740"/>
      <c r="P216" s="740"/>
      <c r="Q216" s="740"/>
      <c r="R216" s="740"/>
      <c r="S216" s="740"/>
      <c r="T216" s="740"/>
      <c r="U216" s="740"/>
      <c r="V216" s="920"/>
      <c r="W216" s="921"/>
      <c r="X216" s="921"/>
      <c r="Y216" s="921"/>
      <c r="Z216" s="921"/>
      <c r="AA216" s="921"/>
      <c r="AB216" s="921"/>
      <c r="AC216" s="921"/>
      <c r="AD216" s="920"/>
      <c r="AE216" s="921"/>
      <c r="AF216" s="921"/>
      <c r="AG216" s="921"/>
    </row>
    <row r="217" spans="1:33" ht="15.75" customHeight="1">
      <c r="A217" s="731"/>
      <c r="B217" s="732"/>
      <c r="C217" s="733"/>
      <c r="D217" s="734"/>
      <c r="E217" s="735"/>
      <c r="F217" s="736"/>
      <c r="G217" s="737"/>
      <c r="H217" s="738"/>
      <c r="I217" s="739"/>
      <c r="J217" s="740"/>
      <c r="K217" s="740"/>
      <c r="L217" s="740"/>
      <c r="M217" s="740"/>
      <c r="N217" s="740"/>
      <c r="O217" s="740"/>
      <c r="P217" s="740"/>
      <c r="Q217" s="740"/>
      <c r="R217" s="740"/>
      <c r="S217" s="740"/>
      <c r="T217" s="740"/>
      <c r="U217" s="740"/>
      <c r="V217" s="920"/>
      <c r="W217" s="921"/>
      <c r="X217" s="921"/>
      <c r="Y217" s="921"/>
      <c r="Z217" s="921"/>
      <c r="AA217" s="921"/>
      <c r="AB217" s="921"/>
      <c r="AC217" s="921"/>
      <c r="AD217" s="920"/>
      <c r="AE217" s="921"/>
      <c r="AF217" s="921"/>
      <c r="AG217" s="921"/>
    </row>
    <row r="218" spans="1:33" ht="15.75" customHeight="1">
      <c r="A218" s="731"/>
      <c r="B218" s="732"/>
      <c r="C218" s="733"/>
      <c r="D218" s="734"/>
      <c r="E218" s="735"/>
      <c r="F218" s="736"/>
      <c r="G218" s="737"/>
      <c r="H218" s="738"/>
      <c r="I218" s="739"/>
      <c r="J218" s="740"/>
      <c r="K218" s="740"/>
      <c r="L218" s="740"/>
      <c r="M218" s="740"/>
      <c r="N218" s="740"/>
      <c r="O218" s="740"/>
      <c r="P218" s="740"/>
      <c r="Q218" s="740"/>
      <c r="R218" s="740"/>
      <c r="S218" s="740"/>
      <c r="T218" s="740"/>
      <c r="U218" s="740"/>
      <c r="V218" s="920"/>
      <c r="W218" s="921"/>
      <c r="X218" s="921"/>
      <c r="Y218" s="921"/>
      <c r="Z218" s="921"/>
      <c r="AA218" s="921"/>
      <c r="AB218" s="921"/>
      <c r="AC218" s="921"/>
      <c r="AD218" s="920"/>
      <c r="AE218" s="921"/>
      <c r="AF218" s="921"/>
      <c r="AG218" s="921"/>
    </row>
    <row r="219" spans="1:33" ht="15.75" customHeight="1">
      <c r="A219" s="731"/>
      <c r="B219" s="732"/>
      <c r="C219" s="733"/>
      <c r="D219" s="734"/>
      <c r="E219" s="735"/>
      <c r="F219" s="736"/>
      <c r="G219" s="737"/>
      <c r="H219" s="738"/>
      <c r="I219" s="739"/>
      <c r="J219" s="740"/>
      <c r="K219" s="740"/>
      <c r="L219" s="740"/>
      <c r="M219" s="740"/>
      <c r="N219" s="740"/>
      <c r="O219" s="740"/>
      <c r="P219" s="740"/>
      <c r="Q219" s="740"/>
      <c r="R219" s="740"/>
      <c r="S219" s="740"/>
      <c r="T219" s="740"/>
      <c r="U219" s="740"/>
      <c r="V219" s="920"/>
      <c r="W219" s="921"/>
      <c r="X219" s="921"/>
      <c r="Y219" s="921"/>
      <c r="Z219" s="921"/>
      <c r="AA219" s="921"/>
      <c r="AB219" s="921"/>
      <c r="AC219" s="921"/>
      <c r="AD219" s="920"/>
      <c r="AE219" s="921"/>
      <c r="AF219" s="921"/>
      <c r="AG219" s="921"/>
    </row>
    <row r="220" spans="1:33" ht="15.75" customHeight="1">
      <c r="A220" s="731"/>
      <c r="B220" s="732"/>
      <c r="C220" s="733"/>
      <c r="D220" s="734"/>
      <c r="E220" s="735"/>
      <c r="F220" s="736"/>
      <c r="G220" s="737"/>
      <c r="H220" s="738"/>
      <c r="I220" s="739"/>
      <c r="J220" s="740"/>
      <c r="K220" s="740"/>
      <c r="L220" s="740"/>
      <c r="M220" s="740"/>
      <c r="N220" s="740"/>
      <c r="O220" s="740"/>
      <c r="P220" s="740"/>
      <c r="Q220" s="740"/>
      <c r="R220" s="740"/>
      <c r="S220" s="740"/>
      <c r="T220" s="740"/>
      <c r="U220" s="740"/>
      <c r="V220" s="920"/>
      <c r="W220" s="921"/>
      <c r="X220" s="921"/>
      <c r="Y220" s="921"/>
      <c r="Z220" s="921"/>
      <c r="AA220" s="921"/>
      <c r="AB220" s="921"/>
      <c r="AC220" s="921"/>
      <c r="AD220" s="920"/>
      <c r="AE220" s="921"/>
      <c r="AF220" s="921"/>
      <c r="AG220" s="921"/>
    </row>
    <row r="221" spans="1:33" ht="15.75" customHeight="1">
      <c r="A221" s="731"/>
      <c r="B221" s="732"/>
      <c r="C221" s="733"/>
      <c r="D221" s="734"/>
      <c r="E221" s="735"/>
      <c r="F221" s="736"/>
      <c r="G221" s="737"/>
      <c r="H221" s="738"/>
      <c r="I221" s="739"/>
      <c r="J221" s="740"/>
      <c r="K221" s="740"/>
      <c r="L221" s="740"/>
      <c r="M221" s="740"/>
      <c r="N221" s="740"/>
      <c r="O221" s="740"/>
      <c r="P221" s="740"/>
      <c r="Q221" s="740"/>
      <c r="R221" s="740"/>
      <c r="S221" s="740"/>
      <c r="T221" s="740"/>
      <c r="U221" s="740"/>
      <c r="V221" s="920"/>
      <c r="W221" s="921"/>
      <c r="X221" s="921"/>
      <c r="Y221" s="921"/>
      <c r="Z221" s="921"/>
      <c r="AA221" s="921"/>
      <c r="AB221" s="921"/>
      <c r="AC221" s="921"/>
      <c r="AD221" s="920"/>
      <c r="AE221" s="921"/>
      <c r="AF221" s="921"/>
      <c r="AG221" s="921"/>
    </row>
    <row r="222" spans="1:33" ht="15.75" customHeight="1">
      <c r="A222" s="731"/>
      <c r="B222" s="732"/>
      <c r="C222" s="733"/>
      <c r="D222" s="734"/>
      <c r="E222" s="735"/>
      <c r="F222" s="736"/>
      <c r="G222" s="737"/>
      <c r="H222" s="738"/>
      <c r="I222" s="739"/>
      <c r="J222" s="740"/>
      <c r="K222" s="740"/>
      <c r="L222" s="740"/>
      <c r="M222" s="740"/>
      <c r="N222" s="740"/>
      <c r="O222" s="740"/>
      <c r="P222" s="740"/>
      <c r="Q222" s="740"/>
      <c r="R222" s="740"/>
      <c r="S222" s="740"/>
      <c r="T222" s="740"/>
      <c r="U222" s="740"/>
      <c r="V222" s="920"/>
      <c r="W222" s="921"/>
      <c r="X222" s="921"/>
      <c r="Y222" s="921"/>
      <c r="Z222" s="921"/>
      <c r="AA222" s="921"/>
      <c r="AB222" s="921"/>
      <c r="AC222" s="921"/>
      <c r="AD222" s="920"/>
      <c r="AE222" s="921"/>
      <c r="AF222" s="921"/>
      <c r="AG222" s="921"/>
    </row>
    <row r="223" spans="1:33" ht="15.75" customHeight="1">
      <c r="A223" s="731"/>
      <c r="B223" s="732"/>
      <c r="C223" s="733"/>
      <c r="D223" s="734"/>
      <c r="E223" s="735"/>
      <c r="F223" s="736"/>
      <c r="G223" s="737"/>
      <c r="H223" s="738"/>
      <c r="I223" s="739"/>
      <c r="J223" s="740"/>
      <c r="K223" s="740"/>
      <c r="L223" s="740"/>
      <c r="M223" s="740"/>
      <c r="N223" s="740"/>
      <c r="O223" s="740"/>
      <c r="P223" s="740"/>
      <c r="Q223" s="740"/>
      <c r="R223" s="740"/>
      <c r="S223" s="740"/>
      <c r="T223" s="740"/>
      <c r="U223" s="740"/>
      <c r="V223" s="920"/>
      <c r="W223" s="921"/>
      <c r="X223" s="921"/>
      <c r="Y223" s="921"/>
      <c r="Z223" s="921"/>
      <c r="AA223" s="921"/>
      <c r="AB223" s="921"/>
      <c r="AC223" s="921"/>
      <c r="AD223" s="920"/>
      <c r="AE223" s="921"/>
      <c r="AF223" s="921"/>
      <c r="AG223" s="921"/>
    </row>
    <row r="224" spans="1:33" ht="15.75" customHeight="1">
      <c r="A224" s="731"/>
      <c r="B224" s="732"/>
      <c r="C224" s="733"/>
      <c r="D224" s="734"/>
      <c r="E224" s="735"/>
      <c r="F224" s="736"/>
      <c r="G224" s="737"/>
      <c r="H224" s="738"/>
      <c r="I224" s="739"/>
      <c r="J224" s="740"/>
      <c r="K224" s="740"/>
      <c r="L224" s="740"/>
      <c r="M224" s="740"/>
      <c r="N224" s="740"/>
      <c r="O224" s="740"/>
      <c r="P224" s="740"/>
      <c r="Q224" s="740"/>
      <c r="R224" s="740"/>
      <c r="S224" s="740"/>
      <c r="T224" s="740"/>
      <c r="U224" s="740"/>
      <c r="V224" s="920"/>
      <c r="W224" s="921"/>
      <c r="X224" s="921"/>
      <c r="Y224" s="921"/>
      <c r="Z224" s="921"/>
      <c r="AA224" s="921"/>
      <c r="AB224" s="921"/>
      <c r="AC224" s="921"/>
      <c r="AD224" s="920"/>
      <c r="AE224" s="921"/>
      <c r="AF224" s="921"/>
      <c r="AG224" s="921"/>
    </row>
    <row r="225" spans="1:33" ht="15.75" customHeight="1">
      <c r="A225" s="731"/>
      <c r="B225" s="732"/>
      <c r="C225" s="733"/>
      <c r="D225" s="734"/>
      <c r="E225" s="735"/>
      <c r="F225" s="736"/>
      <c r="G225" s="737"/>
      <c r="H225" s="738"/>
      <c r="I225" s="739"/>
      <c r="J225" s="740"/>
      <c r="K225" s="740"/>
      <c r="L225" s="740"/>
      <c r="M225" s="740"/>
      <c r="N225" s="740"/>
      <c r="O225" s="740"/>
      <c r="P225" s="740"/>
      <c r="Q225" s="740"/>
      <c r="R225" s="740"/>
      <c r="S225" s="740"/>
      <c r="T225" s="740"/>
      <c r="U225" s="740"/>
      <c r="V225" s="920"/>
      <c r="W225" s="921"/>
      <c r="X225" s="921"/>
      <c r="Y225" s="921"/>
      <c r="Z225" s="921"/>
      <c r="AA225" s="921"/>
      <c r="AB225" s="921"/>
      <c r="AC225" s="921"/>
      <c r="AD225" s="920"/>
      <c r="AE225" s="921"/>
      <c r="AF225" s="921"/>
      <c r="AG225" s="921"/>
    </row>
    <row r="226" spans="1:33" ht="15.75" customHeight="1">
      <c r="A226" s="731"/>
      <c r="B226" s="732"/>
      <c r="C226" s="733"/>
      <c r="D226" s="734"/>
      <c r="E226" s="735"/>
      <c r="F226" s="736"/>
      <c r="G226" s="737"/>
      <c r="H226" s="738"/>
      <c r="I226" s="739"/>
      <c r="J226" s="740"/>
      <c r="K226" s="740"/>
      <c r="L226" s="740"/>
      <c r="M226" s="740"/>
      <c r="N226" s="740"/>
      <c r="O226" s="740"/>
      <c r="P226" s="740"/>
      <c r="Q226" s="740"/>
      <c r="R226" s="740"/>
      <c r="S226" s="740"/>
      <c r="T226" s="740"/>
      <c r="U226" s="740"/>
      <c r="V226" s="920"/>
      <c r="W226" s="921"/>
      <c r="X226" s="921"/>
      <c r="Y226" s="921"/>
      <c r="Z226" s="921"/>
      <c r="AA226" s="921"/>
      <c r="AB226" s="921"/>
      <c r="AC226" s="921"/>
      <c r="AD226" s="920"/>
      <c r="AE226" s="921"/>
      <c r="AF226" s="921"/>
      <c r="AG226" s="921"/>
    </row>
    <row r="227" spans="1:33" ht="15.75" customHeight="1">
      <c r="A227" s="731"/>
      <c r="B227" s="732"/>
      <c r="C227" s="733"/>
      <c r="D227" s="734"/>
      <c r="E227" s="735"/>
      <c r="F227" s="736"/>
      <c r="G227" s="737"/>
      <c r="H227" s="738"/>
      <c r="I227" s="739"/>
      <c r="J227" s="740"/>
      <c r="K227" s="740"/>
      <c r="L227" s="740"/>
      <c r="M227" s="740"/>
      <c r="N227" s="740"/>
      <c r="O227" s="740"/>
      <c r="P227" s="740"/>
      <c r="Q227" s="740"/>
      <c r="R227" s="740"/>
      <c r="S227" s="740"/>
      <c r="T227" s="740"/>
      <c r="U227" s="740"/>
      <c r="V227" s="920"/>
      <c r="W227" s="921"/>
      <c r="X227" s="921"/>
      <c r="Y227" s="921"/>
      <c r="Z227" s="921"/>
      <c r="AA227" s="921"/>
      <c r="AB227" s="921"/>
      <c r="AC227" s="921"/>
      <c r="AD227" s="920"/>
      <c r="AE227" s="921"/>
      <c r="AF227" s="921"/>
      <c r="AG227" s="921"/>
    </row>
    <row r="228" spans="1:33" ht="15.75" customHeight="1">
      <c r="A228" s="731"/>
      <c r="B228" s="732"/>
      <c r="C228" s="733"/>
      <c r="D228" s="734"/>
      <c r="E228" s="735"/>
      <c r="F228" s="736"/>
      <c r="G228" s="737"/>
      <c r="H228" s="738"/>
      <c r="I228" s="739"/>
      <c r="J228" s="740"/>
      <c r="K228" s="740"/>
      <c r="L228" s="740"/>
      <c r="M228" s="740"/>
      <c r="N228" s="740"/>
      <c r="O228" s="740"/>
      <c r="P228" s="740"/>
      <c r="Q228" s="740"/>
      <c r="R228" s="740"/>
      <c r="S228" s="740"/>
      <c r="T228" s="740"/>
      <c r="U228" s="740"/>
      <c r="V228" s="920"/>
      <c r="W228" s="921"/>
      <c r="X228" s="921"/>
      <c r="Y228" s="921"/>
      <c r="Z228" s="921"/>
      <c r="AA228" s="921"/>
      <c r="AB228" s="921"/>
      <c r="AC228" s="921"/>
      <c r="AD228" s="920"/>
      <c r="AE228" s="921"/>
      <c r="AF228" s="921"/>
      <c r="AG228" s="921"/>
    </row>
    <row r="229" spans="1:33" ht="15.75" customHeight="1">
      <c r="A229" s="731"/>
      <c r="B229" s="732"/>
      <c r="C229" s="733"/>
      <c r="D229" s="734"/>
      <c r="E229" s="735"/>
      <c r="F229" s="736"/>
      <c r="G229" s="737"/>
      <c r="H229" s="738"/>
      <c r="I229" s="739"/>
      <c r="J229" s="740"/>
      <c r="K229" s="740"/>
      <c r="L229" s="740"/>
      <c r="M229" s="740"/>
      <c r="N229" s="740"/>
      <c r="O229" s="740"/>
      <c r="P229" s="740"/>
      <c r="Q229" s="740"/>
      <c r="R229" s="740"/>
      <c r="S229" s="740"/>
      <c r="T229" s="740"/>
      <c r="U229" s="740"/>
      <c r="V229" s="920"/>
      <c r="W229" s="921"/>
      <c r="X229" s="921"/>
      <c r="Y229" s="921"/>
      <c r="Z229" s="921"/>
      <c r="AA229" s="921"/>
      <c r="AB229" s="921"/>
      <c r="AC229" s="921"/>
      <c r="AD229" s="920"/>
      <c r="AE229" s="921"/>
      <c r="AF229" s="921"/>
      <c r="AG229" s="921"/>
    </row>
    <row r="230" spans="1:33" ht="15.75" customHeight="1">
      <c r="A230" s="731"/>
      <c r="B230" s="732"/>
      <c r="C230" s="733"/>
      <c r="D230" s="734"/>
      <c r="E230" s="735"/>
      <c r="F230" s="736"/>
      <c r="G230" s="737"/>
      <c r="H230" s="738"/>
      <c r="I230" s="739"/>
      <c r="J230" s="740"/>
      <c r="K230" s="740"/>
      <c r="L230" s="740"/>
      <c r="M230" s="740"/>
      <c r="N230" s="740"/>
      <c r="O230" s="740"/>
      <c r="P230" s="740"/>
      <c r="Q230" s="740"/>
      <c r="R230" s="740"/>
      <c r="S230" s="740"/>
      <c r="T230" s="740"/>
      <c r="U230" s="740"/>
      <c r="V230" s="920"/>
      <c r="W230" s="921"/>
      <c r="X230" s="921"/>
      <c r="Y230" s="921"/>
      <c r="Z230" s="921"/>
      <c r="AA230" s="921"/>
      <c r="AB230" s="921"/>
      <c r="AC230" s="921"/>
      <c r="AD230" s="920"/>
      <c r="AE230" s="921"/>
      <c r="AF230" s="921"/>
      <c r="AG230" s="921"/>
    </row>
    <row r="231" spans="1:33" ht="15.75" customHeight="1">
      <c r="A231" s="783"/>
      <c r="B231" s="732"/>
      <c r="C231" s="733"/>
      <c r="D231" s="734"/>
      <c r="E231" s="735"/>
      <c r="F231" s="736"/>
      <c r="G231" s="737"/>
      <c r="H231" s="738"/>
      <c r="I231" s="739"/>
      <c r="J231" s="740"/>
      <c r="K231" s="740"/>
      <c r="L231" s="740"/>
      <c r="M231" s="740"/>
      <c r="N231" s="740"/>
      <c r="O231" s="740"/>
      <c r="P231" s="740"/>
      <c r="Q231" s="740"/>
      <c r="R231" s="740"/>
      <c r="S231" s="740"/>
      <c r="T231" s="740"/>
      <c r="U231" s="740"/>
      <c r="V231" s="920"/>
      <c r="W231" s="921"/>
      <c r="X231" s="921"/>
      <c r="Y231" s="921"/>
      <c r="Z231" s="921"/>
      <c r="AA231" s="921"/>
      <c r="AB231" s="921"/>
      <c r="AC231" s="921"/>
      <c r="AD231" s="920"/>
      <c r="AE231" s="921"/>
      <c r="AF231" s="921"/>
      <c r="AG231" s="921"/>
    </row>
    <row r="232" spans="1:33" ht="15.75" customHeight="1">
      <c r="A232" s="783"/>
      <c r="B232" s="732"/>
      <c r="C232" s="733"/>
      <c r="D232" s="734"/>
      <c r="E232" s="735"/>
      <c r="F232" s="736"/>
      <c r="G232" s="737"/>
      <c r="H232" s="738"/>
      <c r="I232" s="739"/>
      <c r="J232" s="740"/>
      <c r="K232" s="740"/>
      <c r="L232" s="740"/>
      <c r="M232" s="740"/>
      <c r="N232" s="740"/>
      <c r="O232" s="740"/>
      <c r="P232" s="740"/>
      <c r="Q232" s="740"/>
      <c r="R232" s="740"/>
      <c r="S232" s="740"/>
      <c r="T232" s="740"/>
      <c r="U232" s="740"/>
      <c r="V232" s="920"/>
      <c r="W232" s="921"/>
      <c r="X232" s="921"/>
      <c r="Y232" s="921"/>
      <c r="Z232" s="921"/>
      <c r="AA232" s="921"/>
      <c r="AB232" s="921"/>
      <c r="AC232" s="921"/>
      <c r="AD232" s="920"/>
      <c r="AE232" s="921"/>
      <c r="AF232" s="921"/>
      <c r="AG232" s="921"/>
    </row>
    <row r="233" spans="1:33" ht="15.75" customHeight="1">
      <c r="A233" s="783"/>
      <c r="B233" s="732"/>
      <c r="C233" s="733"/>
      <c r="D233" s="734"/>
      <c r="E233" s="735"/>
      <c r="F233" s="736"/>
      <c r="G233" s="737"/>
      <c r="H233" s="738"/>
      <c r="I233" s="739"/>
      <c r="J233" s="740"/>
      <c r="K233" s="740"/>
      <c r="L233" s="740"/>
      <c r="M233" s="740"/>
      <c r="N233" s="740"/>
      <c r="O233" s="740"/>
      <c r="P233" s="740"/>
      <c r="Q233" s="740"/>
      <c r="R233" s="740"/>
      <c r="S233" s="740"/>
      <c r="T233" s="740"/>
      <c r="U233" s="740"/>
      <c r="V233" s="920"/>
      <c r="W233" s="921"/>
      <c r="X233" s="921"/>
      <c r="Y233" s="921"/>
      <c r="Z233" s="921"/>
      <c r="AA233" s="921"/>
      <c r="AB233" s="921"/>
      <c r="AC233" s="921"/>
      <c r="AD233" s="920"/>
      <c r="AE233" s="921"/>
      <c r="AF233" s="921"/>
      <c r="AG233" s="921"/>
    </row>
    <row r="234" spans="1:33" ht="15.75" customHeight="1">
      <c r="A234" s="783"/>
      <c r="B234" s="732"/>
      <c r="C234" s="733"/>
      <c r="D234" s="734"/>
      <c r="E234" s="735"/>
      <c r="F234" s="736"/>
      <c r="G234" s="737"/>
      <c r="H234" s="738"/>
      <c r="I234" s="739"/>
      <c r="J234" s="740"/>
      <c r="K234" s="740"/>
      <c r="L234" s="740"/>
      <c r="M234" s="740"/>
      <c r="N234" s="740"/>
      <c r="O234" s="740"/>
      <c r="P234" s="740"/>
      <c r="Q234" s="740"/>
      <c r="R234" s="740"/>
      <c r="S234" s="740"/>
      <c r="T234" s="740"/>
      <c r="U234" s="740"/>
      <c r="V234" s="920"/>
      <c r="W234" s="921"/>
      <c r="X234" s="921"/>
      <c r="Y234" s="921"/>
      <c r="Z234" s="921"/>
      <c r="AA234" s="921"/>
      <c r="AB234" s="921"/>
      <c r="AC234" s="921"/>
      <c r="AD234" s="920"/>
      <c r="AE234" s="921"/>
      <c r="AF234" s="921"/>
      <c r="AG234" s="921"/>
    </row>
    <row r="235" spans="1:33" ht="15.75" customHeight="1">
      <c r="A235" s="783"/>
      <c r="B235" s="732"/>
      <c r="C235" s="733"/>
      <c r="D235" s="734"/>
      <c r="E235" s="735"/>
      <c r="F235" s="736"/>
      <c r="G235" s="737"/>
      <c r="H235" s="738"/>
      <c r="I235" s="739"/>
      <c r="J235" s="740"/>
      <c r="K235" s="740"/>
      <c r="L235" s="740"/>
      <c r="M235" s="740"/>
      <c r="N235" s="740"/>
      <c r="O235" s="740"/>
      <c r="P235" s="740"/>
      <c r="Q235" s="740"/>
      <c r="R235" s="740"/>
      <c r="S235" s="740"/>
      <c r="T235" s="740"/>
      <c r="U235" s="740"/>
      <c r="V235" s="920"/>
      <c r="W235" s="921"/>
      <c r="X235" s="921"/>
      <c r="Y235" s="921"/>
      <c r="Z235" s="921"/>
      <c r="AA235" s="921"/>
      <c r="AB235" s="921"/>
      <c r="AC235" s="921"/>
      <c r="AD235" s="920"/>
      <c r="AE235" s="921"/>
      <c r="AF235" s="921"/>
      <c r="AG235" s="921"/>
    </row>
    <row r="236" spans="1:33" ht="15.75" customHeight="1">
      <c r="A236" s="783"/>
      <c r="B236" s="732"/>
      <c r="C236" s="733"/>
      <c r="D236" s="734"/>
      <c r="E236" s="735"/>
      <c r="F236" s="736"/>
      <c r="G236" s="737"/>
      <c r="H236" s="738"/>
      <c r="I236" s="739"/>
      <c r="J236" s="740"/>
      <c r="K236" s="740"/>
      <c r="L236" s="740"/>
      <c r="M236" s="740"/>
      <c r="N236" s="740"/>
      <c r="O236" s="740"/>
      <c r="P236" s="740"/>
      <c r="Q236" s="740"/>
      <c r="R236" s="740"/>
      <c r="S236" s="740"/>
      <c r="T236" s="740"/>
      <c r="U236" s="740"/>
      <c r="V236" s="920"/>
      <c r="W236" s="921"/>
      <c r="X236" s="921"/>
      <c r="Y236" s="921"/>
      <c r="Z236" s="921"/>
      <c r="AA236" s="921"/>
      <c r="AB236" s="921"/>
      <c r="AC236" s="921"/>
      <c r="AD236" s="920"/>
      <c r="AE236" s="921"/>
      <c r="AF236" s="921"/>
      <c r="AG236" s="921"/>
    </row>
    <row r="237" spans="1:33" ht="15.75" customHeight="1">
      <c r="A237" s="783"/>
      <c r="B237" s="732"/>
      <c r="C237" s="733"/>
      <c r="D237" s="734"/>
      <c r="E237" s="735"/>
      <c r="F237" s="736"/>
      <c r="G237" s="737"/>
      <c r="H237" s="738"/>
      <c r="I237" s="739"/>
      <c r="J237" s="740"/>
      <c r="K237" s="740"/>
      <c r="L237" s="740"/>
      <c r="M237" s="740"/>
      <c r="N237" s="740"/>
      <c r="O237" s="740"/>
      <c r="P237" s="740"/>
      <c r="Q237" s="740"/>
      <c r="R237" s="740"/>
      <c r="S237" s="740"/>
      <c r="T237" s="740"/>
      <c r="U237" s="740"/>
      <c r="V237" s="920"/>
      <c r="W237" s="921"/>
      <c r="X237" s="921"/>
      <c r="Y237" s="921"/>
      <c r="Z237" s="921"/>
      <c r="AA237" s="921"/>
      <c r="AB237" s="921"/>
      <c r="AC237" s="921"/>
      <c r="AD237" s="920"/>
      <c r="AE237" s="921"/>
      <c r="AF237" s="921"/>
      <c r="AG237" s="921"/>
    </row>
    <row r="238" spans="1:33" ht="15.75" customHeight="1">
      <c r="A238" s="783"/>
      <c r="B238" s="732"/>
      <c r="C238" s="733"/>
      <c r="D238" s="734"/>
      <c r="E238" s="735"/>
      <c r="F238" s="736"/>
      <c r="G238" s="737"/>
      <c r="H238" s="738"/>
      <c r="I238" s="739"/>
      <c r="J238" s="740"/>
      <c r="K238" s="740"/>
      <c r="L238" s="740"/>
      <c r="M238" s="740"/>
      <c r="N238" s="740"/>
      <c r="O238" s="740"/>
      <c r="P238" s="740"/>
      <c r="Q238" s="740"/>
      <c r="R238" s="740"/>
      <c r="S238" s="740"/>
      <c r="T238" s="740"/>
      <c r="U238" s="740"/>
      <c r="V238" s="920"/>
      <c r="W238" s="921"/>
      <c r="X238" s="921"/>
      <c r="Y238" s="921"/>
      <c r="Z238" s="921"/>
      <c r="AA238" s="921"/>
      <c r="AB238" s="921"/>
      <c r="AC238" s="921"/>
      <c r="AD238" s="920"/>
      <c r="AE238" s="921"/>
      <c r="AF238" s="921"/>
      <c r="AG238" s="921"/>
    </row>
    <row r="239" spans="1:33" ht="15.75" customHeight="1">
      <c r="A239" s="783"/>
      <c r="B239" s="732"/>
      <c r="C239" s="733"/>
      <c r="D239" s="734"/>
      <c r="E239" s="735"/>
      <c r="F239" s="736"/>
      <c r="G239" s="737"/>
      <c r="H239" s="738"/>
      <c r="I239" s="739"/>
      <c r="J239" s="740"/>
      <c r="K239" s="740"/>
      <c r="L239" s="740"/>
      <c r="M239" s="740"/>
      <c r="N239" s="740"/>
      <c r="O239" s="740"/>
      <c r="P239" s="740"/>
      <c r="Q239" s="740"/>
      <c r="R239" s="740"/>
      <c r="S239" s="740"/>
      <c r="T239" s="740"/>
      <c r="U239" s="740"/>
      <c r="V239" s="920"/>
      <c r="W239" s="921"/>
      <c r="X239" s="921"/>
      <c r="Y239" s="921"/>
      <c r="Z239" s="921"/>
      <c r="AA239" s="921"/>
      <c r="AB239" s="921"/>
      <c r="AC239" s="921"/>
      <c r="AD239" s="920"/>
      <c r="AE239" s="921"/>
      <c r="AF239" s="921"/>
      <c r="AG239" s="921"/>
    </row>
    <row r="240" spans="1:33" ht="15.75" customHeight="1">
      <c r="A240" s="783"/>
      <c r="B240" s="732"/>
      <c r="C240" s="733"/>
      <c r="D240" s="734"/>
      <c r="E240" s="735"/>
      <c r="F240" s="736"/>
      <c r="G240" s="737"/>
      <c r="H240" s="738"/>
      <c r="I240" s="739"/>
      <c r="J240" s="740"/>
      <c r="K240" s="740"/>
      <c r="L240" s="740"/>
      <c r="M240" s="740"/>
      <c r="N240" s="740"/>
      <c r="O240" s="740"/>
      <c r="P240" s="740"/>
      <c r="Q240" s="740"/>
      <c r="R240" s="740"/>
      <c r="S240" s="740"/>
      <c r="T240" s="740"/>
      <c r="U240" s="740"/>
      <c r="V240" s="920"/>
      <c r="W240" s="921"/>
      <c r="X240" s="921"/>
      <c r="Y240" s="921"/>
      <c r="Z240" s="921"/>
      <c r="AA240" s="921"/>
      <c r="AB240" s="921"/>
      <c r="AC240" s="921"/>
      <c r="AD240" s="920"/>
      <c r="AE240" s="921"/>
      <c r="AF240" s="921"/>
      <c r="AG240" s="921"/>
    </row>
    <row r="241" spans="1:33" ht="15.75" customHeight="1">
      <c r="A241" s="783"/>
      <c r="B241" s="732"/>
      <c r="C241" s="733"/>
      <c r="D241" s="734"/>
      <c r="E241" s="735"/>
      <c r="F241" s="736"/>
      <c r="G241" s="737"/>
      <c r="H241" s="738"/>
      <c r="I241" s="739"/>
      <c r="J241" s="740"/>
      <c r="K241" s="740"/>
      <c r="L241" s="740"/>
      <c r="M241" s="740"/>
      <c r="N241" s="740"/>
      <c r="O241" s="740"/>
      <c r="P241" s="740"/>
      <c r="Q241" s="740"/>
      <c r="R241" s="740"/>
      <c r="S241" s="740"/>
      <c r="T241" s="740"/>
      <c r="U241" s="740"/>
      <c r="V241" s="920"/>
      <c r="W241" s="921"/>
      <c r="X241" s="921"/>
      <c r="Y241" s="921"/>
      <c r="Z241" s="921"/>
      <c r="AA241" s="921"/>
      <c r="AB241" s="921"/>
      <c r="AC241" s="921"/>
      <c r="AD241" s="920"/>
      <c r="AE241" s="921"/>
      <c r="AF241" s="921"/>
      <c r="AG241" s="921"/>
    </row>
    <row r="242" spans="1:33" ht="15.75" customHeight="1">
      <c r="A242" s="783"/>
      <c r="B242" s="732"/>
      <c r="C242" s="733"/>
      <c r="D242" s="734"/>
      <c r="E242" s="735"/>
      <c r="F242" s="736"/>
      <c r="G242" s="737"/>
      <c r="H242" s="738"/>
      <c r="I242" s="739"/>
      <c r="J242" s="740"/>
      <c r="K242" s="740"/>
      <c r="L242" s="740"/>
      <c r="M242" s="740"/>
      <c r="N242" s="740"/>
      <c r="O242" s="740"/>
      <c r="P242" s="740"/>
      <c r="Q242" s="740"/>
      <c r="R242" s="740"/>
      <c r="S242" s="740"/>
      <c r="T242" s="740"/>
      <c r="U242" s="740"/>
      <c r="V242" s="920"/>
      <c r="W242" s="921"/>
      <c r="X242" s="921"/>
      <c r="Y242" s="921"/>
      <c r="Z242" s="921"/>
      <c r="AA242" s="921"/>
      <c r="AB242" s="921"/>
      <c r="AC242" s="921"/>
      <c r="AD242" s="920"/>
      <c r="AE242" s="921"/>
      <c r="AF242" s="921"/>
      <c r="AG242" s="921"/>
    </row>
    <row r="243" spans="1:33" ht="15.75" customHeight="1">
      <c r="A243" s="783"/>
      <c r="B243" s="732"/>
      <c r="C243" s="733"/>
      <c r="D243" s="734"/>
      <c r="E243" s="735"/>
      <c r="F243" s="736"/>
      <c r="G243" s="737"/>
      <c r="H243" s="738"/>
      <c r="I243" s="739"/>
      <c r="J243" s="740"/>
      <c r="K243" s="740"/>
      <c r="L243" s="740"/>
      <c r="M243" s="740"/>
      <c r="N243" s="740"/>
      <c r="O243" s="740"/>
      <c r="P243" s="740"/>
      <c r="Q243" s="740"/>
      <c r="R243" s="740"/>
      <c r="S243" s="740"/>
      <c r="T243" s="740"/>
      <c r="U243" s="740"/>
      <c r="V243" s="920"/>
      <c r="W243" s="921"/>
      <c r="X243" s="921"/>
      <c r="Y243" s="921"/>
      <c r="Z243" s="921"/>
      <c r="AA243" s="921"/>
      <c r="AB243" s="921"/>
      <c r="AC243" s="921"/>
      <c r="AD243" s="920"/>
      <c r="AE243" s="921"/>
      <c r="AF243" s="921"/>
      <c r="AG243" s="921"/>
    </row>
    <row r="244" spans="1:33" ht="15.75" customHeight="1">
      <c r="A244" s="783"/>
      <c r="B244" s="732"/>
      <c r="C244" s="733"/>
      <c r="D244" s="734"/>
      <c r="E244" s="735"/>
      <c r="F244" s="736"/>
      <c r="G244" s="737"/>
      <c r="H244" s="738"/>
      <c r="I244" s="739"/>
      <c r="J244" s="740"/>
      <c r="K244" s="740"/>
      <c r="L244" s="740"/>
      <c r="M244" s="740"/>
      <c r="N244" s="740"/>
      <c r="O244" s="740"/>
      <c r="P244" s="740"/>
      <c r="Q244" s="740"/>
      <c r="R244" s="740"/>
      <c r="S244" s="740"/>
      <c r="T244" s="740"/>
      <c r="U244" s="740"/>
      <c r="V244" s="920"/>
      <c r="W244" s="921"/>
      <c r="X244" s="921"/>
      <c r="Y244" s="921"/>
      <c r="Z244" s="921"/>
      <c r="AA244" s="921"/>
      <c r="AB244" s="921"/>
      <c r="AC244" s="921"/>
      <c r="AD244" s="920"/>
      <c r="AE244" s="921"/>
      <c r="AF244" s="921"/>
      <c r="AG244" s="921"/>
    </row>
    <row r="245" spans="1:33" ht="15.75" customHeight="1">
      <c r="A245" s="783"/>
      <c r="B245" s="732"/>
      <c r="C245" s="733"/>
      <c r="D245" s="734"/>
      <c r="E245" s="735"/>
      <c r="F245" s="736"/>
      <c r="G245" s="737"/>
      <c r="H245" s="738"/>
      <c r="I245" s="739"/>
      <c r="J245" s="740"/>
      <c r="K245" s="740"/>
      <c r="L245" s="740"/>
      <c r="M245" s="740"/>
      <c r="N245" s="740"/>
      <c r="O245" s="740"/>
      <c r="P245" s="740"/>
      <c r="Q245" s="740"/>
      <c r="R245" s="740"/>
      <c r="S245" s="740"/>
      <c r="T245" s="740"/>
      <c r="U245" s="740"/>
      <c r="V245" s="920"/>
      <c r="W245" s="921"/>
      <c r="X245" s="921"/>
      <c r="Y245" s="921"/>
      <c r="Z245" s="921"/>
      <c r="AA245" s="921"/>
      <c r="AB245" s="921"/>
      <c r="AC245" s="921"/>
      <c r="AD245" s="920"/>
      <c r="AE245" s="921"/>
      <c r="AF245" s="921"/>
      <c r="AG245" s="921"/>
    </row>
    <row r="246" spans="1:33" ht="15.75" customHeight="1">
      <c r="A246" s="783"/>
      <c r="B246" s="732"/>
      <c r="C246" s="733"/>
      <c r="D246" s="734"/>
      <c r="E246" s="735"/>
      <c r="F246" s="736"/>
      <c r="G246" s="737"/>
      <c r="H246" s="738"/>
      <c r="I246" s="739"/>
      <c r="J246" s="740"/>
      <c r="K246" s="740"/>
      <c r="L246" s="740"/>
      <c r="M246" s="740"/>
      <c r="N246" s="740"/>
      <c r="O246" s="740"/>
      <c r="P246" s="740"/>
      <c r="Q246" s="740"/>
      <c r="R246" s="740"/>
      <c r="S246" s="740"/>
      <c r="T246" s="740"/>
      <c r="U246" s="740"/>
      <c r="V246" s="920"/>
      <c r="W246" s="921"/>
      <c r="X246" s="921"/>
      <c r="Y246" s="921"/>
      <c r="Z246" s="921"/>
      <c r="AA246" s="921"/>
      <c r="AB246" s="921"/>
      <c r="AC246" s="921"/>
      <c r="AD246" s="920"/>
      <c r="AE246" s="921"/>
      <c r="AF246" s="921"/>
      <c r="AG246" s="921"/>
    </row>
    <row r="247" spans="1:33" ht="15.75" customHeight="1">
      <c r="A247" s="783"/>
      <c r="B247" s="732"/>
      <c r="C247" s="733"/>
      <c r="D247" s="734"/>
      <c r="E247" s="735"/>
      <c r="F247" s="736"/>
      <c r="G247" s="737"/>
      <c r="H247" s="738"/>
      <c r="I247" s="739"/>
      <c r="J247" s="740"/>
      <c r="K247" s="740"/>
      <c r="L247" s="740"/>
      <c r="M247" s="740"/>
      <c r="N247" s="740"/>
      <c r="O247" s="740"/>
      <c r="P247" s="740"/>
      <c r="Q247" s="740"/>
      <c r="R247" s="740"/>
      <c r="S247" s="740"/>
      <c r="T247" s="740"/>
      <c r="U247" s="740"/>
      <c r="V247" s="920"/>
      <c r="W247" s="921"/>
      <c r="X247" s="921"/>
      <c r="Y247" s="921"/>
      <c r="Z247" s="921"/>
      <c r="AA247" s="921"/>
      <c r="AB247" s="921"/>
      <c r="AC247" s="921"/>
      <c r="AD247" s="920"/>
      <c r="AE247" s="921"/>
      <c r="AF247" s="921"/>
      <c r="AG247" s="921"/>
    </row>
    <row r="248" spans="1:33" ht="15.75" customHeight="1">
      <c r="A248" s="783"/>
      <c r="B248" s="732"/>
      <c r="C248" s="733"/>
      <c r="D248" s="734"/>
      <c r="E248" s="735"/>
      <c r="F248" s="736"/>
      <c r="G248" s="737"/>
      <c r="H248" s="738"/>
      <c r="I248" s="739"/>
      <c r="J248" s="740"/>
      <c r="K248" s="740"/>
      <c r="L248" s="740"/>
      <c r="M248" s="740"/>
      <c r="N248" s="740"/>
      <c r="O248" s="740"/>
      <c r="P248" s="740"/>
      <c r="Q248" s="740"/>
      <c r="R248" s="740"/>
      <c r="S248" s="740"/>
      <c r="T248" s="740"/>
      <c r="U248" s="740"/>
      <c r="V248" s="920"/>
      <c r="W248" s="921"/>
      <c r="X248" s="921"/>
      <c r="Y248" s="921"/>
      <c r="Z248" s="921"/>
      <c r="AA248" s="921"/>
      <c r="AB248" s="921"/>
      <c r="AC248" s="921"/>
      <c r="AD248" s="920"/>
      <c r="AE248" s="921"/>
      <c r="AF248" s="921"/>
      <c r="AG248" s="921"/>
    </row>
    <row r="249" spans="1:33" ht="15.75" customHeight="1">
      <c r="A249" s="783"/>
      <c r="B249" s="732"/>
      <c r="C249" s="733"/>
      <c r="D249" s="734"/>
      <c r="E249" s="735"/>
      <c r="F249" s="736"/>
      <c r="G249" s="737"/>
      <c r="H249" s="738"/>
      <c r="I249" s="739"/>
      <c r="J249" s="740"/>
      <c r="K249" s="740"/>
      <c r="L249" s="740"/>
      <c r="M249" s="740"/>
      <c r="N249" s="740"/>
      <c r="O249" s="740"/>
      <c r="P249" s="740"/>
      <c r="Q249" s="740"/>
      <c r="R249" s="740"/>
      <c r="S249" s="740"/>
      <c r="T249" s="740"/>
      <c r="U249" s="740"/>
      <c r="V249" s="920"/>
      <c r="W249" s="921"/>
      <c r="X249" s="921"/>
      <c r="Y249" s="921"/>
      <c r="Z249" s="921"/>
      <c r="AA249" s="921"/>
      <c r="AB249" s="921"/>
      <c r="AC249" s="921"/>
      <c r="AD249" s="920"/>
      <c r="AE249" s="921"/>
      <c r="AF249" s="921"/>
      <c r="AG249" s="921"/>
    </row>
    <row r="250" spans="1:33" ht="15.75" customHeight="1">
      <c r="A250" s="783"/>
      <c r="B250" s="732"/>
      <c r="C250" s="733"/>
      <c r="D250" s="734"/>
      <c r="E250" s="735"/>
      <c r="F250" s="736"/>
      <c r="G250" s="737"/>
      <c r="H250" s="738"/>
      <c r="I250" s="739"/>
      <c r="J250" s="740"/>
      <c r="K250" s="740"/>
      <c r="L250" s="740"/>
      <c r="M250" s="740"/>
      <c r="N250" s="740"/>
      <c r="O250" s="740"/>
      <c r="P250" s="740"/>
      <c r="Q250" s="740"/>
      <c r="R250" s="740"/>
      <c r="S250" s="740"/>
      <c r="T250" s="740"/>
      <c r="U250" s="740"/>
      <c r="V250" s="920"/>
      <c r="W250" s="921"/>
      <c r="X250" s="921"/>
      <c r="Y250" s="921"/>
      <c r="Z250" s="921"/>
      <c r="AA250" s="921"/>
      <c r="AB250" s="921"/>
      <c r="AC250" s="921"/>
      <c r="AD250" s="920"/>
      <c r="AE250" s="921"/>
      <c r="AF250" s="921"/>
      <c r="AG250" s="921"/>
    </row>
    <row r="251" spans="1:33" ht="15.75" customHeight="1">
      <c r="A251" s="783"/>
      <c r="B251" s="732"/>
      <c r="C251" s="733"/>
      <c r="D251" s="734"/>
      <c r="E251" s="735"/>
      <c r="F251" s="736"/>
      <c r="G251" s="737"/>
      <c r="H251" s="738"/>
      <c r="I251" s="739"/>
      <c r="J251" s="740"/>
      <c r="K251" s="740"/>
      <c r="L251" s="740"/>
      <c r="M251" s="740"/>
      <c r="N251" s="740"/>
      <c r="O251" s="740"/>
      <c r="P251" s="740"/>
      <c r="Q251" s="740"/>
      <c r="R251" s="740"/>
      <c r="S251" s="740"/>
      <c r="T251" s="740"/>
      <c r="U251" s="740"/>
      <c r="V251" s="920"/>
      <c r="W251" s="921"/>
      <c r="X251" s="921"/>
      <c r="Y251" s="921"/>
      <c r="Z251" s="921"/>
      <c r="AA251" s="921"/>
      <c r="AB251" s="921"/>
      <c r="AC251" s="921"/>
      <c r="AD251" s="920"/>
      <c r="AE251" s="921"/>
      <c r="AF251" s="921"/>
      <c r="AG251" s="921"/>
    </row>
    <row r="252" spans="1:33" ht="15.75" customHeight="1">
      <c r="A252" s="783"/>
      <c r="B252" s="732"/>
      <c r="C252" s="733"/>
      <c r="D252" s="734"/>
      <c r="E252" s="735"/>
      <c r="F252" s="736"/>
      <c r="G252" s="737"/>
      <c r="H252" s="738"/>
      <c r="I252" s="739"/>
      <c r="J252" s="740"/>
      <c r="K252" s="740"/>
      <c r="L252" s="740"/>
      <c r="M252" s="740"/>
      <c r="N252" s="740"/>
      <c r="O252" s="740"/>
      <c r="P252" s="740"/>
      <c r="Q252" s="740"/>
      <c r="R252" s="740"/>
      <c r="S252" s="740"/>
      <c r="T252" s="740"/>
      <c r="U252" s="740"/>
      <c r="V252" s="920"/>
      <c r="W252" s="921"/>
      <c r="X252" s="921"/>
      <c r="Y252" s="921"/>
      <c r="Z252" s="921"/>
      <c r="AA252" s="921"/>
      <c r="AB252" s="921"/>
      <c r="AC252" s="921"/>
      <c r="AD252" s="920"/>
      <c r="AE252" s="921"/>
      <c r="AF252" s="921"/>
      <c r="AG252" s="921"/>
    </row>
    <row r="253" spans="1:33" ht="15.75" customHeight="1">
      <c r="A253" s="783"/>
      <c r="B253" s="732"/>
      <c r="C253" s="733"/>
      <c r="D253" s="734"/>
      <c r="E253" s="735"/>
      <c r="F253" s="736"/>
      <c r="G253" s="737"/>
      <c r="H253" s="738"/>
      <c r="I253" s="739"/>
      <c r="J253" s="740"/>
      <c r="K253" s="740"/>
      <c r="L253" s="740"/>
      <c r="M253" s="740"/>
      <c r="N253" s="740"/>
      <c r="O253" s="740"/>
      <c r="P253" s="740"/>
      <c r="Q253" s="740"/>
      <c r="R253" s="740"/>
      <c r="S253" s="740"/>
      <c r="T253" s="740"/>
      <c r="U253" s="740"/>
      <c r="V253" s="920"/>
      <c r="W253" s="921"/>
      <c r="X253" s="921"/>
      <c r="Y253" s="921"/>
      <c r="Z253" s="921"/>
      <c r="AA253" s="921"/>
      <c r="AB253" s="921"/>
      <c r="AC253" s="921"/>
      <c r="AD253" s="920"/>
      <c r="AE253" s="921"/>
      <c r="AF253" s="921"/>
      <c r="AG253" s="921"/>
    </row>
    <row r="254" spans="1:33" ht="15.75" customHeight="1">
      <c r="A254" s="783"/>
      <c r="B254" s="732"/>
      <c r="C254" s="733"/>
      <c r="D254" s="734"/>
      <c r="E254" s="735"/>
      <c r="F254" s="736"/>
      <c r="G254" s="737"/>
      <c r="H254" s="738"/>
      <c r="I254" s="739"/>
      <c r="J254" s="740"/>
      <c r="K254" s="740"/>
      <c r="L254" s="740"/>
      <c r="M254" s="740"/>
      <c r="N254" s="740"/>
      <c r="O254" s="740"/>
      <c r="P254" s="740"/>
      <c r="Q254" s="740"/>
      <c r="R254" s="740"/>
      <c r="S254" s="740"/>
      <c r="T254" s="740"/>
      <c r="U254" s="740"/>
      <c r="V254" s="920"/>
      <c r="W254" s="921"/>
      <c r="X254" s="921"/>
      <c r="Y254" s="921"/>
      <c r="Z254" s="921"/>
      <c r="AA254" s="921"/>
      <c r="AB254" s="921"/>
      <c r="AC254" s="921"/>
      <c r="AD254" s="920"/>
      <c r="AE254" s="921"/>
      <c r="AF254" s="921"/>
      <c r="AG254" s="921"/>
    </row>
    <row r="255" spans="1:33" ht="15.75" customHeight="1">
      <c r="A255" s="783"/>
      <c r="B255" s="732"/>
      <c r="C255" s="733"/>
      <c r="D255" s="734"/>
      <c r="E255" s="735"/>
      <c r="F255" s="736"/>
      <c r="G255" s="737"/>
      <c r="H255" s="738"/>
      <c r="I255" s="739"/>
      <c r="J255" s="740"/>
      <c r="K255" s="740"/>
      <c r="L255" s="740"/>
      <c r="M255" s="740"/>
      <c r="N255" s="740"/>
      <c r="O255" s="740"/>
      <c r="P255" s="740"/>
      <c r="Q255" s="740"/>
      <c r="R255" s="740"/>
      <c r="S255" s="740"/>
      <c r="T255" s="740"/>
      <c r="U255" s="740"/>
      <c r="V255" s="920"/>
      <c r="W255" s="921"/>
      <c r="X255" s="921"/>
      <c r="Y255" s="921"/>
      <c r="Z255" s="921"/>
      <c r="AA255" s="921"/>
      <c r="AB255" s="921"/>
      <c r="AC255" s="921"/>
      <c r="AD255" s="920"/>
      <c r="AE255" s="921"/>
      <c r="AF255" s="921"/>
      <c r="AG255" s="921"/>
    </row>
    <row r="256" spans="1:33" ht="15.75" customHeight="1">
      <c r="A256" s="783"/>
      <c r="B256" s="732"/>
      <c r="C256" s="733"/>
      <c r="D256" s="734"/>
      <c r="E256" s="735"/>
      <c r="F256" s="736"/>
      <c r="G256" s="737"/>
      <c r="H256" s="738"/>
      <c r="I256" s="739"/>
      <c r="J256" s="740"/>
      <c r="K256" s="740"/>
      <c r="L256" s="740"/>
      <c r="M256" s="740"/>
      <c r="N256" s="740"/>
      <c r="O256" s="740"/>
      <c r="P256" s="740"/>
      <c r="Q256" s="740"/>
      <c r="R256" s="740"/>
      <c r="S256" s="740"/>
      <c r="T256" s="740"/>
      <c r="U256" s="740"/>
      <c r="V256" s="920"/>
      <c r="W256" s="921"/>
      <c r="X256" s="921"/>
      <c r="Y256" s="921"/>
      <c r="Z256" s="921"/>
      <c r="AA256" s="921"/>
      <c r="AB256" s="921"/>
      <c r="AC256" s="921"/>
      <c r="AD256" s="920"/>
      <c r="AE256" s="921"/>
      <c r="AF256" s="921"/>
      <c r="AG256" s="921"/>
    </row>
    <row r="257" spans="1:33" ht="15.75" customHeight="1">
      <c r="A257" s="783"/>
      <c r="B257" s="732"/>
      <c r="C257" s="733"/>
      <c r="D257" s="734"/>
      <c r="E257" s="735"/>
      <c r="F257" s="736"/>
      <c r="G257" s="737"/>
      <c r="H257" s="738"/>
      <c r="I257" s="739"/>
      <c r="J257" s="740"/>
      <c r="K257" s="740"/>
      <c r="L257" s="740"/>
      <c r="M257" s="740"/>
      <c r="N257" s="740"/>
      <c r="O257" s="740"/>
      <c r="P257" s="740"/>
      <c r="Q257" s="740"/>
      <c r="R257" s="740"/>
      <c r="S257" s="740"/>
      <c r="T257" s="740"/>
      <c r="U257" s="740"/>
      <c r="V257" s="920"/>
      <c r="W257" s="921"/>
      <c r="X257" s="921"/>
      <c r="Y257" s="921"/>
      <c r="Z257" s="921"/>
      <c r="AA257" s="921"/>
      <c r="AB257" s="921"/>
      <c r="AC257" s="921"/>
      <c r="AD257" s="920"/>
      <c r="AE257" s="921"/>
      <c r="AF257" s="921"/>
      <c r="AG257" s="921"/>
    </row>
    <row r="258" spans="1:33" ht="15.75" customHeight="1">
      <c r="A258" s="783"/>
      <c r="B258" s="732"/>
      <c r="C258" s="733"/>
      <c r="D258" s="734"/>
      <c r="E258" s="735"/>
      <c r="F258" s="736"/>
      <c r="G258" s="737"/>
      <c r="H258" s="738"/>
      <c r="I258" s="739"/>
      <c r="J258" s="740"/>
      <c r="K258" s="740"/>
      <c r="L258" s="740"/>
      <c r="M258" s="740"/>
      <c r="N258" s="740"/>
      <c r="O258" s="740"/>
      <c r="P258" s="740"/>
      <c r="Q258" s="740"/>
      <c r="R258" s="740"/>
      <c r="S258" s="740"/>
      <c r="T258" s="740"/>
      <c r="U258" s="740"/>
      <c r="V258" s="920"/>
      <c r="W258" s="921"/>
      <c r="X258" s="921"/>
      <c r="Y258" s="921"/>
      <c r="Z258" s="921"/>
      <c r="AA258" s="921"/>
      <c r="AB258" s="921"/>
      <c r="AC258" s="921"/>
      <c r="AD258" s="920"/>
      <c r="AE258" s="921"/>
      <c r="AF258" s="921"/>
      <c r="AG258" s="921"/>
    </row>
    <row r="259" spans="1:33" ht="15.75" customHeight="1">
      <c r="A259" s="783"/>
      <c r="B259" s="732"/>
      <c r="C259" s="733"/>
      <c r="D259" s="734"/>
      <c r="E259" s="735"/>
      <c r="F259" s="736"/>
      <c r="G259" s="737"/>
      <c r="H259" s="738"/>
      <c r="I259" s="739"/>
      <c r="J259" s="740"/>
      <c r="K259" s="740"/>
      <c r="L259" s="740"/>
      <c r="M259" s="740"/>
      <c r="N259" s="740"/>
      <c r="O259" s="740"/>
      <c r="P259" s="740"/>
      <c r="Q259" s="740"/>
      <c r="R259" s="740"/>
      <c r="S259" s="740"/>
      <c r="T259" s="740"/>
      <c r="U259" s="740"/>
      <c r="V259" s="920"/>
      <c r="W259" s="921"/>
      <c r="X259" s="921"/>
      <c r="Y259" s="921"/>
      <c r="Z259" s="921"/>
      <c r="AA259" s="921"/>
      <c r="AB259" s="921"/>
      <c r="AC259" s="921"/>
      <c r="AD259" s="920"/>
      <c r="AE259" s="921"/>
      <c r="AF259" s="921"/>
      <c r="AG259" s="921"/>
    </row>
    <row r="260" spans="1:33" ht="15.75" customHeight="1">
      <c r="A260" s="783"/>
      <c r="B260" s="732"/>
      <c r="C260" s="733"/>
      <c r="D260" s="734"/>
      <c r="E260" s="735"/>
      <c r="F260" s="736"/>
      <c r="G260" s="737"/>
      <c r="H260" s="738"/>
      <c r="I260" s="739"/>
      <c r="J260" s="740"/>
      <c r="K260" s="740"/>
      <c r="L260" s="740"/>
      <c r="M260" s="740"/>
      <c r="N260" s="740"/>
      <c r="O260" s="740"/>
      <c r="P260" s="740"/>
      <c r="Q260" s="740"/>
      <c r="R260" s="740"/>
      <c r="S260" s="740"/>
      <c r="T260" s="740"/>
      <c r="U260" s="740"/>
      <c r="V260" s="920"/>
      <c r="W260" s="921"/>
      <c r="X260" s="921"/>
      <c r="Y260" s="921"/>
      <c r="Z260" s="921"/>
      <c r="AA260" s="921"/>
      <c r="AB260" s="921"/>
      <c r="AC260" s="921"/>
      <c r="AD260" s="920"/>
      <c r="AE260" s="921"/>
      <c r="AF260" s="921"/>
      <c r="AG260" s="921"/>
    </row>
    <row r="261" spans="1:33" ht="15.75" customHeight="1">
      <c r="A261" s="783"/>
      <c r="B261" s="732"/>
      <c r="C261" s="733"/>
      <c r="D261" s="734"/>
      <c r="E261" s="735"/>
      <c r="F261" s="736"/>
      <c r="G261" s="737"/>
      <c r="H261" s="738"/>
      <c r="I261" s="739"/>
      <c r="J261" s="740"/>
      <c r="K261" s="740"/>
      <c r="L261" s="740"/>
      <c r="M261" s="740"/>
      <c r="N261" s="740"/>
      <c r="O261" s="740"/>
      <c r="P261" s="740"/>
      <c r="Q261" s="740"/>
      <c r="R261" s="740"/>
      <c r="S261" s="740"/>
      <c r="T261" s="740"/>
      <c r="U261" s="740"/>
      <c r="V261" s="920"/>
      <c r="W261" s="921"/>
      <c r="X261" s="921"/>
      <c r="Y261" s="921"/>
      <c r="Z261" s="921"/>
      <c r="AA261" s="921"/>
      <c r="AB261" s="921"/>
      <c r="AC261" s="921"/>
      <c r="AD261" s="920"/>
      <c r="AE261" s="921"/>
      <c r="AF261" s="921"/>
      <c r="AG261" s="921"/>
    </row>
    <row r="262" spans="1:33" ht="15.75" customHeight="1">
      <c r="A262" s="783"/>
      <c r="B262" s="732"/>
      <c r="C262" s="733"/>
      <c r="D262" s="734"/>
      <c r="E262" s="735"/>
      <c r="F262" s="736"/>
      <c r="G262" s="737"/>
      <c r="H262" s="738"/>
      <c r="I262" s="739"/>
      <c r="J262" s="740"/>
      <c r="K262" s="740"/>
      <c r="L262" s="740"/>
      <c r="M262" s="740"/>
      <c r="N262" s="740"/>
      <c r="O262" s="740"/>
      <c r="P262" s="740"/>
      <c r="Q262" s="740"/>
      <c r="R262" s="740"/>
      <c r="S262" s="740"/>
      <c r="T262" s="740"/>
      <c r="U262" s="740"/>
      <c r="V262" s="920"/>
      <c r="W262" s="921"/>
      <c r="X262" s="921"/>
      <c r="Y262" s="921"/>
      <c r="Z262" s="921"/>
      <c r="AA262" s="921"/>
      <c r="AB262" s="921"/>
      <c r="AC262" s="921"/>
      <c r="AD262" s="920"/>
      <c r="AE262" s="921"/>
      <c r="AF262" s="921"/>
      <c r="AG262" s="921"/>
    </row>
    <row r="263" spans="1:33" ht="15.75" customHeight="1">
      <c r="A263" s="783"/>
      <c r="B263" s="732"/>
      <c r="C263" s="733"/>
      <c r="D263" s="734"/>
      <c r="E263" s="735"/>
      <c r="F263" s="736"/>
      <c r="G263" s="737"/>
      <c r="H263" s="738"/>
      <c r="I263" s="739"/>
      <c r="J263" s="740"/>
      <c r="K263" s="740"/>
      <c r="L263" s="740"/>
      <c r="M263" s="740"/>
      <c r="N263" s="740"/>
      <c r="O263" s="740"/>
      <c r="P263" s="740"/>
      <c r="Q263" s="740"/>
      <c r="R263" s="740"/>
      <c r="S263" s="740"/>
      <c r="T263" s="740"/>
      <c r="U263" s="740"/>
      <c r="V263" s="920"/>
      <c r="W263" s="921"/>
      <c r="X263" s="921"/>
      <c r="Y263" s="921"/>
      <c r="Z263" s="921"/>
      <c r="AA263" s="921"/>
      <c r="AB263" s="921"/>
      <c r="AC263" s="921"/>
      <c r="AD263" s="920"/>
      <c r="AE263" s="921"/>
      <c r="AF263" s="921"/>
      <c r="AG263" s="921"/>
    </row>
    <row r="264" spans="1:33" ht="15.75" customHeight="1">
      <c r="A264" s="783"/>
      <c r="B264" s="732"/>
      <c r="C264" s="733"/>
      <c r="D264" s="734"/>
      <c r="E264" s="735"/>
      <c r="F264" s="736"/>
      <c r="G264" s="737"/>
      <c r="H264" s="738"/>
      <c r="I264" s="739"/>
      <c r="J264" s="740"/>
      <c r="K264" s="740"/>
      <c r="L264" s="740"/>
      <c r="M264" s="740"/>
      <c r="N264" s="740"/>
      <c r="O264" s="740"/>
      <c r="P264" s="740"/>
      <c r="Q264" s="740"/>
      <c r="R264" s="740"/>
      <c r="S264" s="740"/>
      <c r="T264" s="740"/>
      <c r="U264" s="740"/>
      <c r="V264" s="920"/>
      <c r="W264" s="921"/>
      <c r="X264" s="921"/>
      <c r="Y264" s="921"/>
      <c r="Z264" s="921"/>
      <c r="AA264" s="921"/>
      <c r="AB264" s="921"/>
      <c r="AC264" s="921"/>
      <c r="AD264" s="920"/>
      <c r="AE264" s="921"/>
      <c r="AF264" s="921"/>
      <c r="AG264" s="921"/>
    </row>
    <row r="265" spans="1:33" ht="15.75" customHeight="1">
      <c r="A265" s="783"/>
      <c r="B265" s="732"/>
      <c r="C265" s="733"/>
      <c r="D265" s="734"/>
      <c r="E265" s="735"/>
      <c r="F265" s="736"/>
      <c r="G265" s="737"/>
      <c r="H265" s="738"/>
      <c r="I265" s="739"/>
      <c r="J265" s="740"/>
      <c r="K265" s="740"/>
      <c r="L265" s="740"/>
      <c r="M265" s="740"/>
      <c r="N265" s="740"/>
      <c r="O265" s="740"/>
      <c r="P265" s="740"/>
      <c r="Q265" s="740"/>
      <c r="R265" s="740"/>
      <c r="S265" s="740"/>
      <c r="T265" s="740"/>
      <c r="U265" s="740"/>
      <c r="V265" s="920"/>
      <c r="W265" s="921"/>
      <c r="X265" s="921"/>
      <c r="Y265" s="921"/>
      <c r="Z265" s="921"/>
      <c r="AA265" s="921"/>
      <c r="AB265" s="921"/>
      <c r="AC265" s="921"/>
      <c r="AD265" s="920"/>
      <c r="AE265" s="921"/>
      <c r="AF265" s="921"/>
      <c r="AG265" s="921"/>
    </row>
    <row r="266" spans="1:33" ht="15.75" customHeight="1">
      <c r="A266" s="783"/>
      <c r="B266" s="732"/>
      <c r="C266" s="733"/>
      <c r="D266" s="734"/>
      <c r="E266" s="735"/>
      <c r="F266" s="736"/>
      <c r="G266" s="737"/>
      <c r="H266" s="738"/>
      <c r="I266" s="739"/>
      <c r="J266" s="740"/>
      <c r="K266" s="740"/>
      <c r="L266" s="740"/>
      <c r="M266" s="740"/>
      <c r="N266" s="740"/>
      <c r="O266" s="740"/>
      <c r="P266" s="740"/>
      <c r="Q266" s="740"/>
      <c r="R266" s="740"/>
      <c r="S266" s="740"/>
      <c r="T266" s="740"/>
      <c r="U266" s="740"/>
      <c r="V266" s="920"/>
      <c r="W266" s="921"/>
      <c r="X266" s="921"/>
      <c r="Y266" s="921"/>
      <c r="Z266" s="921"/>
      <c r="AA266" s="921"/>
      <c r="AB266" s="921"/>
      <c r="AC266" s="921"/>
      <c r="AD266" s="920"/>
      <c r="AE266" s="921"/>
      <c r="AF266" s="921"/>
      <c r="AG266" s="921"/>
    </row>
    <row r="267" spans="1:33" ht="15.75" customHeight="1">
      <c r="A267" s="783"/>
      <c r="B267" s="732"/>
      <c r="C267" s="733"/>
      <c r="D267" s="734"/>
      <c r="E267" s="735"/>
      <c r="F267" s="736"/>
      <c r="G267" s="737"/>
      <c r="H267" s="738"/>
      <c r="I267" s="739"/>
      <c r="J267" s="740"/>
      <c r="K267" s="740"/>
      <c r="L267" s="740"/>
      <c r="M267" s="740"/>
      <c r="N267" s="740"/>
      <c r="O267" s="740"/>
      <c r="P267" s="740"/>
      <c r="Q267" s="740"/>
      <c r="R267" s="740"/>
      <c r="S267" s="740"/>
      <c r="T267" s="740"/>
      <c r="U267" s="740"/>
      <c r="V267" s="920"/>
      <c r="W267" s="921"/>
      <c r="X267" s="921"/>
      <c r="Y267" s="921"/>
      <c r="Z267" s="921"/>
      <c r="AA267" s="921"/>
      <c r="AB267" s="921"/>
      <c r="AC267" s="921"/>
      <c r="AD267" s="920"/>
      <c r="AE267" s="921"/>
      <c r="AF267" s="921"/>
      <c r="AG267" s="921"/>
    </row>
    <row r="268" spans="1:33" ht="15.75" customHeight="1">
      <c r="A268" s="783"/>
      <c r="B268" s="732"/>
      <c r="C268" s="733"/>
      <c r="D268" s="734"/>
      <c r="E268" s="735"/>
      <c r="F268" s="736"/>
      <c r="G268" s="737"/>
      <c r="H268" s="738"/>
      <c r="I268" s="739"/>
      <c r="J268" s="740"/>
      <c r="K268" s="740"/>
      <c r="L268" s="740"/>
      <c r="M268" s="740"/>
      <c r="N268" s="740"/>
      <c r="O268" s="740"/>
      <c r="P268" s="740"/>
      <c r="Q268" s="740"/>
      <c r="R268" s="740"/>
      <c r="S268" s="740"/>
      <c r="T268" s="740"/>
      <c r="U268" s="740"/>
      <c r="V268" s="920"/>
      <c r="W268" s="921"/>
      <c r="X268" s="921"/>
      <c r="Y268" s="921"/>
      <c r="Z268" s="921"/>
      <c r="AA268" s="921"/>
      <c r="AB268" s="921"/>
      <c r="AC268" s="921"/>
      <c r="AD268" s="920"/>
      <c r="AE268" s="921"/>
      <c r="AF268" s="921"/>
      <c r="AG268" s="921"/>
    </row>
    <row r="269" spans="1:33" ht="15.75" customHeight="1">
      <c r="A269" s="783"/>
      <c r="B269" s="732"/>
      <c r="C269" s="733"/>
      <c r="D269" s="734"/>
      <c r="E269" s="735"/>
      <c r="F269" s="736"/>
      <c r="G269" s="737"/>
      <c r="H269" s="738"/>
      <c r="I269" s="739"/>
      <c r="J269" s="740"/>
      <c r="K269" s="740"/>
      <c r="L269" s="740"/>
      <c r="M269" s="740"/>
      <c r="N269" s="740"/>
      <c r="O269" s="740"/>
      <c r="P269" s="740"/>
      <c r="Q269" s="740"/>
      <c r="R269" s="740"/>
      <c r="S269" s="740"/>
      <c r="T269" s="740"/>
      <c r="U269" s="740"/>
      <c r="V269" s="920"/>
      <c r="W269" s="921"/>
      <c r="X269" s="921"/>
      <c r="Y269" s="921"/>
      <c r="Z269" s="921"/>
      <c r="AA269" s="921"/>
      <c r="AB269" s="921"/>
      <c r="AC269" s="921"/>
      <c r="AD269" s="920"/>
      <c r="AE269" s="921"/>
      <c r="AF269" s="921"/>
      <c r="AG269" s="921"/>
    </row>
    <row r="270" spans="1:33" ht="15.75" customHeight="1">
      <c r="A270" s="783"/>
      <c r="B270" s="732"/>
      <c r="C270" s="733"/>
      <c r="D270" s="734"/>
      <c r="E270" s="735"/>
      <c r="F270" s="736"/>
      <c r="G270" s="737"/>
      <c r="H270" s="738"/>
      <c r="I270" s="739"/>
      <c r="J270" s="740"/>
      <c r="K270" s="740"/>
      <c r="L270" s="740"/>
      <c r="M270" s="740"/>
      <c r="N270" s="740"/>
      <c r="O270" s="740"/>
      <c r="P270" s="740"/>
      <c r="Q270" s="740"/>
      <c r="R270" s="740"/>
      <c r="S270" s="740"/>
      <c r="T270" s="740"/>
      <c r="U270" s="740"/>
      <c r="V270" s="920"/>
      <c r="W270" s="921"/>
      <c r="X270" s="921"/>
      <c r="Y270" s="921"/>
      <c r="Z270" s="921"/>
      <c r="AA270" s="921"/>
      <c r="AB270" s="921"/>
      <c r="AC270" s="921"/>
      <c r="AD270" s="920"/>
      <c r="AE270" s="921"/>
      <c r="AF270" s="921"/>
      <c r="AG270" s="921"/>
    </row>
    <row r="271" spans="1:33" ht="15.75" customHeight="1">
      <c r="A271" s="783"/>
      <c r="B271" s="732"/>
      <c r="C271" s="733"/>
      <c r="D271" s="734"/>
      <c r="E271" s="735"/>
      <c r="F271" s="736"/>
      <c r="G271" s="737"/>
      <c r="H271" s="738"/>
      <c r="I271" s="739"/>
      <c r="J271" s="740"/>
      <c r="K271" s="740"/>
      <c r="L271" s="740"/>
      <c r="M271" s="740"/>
      <c r="N271" s="740"/>
      <c r="O271" s="740"/>
      <c r="P271" s="740"/>
      <c r="Q271" s="740"/>
      <c r="R271" s="740"/>
      <c r="S271" s="740"/>
      <c r="T271" s="740"/>
      <c r="U271" s="740"/>
      <c r="V271" s="920"/>
      <c r="W271" s="921"/>
      <c r="X271" s="921"/>
      <c r="Y271" s="921"/>
      <c r="Z271" s="921"/>
      <c r="AA271" s="921"/>
      <c r="AB271" s="921"/>
      <c r="AC271" s="921"/>
      <c r="AD271" s="920"/>
      <c r="AE271" s="921"/>
      <c r="AF271" s="921"/>
      <c r="AG271" s="921"/>
    </row>
    <row r="272" spans="1:33" ht="15.75" customHeight="1">
      <c r="A272" s="783"/>
      <c r="B272" s="732"/>
      <c r="C272" s="733"/>
      <c r="D272" s="734"/>
      <c r="E272" s="735"/>
      <c r="F272" s="736"/>
      <c r="G272" s="737"/>
      <c r="H272" s="738"/>
      <c r="I272" s="739"/>
      <c r="J272" s="740"/>
      <c r="K272" s="740"/>
      <c r="L272" s="740"/>
      <c r="M272" s="740"/>
      <c r="N272" s="740"/>
      <c r="O272" s="740"/>
      <c r="P272" s="740"/>
      <c r="Q272" s="740"/>
      <c r="R272" s="740"/>
      <c r="S272" s="740"/>
      <c r="T272" s="740"/>
      <c r="U272" s="740"/>
      <c r="V272" s="920"/>
      <c r="W272" s="921"/>
      <c r="X272" s="921"/>
      <c r="Y272" s="921"/>
      <c r="Z272" s="921"/>
      <c r="AA272" s="921"/>
      <c r="AB272" s="921"/>
      <c r="AC272" s="921"/>
      <c r="AD272" s="920"/>
      <c r="AE272" s="921"/>
      <c r="AF272" s="921"/>
      <c r="AG272" s="921"/>
    </row>
    <row r="273" spans="1:33" ht="15.75" customHeight="1">
      <c r="A273" s="783"/>
      <c r="B273" s="732"/>
      <c r="C273" s="733"/>
      <c r="D273" s="734"/>
      <c r="E273" s="735"/>
      <c r="F273" s="736"/>
      <c r="G273" s="737"/>
      <c r="H273" s="738"/>
      <c r="I273" s="739"/>
      <c r="J273" s="740"/>
      <c r="K273" s="740"/>
      <c r="L273" s="740"/>
      <c r="M273" s="740"/>
      <c r="N273" s="740"/>
      <c r="O273" s="740"/>
      <c r="P273" s="740"/>
      <c r="Q273" s="740"/>
      <c r="R273" s="740"/>
      <c r="S273" s="740"/>
      <c r="T273" s="740"/>
      <c r="U273" s="740"/>
      <c r="V273" s="920"/>
      <c r="W273" s="921"/>
      <c r="X273" s="921"/>
      <c r="Y273" s="921"/>
      <c r="Z273" s="921"/>
      <c r="AA273" s="921"/>
      <c r="AB273" s="921"/>
      <c r="AC273" s="921"/>
      <c r="AD273" s="920"/>
      <c r="AE273" s="921"/>
      <c r="AF273" s="921"/>
      <c r="AG273" s="921"/>
    </row>
    <row r="274" spans="1:33" ht="15.75" customHeight="1">
      <c r="A274" s="783"/>
      <c r="B274" s="732"/>
      <c r="C274" s="733"/>
      <c r="D274" s="734"/>
      <c r="E274" s="735"/>
      <c r="F274" s="736"/>
      <c r="G274" s="737"/>
      <c r="H274" s="738"/>
      <c r="I274" s="739"/>
      <c r="J274" s="740"/>
      <c r="K274" s="740"/>
      <c r="L274" s="740"/>
      <c r="M274" s="740"/>
      <c r="N274" s="740"/>
      <c r="O274" s="740"/>
      <c r="P274" s="740"/>
      <c r="Q274" s="740"/>
      <c r="R274" s="740"/>
      <c r="S274" s="740"/>
      <c r="T274" s="740"/>
      <c r="U274" s="740"/>
      <c r="V274" s="920"/>
      <c r="W274" s="921"/>
      <c r="X274" s="921"/>
      <c r="Y274" s="921"/>
      <c r="Z274" s="921"/>
      <c r="AA274" s="921"/>
      <c r="AB274" s="921"/>
      <c r="AC274" s="921"/>
      <c r="AD274" s="920"/>
      <c r="AE274" s="921"/>
      <c r="AF274" s="921"/>
      <c r="AG274" s="921"/>
    </row>
    <row r="275" spans="1:33" ht="15.75" customHeight="1">
      <c r="A275" s="783"/>
      <c r="B275" s="732"/>
      <c r="C275" s="733"/>
      <c r="D275" s="734"/>
      <c r="E275" s="735"/>
      <c r="F275" s="736"/>
      <c r="G275" s="737"/>
      <c r="H275" s="738"/>
      <c r="I275" s="739"/>
      <c r="J275" s="740"/>
      <c r="K275" s="740"/>
      <c r="L275" s="740"/>
      <c r="M275" s="740"/>
      <c r="N275" s="740"/>
      <c r="O275" s="740"/>
      <c r="P275" s="740"/>
      <c r="Q275" s="740"/>
      <c r="R275" s="740"/>
      <c r="S275" s="740"/>
      <c r="T275" s="740"/>
      <c r="U275" s="740"/>
      <c r="V275" s="920"/>
      <c r="W275" s="921"/>
      <c r="X275" s="921"/>
      <c r="Y275" s="921"/>
      <c r="Z275" s="921"/>
      <c r="AA275" s="921"/>
      <c r="AB275" s="921"/>
      <c r="AC275" s="921"/>
      <c r="AD275" s="920"/>
      <c r="AE275" s="921"/>
      <c r="AF275" s="921"/>
      <c r="AG275" s="921"/>
    </row>
    <row r="276" spans="1:33" ht="15.75" customHeight="1">
      <c r="A276" s="783"/>
      <c r="B276" s="732"/>
      <c r="C276" s="733"/>
      <c r="D276" s="734"/>
      <c r="E276" s="735"/>
      <c r="F276" s="736"/>
      <c r="G276" s="737"/>
      <c r="H276" s="738"/>
      <c r="I276" s="739"/>
      <c r="J276" s="740"/>
      <c r="K276" s="740"/>
      <c r="L276" s="740"/>
      <c r="M276" s="740"/>
      <c r="N276" s="740"/>
      <c r="O276" s="740"/>
      <c r="P276" s="740"/>
      <c r="Q276" s="740"/>
      <c r="R276" s="740"/>
      <c r="S276" s="740"/>
      <c r="T276" s="740"/>
      <c r="U276" s="740"/>
      <c r="V276" s="920"/>
      <c r="W276" s="921"/>
      <c r="X276" s="921"/>
      <c r="Y276" s="921"/>
      <c r="Z276" s="921"/>
      <c r="AA276" s="921"/>
      <c r="AB276" s="921"/>
      <c r="AC276" s="921"/>
      <c r="AD276" s="920"/>
      <c r="AE276" s="921"/>
      <c r="AF276" s="921"/>
      <c r="AG276" s="921"/>
    </row>
    <row r="277" spans="1:33" ht="15.75" customHeight="1">
      <c r="A277" s="783"/>
      <c r="B277" s="732"/>
      <c r="C277" s="733"/>
      <c r="D277" s="734"/>
      <c r="E277" s="735"/>
      <c r="F277" s="736"/>
      <c r="G277" s="737"/>
      <c r="H277" s="738"/>
      <c r="I277" s="739"/>
      <c r="J277" s="740"/>
      <c r="K277" s="740"/>
      <c r="L277" s="740"/>
      <c r="M277" s="740"/>
      <c r="N277" s="740"/>
      <c r="O277" s="740"/>
      <c r="P277" s="740"/>
      <c r="Q277" s="740"/>
      <c r="R277" s="740"/>
      <c r="S277" s="740"/>
      <c r="T277" s="740"/>
      <c r="U277" s="740"/>
      <c r="V277" s="920"/>
      <c r="W277" s="921"/>
      <c r="X277" s="921"/>
      <c r="Y277" s="921"/>
      <c r="Z277" s="921"/>
      <c r="AA277" s="921"/>
      <c r="AB277" s="921"/>
      <c r="AC277" s="921"/>
      <c r="AD277" s="920"/>
      <c r="AE277" s="921"/>
      <c r="AF277" s="921"/>
      <c r="AG277" s="921"/>
    </row>
    <row r="278" spans="1:33" ht="15.75" customHeight="1">
      <c r="A278" s="783"/>
      <c r="B278" s="732"/>
      <c r="C278" s="733"/>
      <c r="D278" s="734"/>
      <c r="E278" s="735"/>
      <c r="F278" s="736"/>
      <c r="G278" s="737"/>
      <c r="H278" s="738"/>
      <c r="I278" s="739"/>
      <c r="J278" s="740"/>
      <c r="K278" s="740"/>
      <c r="L278" s="740"/>
      <c r="M278" s="740"/>
      <c r="N278" s="740"/>
      <c r="O278" s="740"/>
      <c r="P278" s="740"/>
      <c r="Q278" s="740"/>
      <c r="R278" s="740"/>
      <c r="S278" s="740"/>
      <c r="T278" s="740"/>
      <c r="U278" s="740"/>
      <c r="V278" s="920"/>
      <c r="W278" s="921"/>
      <c r="X278" s="921"/>
      <c r="Y278" s="921"/>
      <c r="Z278" s="921"/>
      <c r="AA278" s="921"/>
      <c r="AB278" s="921"/>
      <c r="AC278" s="921"/>
      <c r="AD278" s="920"/>
      <c r="AE278" s="921"/>
      <c r="AF278" s="921"/>
      <c r="AG278" s="921"/>
    </row>
    <row r="279" spans="1:33" ht="15.75" customHeight="1">
      <c r="A279" s="783"/>
      <c r="B279" s="732"/>
      <c r="C279" s="733"/>
      <c r="D279" s="734"/>
      <c r="E279" s="735"/>
      <c r="F279" s="736"/>
      <c r="G279" s="737"/>
      <c r="H279" s="738"/>
      <c r="I279" s="739"/>
      <c r="J279" s="740"/>
      <c r="K279" s="740"/>
      <c r="L279" s="740"/>
      <c r="M279" s="740"/>
      <c r="N279" s="740"/>
      <c r="O279" s="740"/>
      <c r="P279" s="740"/>
      <c r="Q279" s="740"/>
      <c r="R279" s="740"/>
      <c r="S279" s="740"/>
      <c r="T279" s="740"/>
      <c r="U279" s="740"/>
      <c r="V279" s="920"/>
      <c r="W279" s="921"/>
      <c r="X279" s="921"/>
      <c r="Y279" s="921"/>
      <c r="Z279" s="921"/>
      <c r="AA279" s="921"/>
      <c r="AB279" s="921"/>
      <c r="AC279" s="921"/>
      <c r="AD279" s="920"/>
      <c r="AE279" s="921"/>
      <c r="AF279" s="921"/>
      <c r="AG279" s="921"/>
    </row>
    <row r="280" spans="1:33" ht="15.75" customHeight="1">
      <c r="A280" s="783"/>
      <c r="B280" s="732"/>
      <c r="C280" s="733"/>
      <c r="D280" s="734"/>
      <c r="E280" s="735"/>
      <c r="F280" s="736"/>
      <c r="G280" s="737"/>
      <c r="H280" s="738"/>
      <c r="I280" s="739"/>
      <c r="J280" s="740"/>
      <c r="K280" s="740"/>
      <c r="L280" s="740"/>
      <c r="M280" s="740"/>
      <c r="N280" s="740"/>
      <c r="O280" s="740"/>
      <c r="P280" s="740"/>
      <c r="Q280" s="740"/>
      <c r="R280" s="740"/>
      <c r="S280" s="740"/>
      <c r="T280" s="740"/>
      <c r="U280" s="740"/>
      <c r="V280" s="920"/>
      <c r="W280" s="921"/>
      <c r="X280" s="921"/>
      <c r="Y280" s="921"/>
      <c r="Z280" s="921"/>
      <c r="AA280" s="921"/>
      <c r="AB280" s="921"/>
      <c r="AC280" s="921"/>
      <c r="AD280" s="920"/>
      <c r="AE280" s="921"/>
      <c r="AF280" s="921"/>
      <c r="AG280" s="921"/>
    </row>
    <row r="281" spans="1:33" ht="15.75" customHeight="1">
      <c r="A281" s="783"/>
      <c r="B281" s="732"/>
      <c r="C281" s="733"/>
      <c r="D281" s="734"/>
      <c r="E281" s="735"/>
      <c r="F281" s="736"/>
      <c r="G281" s="737"/>
      <c r="H281" s="738"/>
      <c r="I281" s="739"/>
      <c r="J281" s="740"/>
      <c r="K281" s="740"/>
      <c r="L281" s="740"/>
      <c r="M281" s="740"/>
      <c r="N281" s="740"/>
      <c r="O281" s="740"/>
      <c r="P281" s="740"/>
      <c r="Q281" s="740"/>
      <c r="R281" s="740"/>
      <c r="S281" s="740"/>
      <c r="T281" s="740"/>
      <c r="U281" s="740"/>
      <c r="V281" s="920"/>
      <c r="W281" s="921"/>
      <c r="X281" s="921"/>
      <c r="Y281" s="921"/>
      <c r="Z281" s="921"/>
      <c r="AA281" s="921"/>
      <c r="AB281" s="921"/>
      <c r="AC281" s="921"/>
      <c r="AD281" s="920"/>
      <c r="AE281" s="921"/>
      <c r="AF281" s="921"/>
      <c r="AG281" s="921"/>
    </row>
    <row r="282" spans="1:33" ht="15.75" customHeight="1">
      <c r="A282" s="783"/>
      <c r="B282" s="732"/>
      <c r="C282" s="733"/>
      <c r="D282" s="734"/>
      <c r="E282" s="735"/>
      <c r="F282" s="736"/>
      <c r="G282" s="737"/>
      <c r="H282" s="738"/>
      <c r="I282" s="739"/>
      <c r="J282" s="740"/>
      <c r="K282" s="740"/>
      <c r="L282" s="740"/>
      <c r="M282" s="740"/>
      <c r="N282" s="740"/>
      <c r="O282" s="740"/>
      <c r="P282" s="740"/>
      <c r="Q282" s="740"/>
      <c r="R282" s="740"/>
      <c r="S282" s="740"/>
      <c r="T282" s="740"/>
      <c r="U282" s="740"/>
      <c r="V282" s="920"/>
      <c r="W282" s="921"/>
      <c r="X282" s="921"/>
      <c r="Y282" s="921"/>
      <c r="Z282" s="921"/>
      <c r="AA282" s="921"/>
      <c r="AB282" s="921"/>
      <c r="AC282" s="921"/>
      <c r="AD282" s="920"/>
      <c r="AE282" s="921"/>
      <c r="AF282" s="921"/>
      <c r="AG282" s="921"/>
    </row>
    <row r="283" spans="1:33" ht="15.75" customHeight="1">
      <c r="A283" s="783"/>
      <c r="B283" s="732"/>
      <c r="C283" s="733"/>
      <c r="D283" s="734"/>
      <c r="E283" s="735"/>
      <c r="F283" s="736"/>
      <c r="G283" s="737"/>
      <c r="H283" s="738"/>
      <c r="I283" s="739"/>
      <c r="J283" s="740"/>
      <c r="K283" s="740"/>
      <c r="L283" s="740"/>
      <c r="M283" s="740"/>
      <c r="N283" s="740"/>
      <c r="O283" s="740"/>
      <c r="P283" s="740"/>
      <c r="Q283" s="740"/>
      <c r="R283" s="740"/>
      <c r="S283" s="740"/>
      <c r="T283" s="740"/>
      <c r="U283" s="740"/>
      <c r="V283" s="920"/>
      <c r="W283" s="921"/>
      <c r="X283" s="921"/>
      <c r="Y283" s="921"/>
      <c r="Z283" s="921"/>
      <c r="AA283" s="921"/>
      <c r="AB283" s="921"/>
      <c r="AC283" s="921"/>
      <c r="AD283" s="920"/>
      <c r="AE283" s="921"/>
      <c r="AF283" s="921"/>
      <c r="AG283" s="921"/>
    </row>
    <row r="284" spans="1:33" ht="15.75" customHeight="1">
      <c r="A284" s="783"/>
      <c r="B284" s="732"/>
      <c r="C284" s="733"/>
      <c r="D284" s="734"/>
      <c r="E284" s="735"/>
      <c r="F284" s="736"/>
      <c r="G284" s="737"/>
      <c r="H284" s="738"/>
      <c r="I284" s="739"/>
      <c r="J284" s="740"/>
      <c r="K284" s="740"/>
      <c r="L284" s="740"/>
      <c r="M284" s="740"/>
      <c r="N284" s="740"/>
      <c r="O284" s="740"/>
      <c r="P284" s="740"/>
      <c r="Q284" s="740"/>
      <c r="R284" s="740"/>
      <c r="S284" s="740"/>
      <c r="T284" s="740"/>
      <c r="U284" s="740"/>
      <c r="V284" s="920"/>
      <c r="W284" s="921"/>
      <c r="X284" s="921"/>
      <c r="Y284" s="921"/>
      <c r="Z284" s="921"/>
      <c r="AA284" s="921"/>
      <c r="AB284" s="921"/>
      <c r="AC284" s="921"/>
      <c r="AD284" s="920"/>
      <c r="AE284" s="921"/>
      <c r="AF284" s="921"/>
      <c r="AG284" s="921"/>
    </row>
    <row r="285" spans="1:33" ht="15.75" customHeight="1">
      <c r="A285" s="783"/>
      <c r="B285" s="732"/>
      <c r="C285" s="733"/>
      <c r="D285" s="734"/>
      <c r="E285" s="735"/>
      <c r="F285" s="736"/>
      <c r="G285" s="737"/>
      <c r="H285" s="738"/>
      <c r="I285" s="739"/>
      <c r="J285" s="740"/>
      <c r="K285" s="740"/>
      <c r="L285" s="740"/>
      <c r="M285" s="740"/>
      <c r="N285" s="740"/>
      <c r="O285" s="740"/>
      <c r="P285" s="740"/>
      <c r="Q285" s="740"/>
      <c r="R285" s="740"/>
      <c r="S285" s="740"/>
      <c r="T285" s="740"/>
      <c r="U285" s="740"/>
      <c r="V285" s="920"/>
      <c r="W285" s="921"/>
      <c r="X285" s="921"/>
      <c r="Y285" s="921"/>
      <c r="Z285" s="921"/>
      <c r="AA285" s="921"/>
      <c r="AB285" s="921"/>
      <c r="AC285" s="921"/>
      <c r="AD285" s="920"/>
      <c r="AE285" s="921"/>
      <c r="AF285" s="921"/>
      <c r="AG285" s="921"/>
    </row>
    <row r="286" spans="1:33" ht="15.75" customHeight="1">
      <c r="A286" s="783"/>
      <c r="B286" s="732"/>
      <c r="C286" s="733"/>
      <c r="D286" s="734"/>
      <c r="E286" s="735"/>
      <c r="F286" s="736"/>
      <c r="G286" s="737"/>
      <c r="H286" s="738"/>
      <c r="I286" s="739"/>
      <c r="J286" s="740"/>
      <c r="K286" s="740"/>
      <c r="L286" s="740"/>
      <c r="M286" s="740"/>
      <c r="N286" s="740"/>
      <c r="O286" s="740"/>
      <c r="P286" s="740"/>
      <c r="Q286" s="740"/>
      <c r="R286" s="740"/>
      <c r="S286" s="740"/>
      <c r="T286" s="740"/>
      <c r="U286" s="740"/>
      <c r="V286" s="920"/>
      <c r="W286" s="921"/>
      <c r="X286" s="921"/>
      <c r="Y286" s="921"/>
      <c r="Z286" s="921"/>
      <c r="AA286" s="921"/>
      <c r="AB286" s="921"/>
      <c r="AC286" s="921"/>
      <c r="AD286" s="920"/>
      <c r="AE286" s="921"/>
      <c r="AF286" s="921"/>
      <c r="AG286" s="921"/>
    </row>
    <row r="287" spans="1:33" ht="15.75" customHeight="1">
      <c r="A287" s="783"/>
      <c r="B287" s="732"/>
      <c r="C287" s="733"/>
      <c r="D287" s="734"/>
      <c r="E287" s="735"/>
      <c r="F287" s="736"/>
      <c r="G287" s="737"/>
      <c r="H287" s="738"/>
      <c r="I287" s="739"/>
      <c r="J287" s="740"/>
      <c r="K287" s="740"/>
      <c r="L287" s="740"/>
      <c r="M287" s="740"/>
      <c r="N287" s="740"/>
      <c r="O287" s="740"/>
      <c r="P287" s="740"/>
      <c r="Q287" s="740"/>
      <c r="R287" s="740"/>
      <c r="S287" s="740"/>
      <c r="T287" s="740"/>
      <c r="U287" s="740"/>
      <c r="V287" s="920"/>
      <c r="W287" s="921"/>
      <c r="X287" s="921"/>
      <c r="Y287" s="921"/>
      <c r="Z287" s="921"/>
      <c r="AA287" s="921"/>
      <c r="AB287" s="921"/>
      <c r="AC287" s="921"/>
      <c r="AD287" s="920"/>
      <c r="AE287" s="921"/>
      <c r="AF287" s="921"/>
      <c r="AG287" s="921"/>
    </row>
    <row r="288" spans="1:33" ht="15.75" customHeight="1">
      <c r="A288" s="783"/>
      <c r="B288" s="732"/>
      <c r="C288" s="733"/>
      <c r="D288" s="734"/>
      <c r="E288" s="735"/>
      <c r="F288" s="736"/>
      <c r="G288" s="737"/>
      <c r="H288" s="738"/>
      <c r="I288" s="739"/>
      <c r="J288" s="740"/>
      <c r="K288" s="740"/>
      <c r="L288" s="740"/>
      <c r="M288" s="740"/>
      <c r="N288" s="740"/>
      <c r="O288" s="740"/>
      <c r="P288" s="740"/>
      <c r="Q288" s="740"/>
      <c r="R288" s="740"/>
      <c r="S288" s="740"/>
      <c r="T288" s="740"/>
      <c r="U288" s="740"/>
      <c r="V288" s="920"/>
      <c r="W288" s="921"/>
      <c r="X288" s="921"/>
      <c r="Y288" s="921"/>
      <c r="Z288" s="921"/>
      <c r="AA288" s="921"/>
      <c r="AB288" s="921"/>
      <c r="AC288" s="921"/>
      <c r="AD288" s="920"/>
      <c r="AE288" s="921"/>
      <c r="AF288" s="921"/>
      <c r="AG288" s="921"/>
    </row>
    <row r="289" spans="1:33" ht="15.75" customHeight="1">
      <c r="A289" s="783"/>
      <c r="B289" s="732"/>
      <c r="C289" s="733"/>
      <c r="D289" s="734"/>
      <c r="E289" s="735"/>
      <c r="F289" s="736"/>
      <c r="G289" s="737"/>
      <c r="H289" s="738"/>
      <c r="I289" s="739"/>
      <c r="J289" s="740"/>
      <c r="K289" s="740"/>
      <c r="L289" s="740"/>
      <c r="M289" s="740"/>
      <c r="N289" s="740"/>
      <c r="O289" s="740"/>
      <c r="P289" s="740"/>
      <c r="Q289" s="740"/>
      <c r="R289" s="740"/>
      <c r="S289" s="740"/>
      <c r="T289" s="740"/>
      <c r="U289" s="740"/>
      <c r="V289" s="920"/>
      <c r="W289" s="921"/>
      <c r="X289" s="921"/>
      <c r="Y289" s="921"/>
      <c r="Z289" s="921"/>
      <c r="AA289" s="921"/>
      <c r="AB289" s="921"/>
      <c r="AC289" s="921"/>
      <c r="AD289" s="920"/>
      <c r="AE289" s="921"/>
      <c r="AF289" s="921"/>
      <c r="AG289" s="921"/>
    </row>
    <row r="290" spans="1:33" ht="15.75" customHeight="1">
      <c r="A290" s="783"/>
      <c r="B290" s="732"/>
      <c r="C290" s="733"/>
      <c r="D290" s="734"/>
      <c r="E290" s="735"/>
      <c r="F290" s="736"/>
      <c r="G290" s="737"/>
      <c r="H290" s="738"/>
      <c r="I290" s="739"/>
      <c r="J290" s="740"/>
      <c r="K290" s="740"/>
      <c r="L290" s="740"/>
      <c r="M290" s="740"/>
      <c r="N290" s="740"/>
      <c r="O290" s="740"/>
      <c r="P290" s="740"/>
      <c r="Q290" s="740"/>
      <c r="R290" s="740"/>
      <c r="S290" s="740"/>
      <c r="T290" s="740"/>
      <c r="U290" s="740"/>
      <c r="V290" s="920"/>
      <c r="W290" s="921"/>
      <c r="X290" s="921"/>
      <c r="Y290" s="921"/>
      <c r="Z290" s="921"/>
      <c r="AA290" s="921"/>
      <c r="AB290" s="921"/>
      <c r="AC290" s="921"/>
      <c r="AD290" s="920"/>
      <c r="AE290" s="921"/>
      <c r="AF290" s="921"/>
      <c r="AG290" s="921"/>
    </row>
    <row r="291" spans="1:33" ht="15.75" customHeight="1">
      <c r="A291" s="783"/>
      <c r="B291" s="732"/>
      <c r="C291" s="733"/>
      <c r="D291" s="734"/>
      <c r="E291" s="735"/>
      <c r="F291" s="736"/>
      <c r="G291" s="737"/>
      <c r="H291" s="738"/>
      <c r="I291" s="739"/>
      <c r="J291" s="740"/>
      <c r="K291" s="740"/>
      <c r="L291" s="740"/>
      <c r="M291" s="740"/>
      <c r="N291" s="740"/>
      <c r="O291" s="740"/>
      <c r="P291" s="740"/>
      <c r="Q291" s="740"/>
      <c r="R291" s="740"/>
      <c r="S291" s="740"/>
      <c r="T291" s="740"/>
      <c r="U291" s="740"/>
      <c r="V291" s="920"/>
      <c r="W291" s="921"/>
      <c r="X291" s="921"/>
      <c r="Y291" s="921"/>
      <c r="Z291" s="921"/>
      <c r="AA291" s="921"/>
      <c r="AB291" s="921"/>
      <c r="AC291" s="921"/>
      <c r="AD291" s="920"/>
      <c r="AE291" s="921"/>
      <c r="AF291" s="921"/>
      <c r="AG291" s="921"/>
    </row>
    <row r="292" spans="1:33" ht="15.75" customHeight="1">
      <c r="A292" s="783"/>
      <c r="B292" s="732"/>
      <c r="C292" s="733"/>
      <c r="D292" s="734"/>
      <c r="E292" s="735"/>
      <c r="F292" s="736"/>
      <c r="G292" s="737"/>
      <c r="H292" s="738"/>
      <c r="I292" s="739"/>
      <c r="J292" s="740"/>
      <c r="K292" s="740"/>
      <c r="L292" s="740"/>
      <c r="M292" s="740"/>
      <c r="N292" s="740"/>
      <c r="O292" s="740"/>
      <c r="P292" s="740"/>
      <c r="Q292" s="740"/>
      <c r="R292" s="740"/>
      <c r="S292" s="740"/>
      <c r="T292" s="740"/>
      <c r="U292" s="740"/>
      <c r="V292" s="920"/>
      <c r="W292" s="921"/>
      <c r="X292" s="921"/>
      <c r="Y292" s="921"/>
      <c r="Z292" s="921"/>
      <c r="AA292" s="921"/>
      <c r="AB292" s="921"/>
      <c r="AC292" s="921"/>
      <c r="AD292" s="920"/>
      <c r="AE292" s="921"/>
      <c r="AF292" s="921"/>
      <c r="AG292" s="921"/>
    </row>
    <row r="293" spans="1:33" ht="15.75" customHeight="1">
      <c r="A293" s="783"/>
      <c r="B293" s="732"/>
      <c r="C293" s="733"/>
      <c r="D293" s="734"/>
      <c r="E293" s="735"/>
      <c r="F293" s="736"/>
      <c r="G293" s="737"/>
      <c r="H293" s="738"/>
      <c r="I293" s="739"/>
      <c r="J293" s="740"/>
      <c r="K293" s="740"/>
      <c r="L293" s="740"/>
      <c r="M293" s="740"/>
      <c r="N293" s="740"/>
      <c r="O293" s="740"/>
      <c r="P293" s="740"/>
      <c r="Q293" s="740"/>
      <c r="R293" s="740"/>
      <c r="S293" s="740"/>
      <c r="T293" s="740"/>
      <c r="U293" s="740"/>
      <c r="V293" s="920"/>
      <c r="W293" s="921"/>
      <c r="X293" s="921"/>
      <c r="Y293" s="921"/>
      <c r="Z293" s="921"/>
      <c r="AA293" s="921"/>
      <c r="AB293" s="921"/>
      <c r="AC293" s="921"/>
      <c r="AD293" s="920"/>
      <c r="AE293" s="921"/>
      <c r="AF293" s="921"/>
      <c r="AG293" s="921"/>
    </row>
    <row r="294" spans="1:33" ht="15.75" customHeight="1">
      <c r="A294" s="783"/>
      <c r="B294" s="732"/>
      <c r="C294" s="733"/>
      <c r="D294" s="734"/>
      <c r="E294" s="735"/>
      <c r="F294" s="736"/>
      <c r="G294" s="737"/>
      <c r="H294" s="738"/>
      <c r="I294" s="739"/>
      <c r="J294" s="740"/>
      <c r="K294" s="740"/>
      <c r="L294" s="740"/>
      <c r="M294" s="740"/>
      <c r="N294" s="740"/>
      <c r="O294" s="740"/>
      <c r="P294" s="740"/>
      <c r="Q294" s="740"/>
      <c r="R294" s="740"/>
      <c r="S294" s="740"/>
      <c r="T294" s="740"/>
      <c r="U294" s="740"/>
      <c r="V294" s="920"/>
      <c r="W294" s="921"/>
      <c r="X294" s="921"/>
      <c r="Y294" s="921"/>
      <c r="Z294" s="921"/>
      <c r="AA294" s="921"/>
      <c r="AB294" s="921"/>
      <c r="AC294" s="921"/>
      <c r="AD294" s="920"/>
      <c r="AE294" s="921"/>
      <c r="AF294" s="921"/>
      <c r="AG294" s="921"/>
    </row>
    <row r="295" spans="1:33" ht="15.75" customHeight="1">
      <c r="A295" s="783"/>
      <c r="B295" s="732"/>
      <c r="C295" s="733"/>
      <c r="D295" s="734"/>
      <c r="E295" s="735"/>
      <c r="F295" s="736"/>
      <c r="G295" s="737"/>
      <c r="H295" s="738"/>
      <c r="I295" s="739"/>
      <c r="J295" s="740"/>
      <c r="K295" s="740"/>
      <c r="L295" s="740"/>
      <c r="M295" s="740"/>
      <c r="N295" s="740"/>
      <c r="O295" s="740"/>
      <c r="P295" s="740"/>
      <c r="Q295" s="740"/>
      <c r="R295" s="740"/>
      <c r="S295" s="740"/>
      <c r="T295" s="740"/>
      <c r="U295" s="740"/>
      <c r="V295" s="920"/>
      <c r="W295" s="921"/>
      <c r="X295" s="921"/>
      <c r="Y295" s="921"/>
      <c r="Z295" s="921"/>
      <c r="AA295" s="921"/>
      <c r="AB295" s="921"/>
      <c r="AC295" s="921"/>
      <c r="AD295" s="920"/>
      <c r="AE295" s="921"/>
      <c r="AF295" s="921"/>
      <c r="AG295" s="921"/>
    </row>
    <row r="296" spans="1:33" ht="15.75" customHeight="1">
      <c r="A296" s="783"/>
      <c r="B296" s="732"/>
      <c r="C296" s="733"/>
      <c r="D296" s="734"/>
      <c r="E296" s="735"/>
      <c r="F296" s="736"/>
      <c r="G296" s="737"/>
      <c r="H296" s="738"/>
      <c r="I296" s="739"/>
      <c r="J296" s="740"/>
      <c r="K296" s="740"/>
      <c r="L296" s="740"/>
      <c r="M296" s="740"/>
      <c r="N296" s="740"/>
      <c r="O296" s="740"/>
      <c r="P296" s="740"/>
      <c r="Q296" s="740"/>
      <c r="R296" s="740"/>
      <c r="S296" s="740"/>
      <c r="T296" s="740"/>
      <c r="U296" s="740"/>
      <c r="V296" s="920"/>
      <c r="W296" s="921"/>
      <c r="X296" s="921"/>
      <c r="Y296" s="921"/>
      <c r="Z296" s="921"/>
      <c r="AA296" s="921"/>
      <c r="AB296" s="921"/>
      <c r="AC296" s="921"/>
      <c r="AD296" s="920"/>
      <c r="AE296" s="921"/>
      <c r="AF296" s="921"/>
      <c r="AG296" s="921"/>
    </row>
    <row r="297" spans="1:33" ht="15.75" customHeight="1">
      <c r="A297" s="783"/>
      <c r="B297" s="732"/>
      <c r="C297" s="733"/>
      <c r="D297" s="734"/>
      <c r="E297" s="735"/>
      <c r="F297" s="736"/>
      <c r="G297" s="737"/>
      <c r="H297" s="738"/>
      <c r="I297" s="739"/>
      <c r="J297" s="740"/>
      <c r="K297" s="740"/>
      <c r="L297" s="740"/>
      <c r="M297" s="740"/>
      <c r="N297" s="740"/>
      <c r="O297" s="740"/>
      <c r="P297" s="740"/>
      <c r="Q297" s="740"/>
      <c r="R297" s="740"/>
      <c r="S297" s="740"/>
      <c r="T297" s="740"/>
      <c r="U297" s="740"/>
      <c r="V297" s="920"/>
      <c r="W297" s="921"/>
      <c r="X297" s="921"/>
      <c r="Y297" s="921"/>
      <c r="Z297" s="921"/>
      <c r="AA297" s="921"/>
      <c r="AB297" s="921"/>
      <c r="AC297" s="921"/>
      <c r="AD297" s="920"/>
      <c r="AE297" s="921"/>
      <c r="AF297" s="921"/>
      <c r="AG297" s="921"/>
    </row>
    <row r="298" spans="1:33" ht="15.75" customHeight="1">
      <c r="A298" s="783"/>
      <c r="B298" s="732"/>
      <c r="C298" s="733"/>
      <c r="D298" s="734"/>
      <c r="E298" s="735"/>
      <c r="F298" s="736"/>
      <c r="G298" s="737"/>
      <c r="H298" s="738"/>
      <c r="I298" s="739"/>
      <c r="J298" s="740"/>
      <c r="K298" s="740"/>
      <c r="L298" s="740"/>
      <c r="M298" s="740"/>
      <c r="N298" s="740"/>
      <c r="O298" s="740"/>
      <c r="P298" s="740"/>
      <c r="Q298" s="740"/>
      <c r="R298" s="740"/>
      <c r="S298" s="740"/>
      <c r="T298" s="740"/>
      <c r="U298" s="740"/>
      <c r="V298" s="920"/>
      <c r="W298" s="921"/>
      <c r="X298" s="921"/>
      <c r="Y298" s="921"/>
      <c r="Z298" s="921"/>
      <c r="AA298" s="921"/>
      <c r="AB298" s="921"/>
      <c r="AC298" s="921"/>
      <c r="AD298" s="920"/>
      <c r="AE298" s="921"/>
      <c r="AF298" s="921"/>
      <c r="AG298" s="921"/>
    </row>
    <row r="299" spans="1:33" ht="15.75" customHeight="1">
      <c r="A299" s="783"/>
      <c r="B299" s="732"/>
      <c r="C299" s="733"/>
      <c r="D299" s="734"/>
      <c r="E299" s="735"/>
      <c r="F299" s="736"/>
      <c r="G299" s="737"/>
      <c r="H299" s="738"/>
      <c r="I299" s="739"/>
      <c r="J299" s="740"/>
      <c r="K299" s="740"/>
      <c r="L299" s="740"/>
      <c r="M299" s="740"/>
      <c r="N299" s="740"/>
      <c r="O299" s="740"/>
      <c r="P299" s="740"/>
      <c r="Q299" s="740"/>
      <c r="R299" s="740"/>
      <c r="S299" s="740"/>
      <c r="T299" s="740"/>
      <c r="U299" s="740"/>
      <c r="V299" s="920"/>
      <c r="W299" s="921"/>
      <c r="X299" s="921"/>
      <c r="Y299" s="921"/>
      <c r="Z299" s="921"/>
      <c r="AA299" s="921"/>
      <c r="AB299" s="921"/>
      <c r="AC299" s="921"/>
      <c r="AD299" s="920"/>
      <c r="AE299" s="921"/>
      <c r="AF299" s="921"/>
      <c r="AG299" s="921"/>
    </row>
    <row r="300" spans="1:33" ht="15.75" customHeight="1">
      <c r="A300" s="783"/>
      <c r="B300" s="732"/>
      <c r="C300" s="733"/>
      <c r="D300" s="734"/>
      <c r="E300" s="735"/>
      <c r="F300" s="736"/>
      <c r="G300" s="737"/>
      <c r="H300" s="738"/>
      <c r="I300" s="739"/>
      <c r="J300" s="740"/>
      <c r="K300" s="740"/>
      <c r="L300" s="740"/>
      <c r="M300" s="740"/>
      <c r="N300" s="740"/>
      <c r="O300" s="740"/>
      <c r="P300" s="740"/>
      <c r="Q300" s="740"/>
      <c r="R300" s="740"/>
      <c r="S300" s="740"/>
      <c r="T300" s="740"/>
      <c r="U300" s="740"/>
      <c r="V300" s="920"/>
      <c r="W300" s="921"/>
      <c r="X300" s="921"/>
      <c r="Y300" s="921"/>
      <c r="Z300" s="921"/>
      <c r="AA300" s="921"/>
      <c r="AB300" s="921"/>
      <c r="AC300" s="921"/>
      <c r="AD300" s="920"/>
      <c r="AE300" s="921"/>
      <c r="AF300" s="921"/>
      <c r="AG300" s="921"/>
    </row>
    <row r="301" spans="1:33" ht="15.75" customHeight="1">
      <c r="A301" s="783"/>
      <c r="B301" s="732"/>
      <c r="C301" s="733"/>
      <c r="D301" s="734"/>
      <c r="E301" s="735"/>
      <c r="F301" s="736"/>
      <c r="G301" s="737"/>
      <c r="H301" s="738"/>
      <c r="I301" s="739"/>
      <c r="J301" s="740"/>
      <c r="K301" s="740"/>
      <c r="L301" s="740"/>
      <c r="M301" s="740"/>
      <c r="N301" s="740"/>
      <c r="O301" s="740"/>
      <c r="P301" s="740"/>
      <c r="Q301" s="740"/>
      <c r="R301" s="740"/>
      <c r="S301" s="740"/>
      <c r="T301" s="740"/>
      <c r="U301" s="740"/>
      <c r="V301" s="920"/>
      <c r="W301" s="921"/>
      <c r="X301" s="921"/>
      <c r="Y301" s="921"/>
      <c r="Z301" s="921"/>
      <c r="AA301" s="921"/>
      <c r="AB301" s="921"/>
      <c r="AC301" s="921"/>
      <c r="AD301" s="920"/>
      <c r="AE301" s="921"/>
      <c r="AF301" s="921"/>
      <c r="AG301" s="921"/>
    </row>
    <row r="302" spans="1:33" ht="15.75" customHeight="1">
      <c r="A302" s="783"/>
      <c r="B302" s="732"/>
      <c r="C302" s="733"/>
      <c r="D302" s="734"/>
      <c r="E302" s="735"/>
      <c r="F302" s="736"/>
      <c r="G302" s="737"/>
      <c r="H302" s="738"/>
      <c r="I302" s="739"/>
      <c r="J302" s="740"/>
      <c r="K302" s="740"/>
      <c r="L302" s="740"/>
      <c r="M302" s="740"/>
      <c r="N302" s="740"/>
      <c r="O302" s="740"/>
      <c r="P302" s="740"/>
      <c r="Q302" s="740"/>
      <c r="R302" s="740"/>
      <c r="S302" s="740"/>
      <c r="T302" s="740"/>
      <c r="U302" s="740"/>
      <c r="V302" s="920"/>
      <c r="W302" s="921"/>
      <c r="X302" s="921"/>
      <c r="Y302" s="921"/>
      <c r="Z302" s="921"/>
      <c r="AA302" s="921"/>
      <c r="AB302" s="921"/>
      <c r="AC302" s="921"/>
      <c r="AD302" s="920"/>
      <c r="AE302" s="921"/>
      <c r="AF302" s="921"/>
      <c r="AG302" s="921"/>
    </row>
    <row r="303" spans="1:33" ht="15.75" customHeight="1">
      <c r="A303" s="783"/>
      <c r="B303" s="732"/>
      <c r="C303" s="733"/>
      <c r="D303" s="734"/>
      <c r="E303" s="735"/>
      <c r="F303" s="736"/>
      <c r="G303" s="737"/>
      <c r="H303" s="738"/>
      <c r="I303" s="739"/>
      <c r="J303" s="740"/>
      <c r="K303" s="740"/>
      <c r="L303" s="740"/>
      <c r="M303" s="740"/>
      <c r="N303" s="740"/>
      <c r="O303" s="740"/>
      <c r="P303" s="740"/>
      <c r="Q303" s="740"/>
      <c r="R303" s="740"/>
      <c r="S303" s="740"/>
      <c r="T303" s="740"/>
      <c r="U303" s="740"/>
      <c r="V303" s="920"/>
      <c r="W303" s="921"/>
      <c r="X303" s="921"/>
      <c r="Y303" s="921"/>
      <c r="Z303" s="921"/>
      <c r="AA303" s="921"/>
      <c r="AB303" s="921"/>
      <c r="AC303" s="921"/>
      <c r="AD303" s="920"/>
      <c r="AE303" s="921"/>
      <c r="AF303" s="921"/>
      <c r="AG303" s="921"/>
    </row>
    <row r="304" spans="1:33" ht="15.75" customHeight="1">
      <c r="A304" s="783"/>
      <c r="B304" s="732"/>
      <c r="C304" s="733"/>
      <c r="D304" s="734"/>
      <c r="E304" s="735"/>
      <c r="F304" s="736"/>
      <c r="G304" s="737"/>
      <c r="H304" s="738"/>
      <c r="I304" s="739"/>
      <c r="J304" s="740"/>
      <c r="K304" s="740"/>
      <c r="L304" s="740"/>
      <c r="M304" s="740"/>
      <c r="N304" s="740"/>
      <c r="O304" s="740"/>
      <c r="P304" s="740"/>
      <c r="Q304" s="740"/>
      <c r="R304" s="740"/>
      <c r="S304" s="740"/>
      <c r="T304" s="740"/>
      <c r="U304" s="740"/>
      <c r="V304" s="920"/>
      <c r="W304" s="921"/>
      <c r="X304" s="921"/>
      <c r="Y304" s="921"/>
      <c r="Z304" s="921"/>
      <c r="AA304" s="921"/>
      <c r="AB304" s="921"/>
      <c r="AC304" s="921"/>
      <c r="AD304" s="920"/>
      <c r="AE304" s="921"/>
      <c r="AF304" s="921"/>
      <c r="AG304" s="921"/>
    </row>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10">
    <mergeCell ref="N1:Q1"/>
    <mergeCell ref="R1:U1"/>
    <mergeCell ref="V1:Y1"/>
    <mergeCell ref="Z1:AC1"/>
    <mergeCell ref="AD1:AG1"/>
    <mergeCell ref="A2:I2"/>
    <mergeCell ref="A3:I3"/>
    <mergeCell ref="A4:I4"/>
    <mergeCell ref="A1:I1"/>
    <mergeCell ref="J1:M1"/>
  </mergeCells>
  <dataValidations count="3">
    <dataValidation type="list" allowBlank="1" showErrorMessage="1" sqref="E6:E96" xr:uid="{00000000-0002-0000-0E00-000000000000}">
      <formula1>"Giáo dục Đại cương,Cơ sở khối ngành,Cơ sở ngành,Chuyên ngành,Kiến thức bổ trợ,Tốt nghiệp,Chuyên ngành 1,Chuyên ngành 2"</formula1>
    </dataValidation>
    <dataValidation type="list" allowBlank="1" showErrorMessage="1" sqref="G6:G96" xr:uid="{00000000-0002-0000-0E00-000002000000}">
      <formula1>"Bắt buộc,Lựa chọn bắt buộc,Lựa chọn tự do"</formula1>
    </dataValidation>
    <dataValidation type="list" allowBlank="1" showErrorMessage="1" sqref="D6:D96" xr:uid="{00000000-0002-0000-0E00-000003000000}">
      <formula1>"Kỳ  1,Kỳ 2,Kỳ 3,Kỳ 4,Kỳ 5,Kỳ 6,Kỳ 7,Kỳ 8,Kỳ 9,Kỳ 6,7"</formula1>
    </dataValidation>
  </dataValidations>
  <printOptions horizontalCentered="1"/>
  <pageMargins left="0.2" right="0.2" top="0.25" bottom="0.25" header="0" footer="0"/>
  <pageSetup paperSize="9" scale="58" orientation="landscape" r:id="rId1"/>
  <extLst>
    <ext xmlns:x14="http://schemas.microsoft.com/office/spreadsheetml/2009/9/main" uri="{CCE6A557-97BC-4b89-ADB6-D9C93CAAB3DF}">
      <x14:dataValidations xmlns:xm="http://schemas.microsoft.com/office/excel/2006/main" count="2">
        <x14:dataValidation type="list" allowBlank="1" showErrorMessage="1" xr:uid="{00000000-0002-0000-0E00-000001000000}">
          <x14:formula1>
            <xm:f>Dict!$B$1:$D$1</xm:f>
          </x14:formula1>
          <xm:sqref>N52 Z52 N55 R52:R55 V52:V55 Z55:Z56 R58:R59 V58:V59 J52:J61 N58:N61 R61 V61 Z58:Z61 AD52:AD61 J68:J71 N68:N71 R68:R71 V68:V71 Z68:Z71 AD68:AD71 R86 V86 Z86 AD86 J86:J87 N86:N89 R89 Z90:Z91</xm:sqref>
        </x14:dataValidation>
        <x14:dataValidation type="list" allowBlank="1" showErrorMessage="1" xr:uid="{00000000-0002-0000-0E00-000004000000}">
          <x14:formula1>
            <xm:f>Dict!$B$3:$D$3</xm:f>
          </x14:formula1>
          <xm:sqref>O52:Q52 AA52:AC52 Q53:Q54 AC53:AC54 O55:Q55 S52:U55 W52:Y55 Y56 AA55:AC56 AC57 S58:U59 W58:Y59 U60 Y60 K52:M61 O58:Q61 S61:U61 W61:Y61 AA58:AC61 AE52:AG61 K68:M71 O68:Q71 S68:U71 W68:Y71 AA68:AC71 AE68:AG71 S86:U86 W86:Y86 AA86:AC86 AE86:AG86 K86:M87 U88 O86:Q89 S89:U89 AC89 AA90:AC91 M88:M94 Q90:Q94 U90:U94 Y89:Y94 AC92:AC94 AG87:AG94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sheetViews>
  <sheetFormatPr defaultColWidth="14.42578125" defaultRowHeight="15" customHeight="1"/>
  <cols>
    <col min="1" max="1" width="10" customWidth="1"/>
    <col min="2" max="24" width="9.85546875" customWidth="1"/>
  </cols>
  <sheetData>
    <row r="1" spans="1:26" ht="13.5" customHeight="1">
      <c r="A1" s="674" t="s">
        <v>2709</v>
      </c>
      <c r="B1" s="677" t="s">
        <v>2554</v>
      </c>
      <c r="C1" s="677" t="s">
        <v>2702</v>
      </c>
      <c r="D1" s="677"/>
      <c r="E1" s="677"/>
      <c r="F1" s="677"/>
      <c r="G1" s="669"/>
      <c r="H1" s="669"/>
      <c r="I1" s="669"/>
      <c r="J1" s="669"/>
      <c r="K1" s="669"/>
      <c r="L1" s="669"/>
      <c r="M1" s="669"/>
      <c r="N1" s="669"/>
      <c r="O1" s="669"/>
      <c r="P1" s="669"/>
      <c r="Q1" s="669"/>
      <c r="R1" s="669"/>
      <c r="S1" s="669"/>
      <c r="T1" s="669"/>
      <c r="U1" s="669"/>
      <c r="V1" s="669"/>
      <c r="W1" s="669"/>
      <c r="X1" s="669"/>
      <c r="Y1" s="669"/>
      <c r="Z1" s="669"/>
    </row>
    <row r="2" spans="1:26" ht="13.5" customHeight="1">
      <c r="A2" s="674"/>
      <c r="B2" s="677">
        <v>2</v>
      </c>
      <c r="C2" s="677">
        <v>1</v>
      </c>
      <c r="D2" s="677"/>
      <c r="E2" s="677"/>
      <c r="F2" s="677"/>
      <c r="G2" s="669"/>
      <c r="H2" s="669"/>
      <c r="I2" s="669"/>
      <c r="J2" s="669"/>
      <c r="K2" s="669"/>
      <c r="L2" s="669"/>
      <c r="M2" s="669"/>
      <c r="N2" s="669"/>
      <c r="O2" s="669"/>
      <c r="P2" s="669"/>
      <c r="Q2" s="669"/>
      <c r="R2" s="669"/>
      <c r="S2" s="669"/>
      <c r="T2" s="669"/>
      <c r="U2" s="669"/>
      <c r="V2" s="669"/>
      <c r="W2" s="669"/>
      <c r="X2" s="669"/>
      <c r="Y2" s="669"/>
      <c r="Z2" s="669"/>
    </row>
    <row r="3" spans="1:26" ht="13.5" customHeight="1">
      <c r="A3" s="674" t="s">
        <v>2710</v>
      </c>
      <c r="B3" s="677" t="s">
        <v>2555</v>
      </c>
      <c r="C3" s="677" t="s">
        <v>2679</v>
      </c>
      <c r="D3" s="677" t="s">
        <v>2706</v>
      </c>
      <c r="E3" s="677"/>
      <c r="F3" s="677"/>
      <c r="G3" s="669"/>
      <c r="H3" s="669"/>
      <c r="I3" s="669"/>
      <c r="J3" s="669"/>
      <c r="K3" s="669"/>
      <c r="L3" s="669"/>
      <c r="M3" s="669"/>
      <c r="N3" s="669"/>
      <c r="O3" s="669"/>
      <c r="P3" s="669"/>
      <c r="Q3" s="669"/>
      <c r="R3" s="669"/>
      <c r="S3" s="669"/>
      <c r="T3" s="669"/>
      <c r="U3" s="669"/>
      <c r="V3" s="669"/>
      <c r="W3" s="669"/>
      <c r="X3" s="669"/>
      <c r="Y3" s="669"/>
      <c r="Z3" s="669"/>
    </row>
    <row r="4" spans="1:26" ht="13.5" customHeight="1">
      <c r="A4" s="674"/>
      <c r="B4" s="677">
        <v>1</v>
      </c>
      <c r="C4" s="677">
        <v>2</v>
      </c>
      <c r="D4" s="677">
        <v>3</v>
      </c>
      <c r="E4" s="677"/>
      <c r="F4" s="677"/>
      <c r="G4" s="669"/>
      <c r="H4" s="669"/>
      <c r="I4" s="669"/>
      <c r="J4" s="669"/>
      <c r="K4" s="669"/>
      <c r="L4" s="669"/>
      <c r="M4" s="669"/>
      <c r="N4" s="669"/>
      <c r="O4" s="669"/>
      <c r="P4" s="669"/>
      <c r="Q4" s="669"/>
      <c r="R4" s="669"/>
      <c r="S4" s="669"/>
      <c r="T4" s="669"/>
      <c r="U4" s="669"/>
      <c r="V4" s="669"/>
      <c r="W4" s="669"/>
      <c r="X4" s="669"/>
      <c r="Y4" s="669"/>
      <c r="Z4" s="669"/>
    </row>
    <row r="5" spans="1:26" ht="13.5" customHeight="1">
      <c r="A5" s="674" t="s">
        <v>2711</v>
      </c>
      <c r="B5" s="677" t="s">
        <v>86</v>
      </c>
      <c r="C5" s="677" t="s">
        <v>2712</v>
      </c>
      <c r="D5" s="677"/>
      <c r="E5" s="677"/>
      <c r="F5" s="677"/>
      <c r="G5" s="669"/>
      <c r="H5" s="669"/>
      <c r="I5" s="669"/>
      <c r="J5" s="669"/>
      <c r="K5" s="669"/>
      <c r="L5" s="669"/>
      <c r="M5" s="669"/>
      <c r="N5" s="669"/>
      <c r="O5" s="669"/>
      <c r="P5" s="669"/>
      <c r="Q5" s="669"/>
      <c r="R5" s="669"/>
      <c r="S5" s="669"/>
      <c r="T5" s="669"/>
      <c r="U5" s="669"/>
      <c r="V5" s="669"/>
      <c r="W5" s="669"/>
      <c r="X5" s="669"/>
      <c r="Y5" s="669"/>
      <c r="Z5" s="669"/>
    </row>
    <row r="6" spans="1:26" ht="13.5" customHeight="1">
      <c r="A6" s="674"/>
      <c r="B6" s="677">
        <v>1</v>
      </c>
      <c r="C6" s="677"/>
      <c r="D6" s="677"/>
      <c r="E6" s="677"/>
      <c r="F6" s="677"/>
      <c r="G6" s="669"/>
      <c r="H6" s="669"/>
      <c r="I6" s="669"/>
      <c r="J6" s="669"/>
      <c r="K6" s="669"/>
      <c r="L6" s="669"/>
      <c r="M6" s="669"/>
      <c r="N6" s="669"/>
      <c r="O6" s="669"/>
      <c r="P6" s="669"/>
      <c r="Q6" s="669"/>
      <c r="R6" s="669"/>
      <c r="S6" s="669"/>
      <c r="T6" s="669"/>
      <c r="U6" s="669"/>
      <c r="V6" s="669"/>
      <c r="W6" s="669"/>
      <c r="X6" s="669"/>
      <c r="Y6" s="669"/>
      <c r="Z6" s="669"/>
    </row>
    <row r="7" spans="1:26" ht="13.5" customHeight="1">
      <c r="A7" s="728"/>
      <c r="B7" s="669"/>
      <c r="C7" s="669"/>
      <c r="D7" s="669"/>
      <c r="E7" s="669"/>
      <c r="F7" s="669"/>
      <c r="G7" s="669"/>
      <c r="H7" s="669"/>
      <c r="I7" s="669"/>
      <c r="J7" s="669"/>
      <c r="K7" s="669"/>
      <c r="L7" s="669"/>
      <c r="M7" s="669"/>
      <c r="N7" s="669"/>
      <c r="O7" s="669"/>
      <c r="P7" s="669"/>
      <c r="Q7" s="669"/>
      <c r="R7" s="669"/>
      <c r="S7" s="669"/>
      <c r="T7" s="669"/>
      <c r="U7" s="669"/>
      <c r="V7" s="669"/>
      <c r="W7" s="669"/>
      <c r="X7" s="669"/>
      <c r="Y7" s="669"/>
      <c r="Z7" s="669"/>
    </row>
    <row r="8" spans="1:26" ht="13.5" customHeight="1">
      <c r="A8" s="728"/>
      <c r="B8" s="669"/>
      <c r="C8" s="669"/>
      <c r="D8" s="669"/>
      <c r="E8" s="669"/>
      <c r="F8" s="669"/>
      <c r="G8" s="669"/>
      <c r="H8" s="669"/>
      <c r="I8" s="669"/>
      <c r="J8" s="669"/>
      <c r="K8" s="669"/>
      <c r="L8" s="669"/>
      <c r="M8" s="669"/>
      <c r="N8" s="669"/>
      <c r="O8" s="669"/>
      <c r="P8" s="669"/>
      <c r="Q8" s="669"/>
      <c r="R8" s="669"/>
      <c r="S8" s="669"/>
      <c r="T8" s="669"/>
      <c r="U8" s="669"/>
      <c r="V8" s="669"/>
      <c r="W8" s="669"/>
      <c r="X8" s="669"/>
      <c r="Y8" s="669"/>
      <c r="Z8" s="669"/>
    </row>
    <row r="9" spans="1:26" ht="13.5" customHeight="1">
      <c r="A9" s="728"/>
      <c r="B9" s="669"/>
      <c r="C9" s="669"/>
      <c r="D9" s="669"/>
      <c r="E9" s="669"/>
      <c r="F9" s="669"/>
      <c r="G9" s="669"/>
      <c r="H9" s="669"/>
      <c r="I9" s="669"/>
      <c r="J9" s="669"/>
      <c r="K9" s="669"/>
      <c r="L9" s="669"/>
      <c r="M9" s="669"/>
      <c r="N9" s="669"/>
      <c r="O9" s="669"/>
      <c r="P9" s="669"/>
      <c r="Q9" s="669"/>
      <c r="R9" s="669"/>
      <c r="S9" s="669"/>
      <c r="T9" s="669"/>
      <c r="U9" s="669"/>
      <c r="V9" s="669"/>
      <c r="W9" s="669"/>
      <c r="X9" s="669"/>
      <c r="Y9" s="669"/>
      <c r="Z9" s="669"/>
    </row>
    <row r="10" spans="1:26" ht="13.5" customHeight="1">
      <c r="A10" s="728"/>
      <c r="B10" s="669"/>
      <c r="C10" s="669"/>
      <c r="D10" s="669"/>
      <c r="E10" s="669"/>
      <c r="F10" s="669"/>
      <c r="G10" s="669"/>
      <c r="H10" s="669"/>
      <c r="I10" s="669"/>
      <c r="J10" s="669"/>
      <c r="K10" s="669"/>
      <c r="L10" s="669"/>
      <c r="M10" s="669"/>
      <c r="N10" s="669"/>
      <c r="O10" s="669"/>
      <c r="P10" s="669"/>
      <c r="Q10" s="669"/>
      <c r="R10" s="669"/>
      <c r="S10" s="669"/>
      <c r="T10" s="669"/>
      <c r="U10" s="669"/>
      <c r="V10" s="669"/>
      <c r="W10" s="669"/>
      <c r="X10" s="669"/>
      <c r="Y10" s="669"/>
      <c r="Z10" s="669"/>
    </row>
    <row r="11" spans="1:26" ht="13.5" customHeight="1">
      <c r="A11" s="728"/>
      <c r="B11" s="669"/>
      <c r="C11" s="669"/>
      <c r="D11" s="669"/>
      <c r="E11" s="669"/>
      <c r="F11" s="669"/>
      <c r="G11" s="669"/>
      <c r="H11" s="669"/>
      <c r="I11" s="669"/>
      <c r="J11" s="669"/>
      <c r="K11" s="669"/>
      <c r="L11" s="669"/>
      <c r="M11" s="669"/>
      <c r="N11" s="669"/>
      <c r="O11" s="669"/>
      <c r="P11" s="669"/>
      <c r="Q11" s="669"/>
      <c r="R11" s="669"/>
      <c r="S11" s="669"/>
      <c r="T11" s="669"/>
      <c r="U11" s="669"/>
      <c r="V11" s="669"/>
      <c r="W11" s="669"/>
      <c r="X11" s="669"/>
      <c r="Y11" s="669"/>
      <c r="Z11" s="669"/>
    </row>
    <row r="12" spans="1:26" ht="13.5" customHeight="1">
      <c r="A12" s="728"/>
      <c r="B12" s="669"/>
      <c r="C12" s="669"/>
      <c r="D12" s="669"/>
      <c r="E12" s="669"/>
      <c r="F12" s="669"/>
      <c r="G12" s="669"/>
      <c r="H12" s="669"/>
      <c r="I12" s="669"/>
      <c r="J12" s="669"/>
      <c r="K12" s="669"/>
      <c r="L12" s="669"/>
      <c r="M12" s="669"/>
      <c r="N12" s="669"/>
      <c r="O12" s="669"/>
      <c r="P12" s="669"/>
      <c r="Q12" s="669"/>
      <c r="R12" s="669"/>
      <c r="S12" s="669"/>
      <c r="T12" s="669"/>
      <c r="U12" s="669"/>
      <c r="V12" s="669"/>
      <c r="W12" s="669"/>
      <c r="X12" s="669"/>
      <c r="Y12" s="669"/>
      <c r="Z12" s="669"/>
    </row>
    <row r="13" spans="1:26" ht="13.5" customHeight="1">
      <c r="A13" s="728"/>
      <c r="B13" s="669"/>
      <c r="C13" s="669"/>
      <c r="D13" s="669"/>
      <c r="E13" s="669"/>
      <c r="F13" s="669"/>
      <c r="G13" s="669"/>
      <c r="H13" s="669"/>
      <c r="I13" s="669"/>
      <c r="J13" s="669"/>
      <c r="K13" s="669"/>
      <c r="L13" s="669"/>
      <c r="M13" s="669"/>
      <c r="N13" s="669"/>
      <c r="O13" s="669"/>
      <c r="P13" s="669"/>
      <c r="Q13" s="669"/>
      <c r="R13" s="669"/>
      <c r="S13" s="669"/>
      <c r="T13" s="669"/>
      <c r="U13" s="669"/>
      <c r="V13" s="669"/>
      <c r="W13" s="669"/>
      <c r="X13" s="669"/>
      <c r="Y13" s="669"/>
      <c r="Z13" s="669"/>
    </row>
    <row r="14" spans="1:26" ht="13.5" customHeight="1">
      <c r="A14" s="728"/>
      <c r="B14" s="669"/>
      <c r="C14" s="669"/>
      <c r="D14" s="669"/>
      <c r="E14" s="669"/>
      <c r="F14" s="669"/>
      <c r="G14" s="669"/>
      <c r="H14" s="669"/>
      <c r="I14" s="669"/>
      <c r="J14" s="669"/>
      <c r="K14" s="669"/>
      <c r="L14" s="669"/>
      <c r="M14" s="669"/>
      <c r="N14" s="669"/>
      <c r="O14" s="669"/>
      <c r="P14" s="669"/>
      <c r="Q14" s="669"/>
      <c r="R14" s="669"/>
      <c r="S14" s="669"/>
      <c r="T14" s="669"/>
      <c r="U14" s="669"/>
      <c r="V14" s="669"/>
      <c r="W14" s="669"/>
      <c r="X14" s="669"/>
      <c r="Y14" s="669"/>
      <c r="Z14" s="669"/>
    </row>
    <row r="15" spans="1:26" ht="13.5" customHeight="1">
      <c r="A15" s="728"/>
      <c r="B15" s="669"/>
      <c r="C15" s="669"/>
      <c r="D15" s="669"/>
      <c r="E15" s="669"/>
      <c r="F15" s="669"/>
      <c r="G15" s="669"/>
      <c r="H15" s="669"/>
      <c r="I15" s="669"/>
      <c r="J15" s="669"/>
      <c r="K15" s="669"/>
      <c r="L15" s="669"/>
      <c r="M15" s="669"/>
      <c r="N15" s="669"/>
      <c r="O15" s="669"/>
      <c r="P15" s="669"/>
      <c r="Q15" s="669"/>
      <c r="R15" s="669"/>
      <c r="S15" s="669"/>
      <c r="T15" s="669"/>
      <c r="U15" s="669"/>
      <c r="V15" s="669"/>
      <c r="W15" s="669"/>
      <c r="X15" s="669"/>
      <c r="Y15" s="669"/>
      <c r="Z15" s="669"/>
    </row>
    <row r="16" spans="1:26" ht="13.5" customHeight="1">
      <c r="A16" s="728"/>
      <c r="B16" s="669"/>
      <c r="C16" s="669"/>
      <c r="D16" s="669"/>
      <c r="E16" s="669"/>
      <c r="F16" s="669"/>
      <c r="G16" s="669"/>
      <c r="H16" s="669"/>
      <c r="I16" s="669"/>
      <c r="J16" s="669"/>
      <c r="K16" s="669"/>
      <c r="L16" s="669"/>
      <c r="M16" s="669"/>
      <c r="N16" s="669"/>
      <c r="O16" s="669"/>
      <c r="P16" s="669"/>
      <c r="Q16" s="669"/>
      <c r="R16" s="669"/>
      <c r="S16" s="669"/>
      <c r="T16" s="669"/>
      <c r="U16" s="669"/>
      <c r="V16" s="669"/>
      <c r="W16" s="669"/>
      <c r="X16" s="669"/>
      <c r="Y16" s="669"/>
      <c r="Z16" s="669"/>
    </row>
    <row r="17" spans="1:26" ht="13.5" customHeight="1">
      <c r="A17" s="728"/>
      <c r="B17" s="669"/>
      <c r="C17" s="669"/>
      <c r="D17" s="669"/>
      <c r="E17" s="669"/>
      <c r="F17" s="669"/>
      <c r="G17" s="669"/>
      <c r="H17" s="669"/>
      <c r="I17" s="669"/>
      <c r="J17" s="669"/>
      <c r="K17" s="669"/>
      <c r="L17" s="669"/>
      <c r="M17" s="669"/>
      <c r="N17" s="669"/>
      <c r="O17" s="669"/>
      <c r="P17" s="669"/>
      <c r="Q17" s="669"/>
      <c r="R17" s="669"/>
      <c r="S17" s="669"/>
      <c r="T17" s="669"/>
      <c r="U17" s="669"/>
      <c r="V17" s="669"/>
      <c r="W17" s="669"/>
      <c r="X17" s="669"/>
      <c r="Y17" s="669"/>
      <c r="Z17" s="669"/>
    </row>
    <row r="18" spans="1:26" ht="13.5" customHeight="1">
      <c r="A18" s="728"/>
      <c r="B18" s="669"/>
      <c r="C18" s="669"/>
      <c r="D18" s="669"/>
      <c r="E18" s="669"/>
      <c r="F18" s="669"/>
      <c r="G18" s="669"/>
      <c r="H18" s="669"/>
      <c r="I18" s="669"/>
      <c r="J18" s="669"/>
      <c r="K18" s="669"/>
      <c r="L18" s="669"/>
      <c r="M18" s="669"/>
      <c r="N18" s="669"/>
      <c r="O18" s="669"/>
      <c r="P18" s="669"/>
      <c r="Q18" s="669"/>
      <c r="R18" s="669"/>
      <c r="S18" s="669"/>
      <c r="T18" s="669"/>
      <c r="U18" s="669"/>
      <c r="V18" s="669"/>
      <c r="W18" s="669"/>
      <c r="X18" s="669"/>
      <c r="Y18" s="669"/>
      <c r="Z18" s="669"/>
    </row>
    <row r="19" spans="1:26" ht="13.5" customHeight="1">
      <c r="A19" s="728"/>
      <c r="B19" s="669"/>
      <c r="C19" s="669"/>
      <c r="D19" s="669"/>
      <c r="E19" s="669"/>
      <c r="F19" s="669"/>
      <c r="G19" s="669"/>
      <c r="H19" s="669"/>
      <c r="I19" s="669"/>
      <c r="J19" s="669"/>
      <c r="K19" s="669"/>
      <c r="L19" s="669"/>
      <c r="M19" s="669"/>
      <c r="N19" s="669"/>
      <c r="O19" s="669"/>
      <c r="P19" s="669"/>
      <c r="Q19" s="669"/>
      <c r="R19" s="669"/>
      <c r="S19" s="669"/>
      <c r="T19" s="669"/>
      <c r="U19" s="669"/>
      <c r="V19" s="669"/>
      <c r="W19" s="669"/>
      <c r="X19" s="669"/>
      <c r="Y19" s="669"/>
      <c r="Z19" s="669"/>
    </row>
    <row r="20" spans="1:26" ht="13.5" customHeight="1">
      <c r="A20" s="728"/>
      <c r="B20" s="669"/>
      <c r="C20" s="669"/>
      <c r="D20" s="669"/>
      <c r="E20" s="669"/>
      <c r="F20" s="669"/>
      <c r="G20" s="669"/>
      <c r="H20" s="669"/>
      <c r="I20" s="669"/>
      <c r="J20" s="669"/>
      <c r="K20" s="669"/>
      <c r="L20" s="669"/>
      <c r="M20" s="669"/>
      <c r="N20" s="669"/>
      <c r="O20" s="669"/>
      <c r="P20" s="669"/>
      <c r="Q20" s="669"/>
      <c r="R20" s="669"/>
      <c r="S20" s="669"/>
      <c r="T20" s="669"/>
      <c r="U20" s="669"/>
      <c r="V20" s="669"/>
      <c r="W20" s="669"/>
      <c r="X20" s="669"/>
      <c r="Y20" s="669"/>
      <c r="Z20" s="669"/>
    </row>
    <row r="21" spans="1:26" ht="13.5" customHeight="1">
      <c r="A21" s="728"/>
      <c r="B21" s="669"/>
      <c r="C21" s="669"/>
      <c r="D21" s="669"/>
      <c r="E21" s="669"/>
      <c r="F21" s="669"/>
      <c r="G21" s="669"/>
      <c r="H21" s="669"/>
      <c r="I21" s="669"/>
      <c r="J21" s="669"/>
      <c r="K21" s="669"/>
      <c r="L21" s="669"/>
      <c r="M21" s="669"/>
      <c r="N21" s="669"/>
      <c r="O21" s="669"/>
      <c r="P21" s="669"/>
      <c r="Q21" s="669"/>
      <c r="R21" s="669"/>
      <c r="S21" s="669"/>
      <c r="T21" s="669"/>
      <c r="U21" s="669"/>
      <c r="V21" s="669"/>
      <c r="W21" s="669"/>
      <c r="X21" s="669"/>
      <c r="Y21" s="669"/>
      <c r="Z21" s="669"/>
    </row>
    <row r="22" spans="1:26" ht="13.5" customHeight="1">
      <c r="A22" s="728"/>
      <c r="B22" s="669"/>
      <c r="C22" s="669"/>
      <c r="D22" s="669"/>
      <c r="E22" s="669"/>
      <c r="F22" s="669"/>
      <c r="G22" s="669"/>
      <c r="H22" s="669"/>
      <c r="I22" s="669"/>
      <c r="J22" s="669"/>
      <c r="K22" s="669"/>
      <c r="L22" s="669"/>
      <c r="M22" s="669"/>
      <c r="N22" s="669"/>
      <c r="O22" s="669"/>
      <c r="P22" s="669"/>
      <c r="Q22" s="669"/>
      <c r="R22" s="669"/>
      <c r="S22" s="669"/>
      <c r="T22" s="669"/>
      <c r="U22" s="669"/>
      <c r="V22" s="669"/>
      <c r="W22" s="669"/>
      <c r="X22" s="669"/>
      <c r="Y22" s="669"/>
      <c r="Z22" s="669"/>
    </row>
    <row r="23" spans="1:26" ht="13.5" customHeight="1">
      <c r="A23" s="728"/>
      <c r="B23" s="669"/>
      <c r="C23" s="669"/>
      <c r="D23" s="669"/>
      <c r="E23" s="669"/>
      <c r="F23" s="669"/>
      <c r="G23" s="669"/>
      <c r="H23" s="669"/>
      <c r="I23" s="669"/>
      <c r="J23" s="669"/>
      <c r="K23" s="669"/>
      <c r="L23" s="669"/>
      <c r="M23" s="669"/>
      <c r="N23" s="669"/>
      <c r="O23" s="669"/>
      <c r="P23" s="669"/>
      <c r="Q23" s="669"/>
      <c r="R23" s="669"/>
      <c r="S23" s="669"/>
      <c r="T23" s="669"/>
      <c r="U23" s="669"/>
      <c r="V23" s="669"/>
      <c r="W23" s="669"/>
      <c r="X23" s="669"/>
      <c r="Y23" s="669"/>
      <c r="Z23" s="669"/>
    </row>
    <row r="24" spans="1:26" ht="13.5" customHeight="1">
      <c r="A24" s="728"/>
      <c r="B24" s="669"/>
      <c r="C24" s="669"/>
      <c r="D24" s="669"/>
      <c r="E24" s="669"/>
      <c r="F24" s="669"/>
      <c r="G24" s="669"/>
      <c r="H24" s="669"/>
      <c r="I24" s="669"/>
      <c r="J24" s="669"/>
      <c r="K24" s="669"/>
      <c r="L24" s="669"/>
      <c r="M24" s="669"/>
      <c r="N24" s="669"/>
      <c r="O24" s="669"/>
      <c r="P24" s="669"/>
      <c r="Q24" s="669"/>
      <c r="R24" s="669"/>
      <c r="S24" s="669"/>
      <c r="T24" s="669"/>
      <c r="U24" s="669"/>
      <c r="V24" s="669"/>
      <c r="W24" s="669"/>
      <c r="X24" s="669"/>
      <c r="Y24" s="669"/>
      <c r="Z24" s="669"/>
    </row>
    <row r="25" spans="1:26" ht="13.5" customHeight="1">
      <c r="A25" s="728"/>
      <c r="B25" s="669"/>
      <c r="C25" s="669"/>
      <c r="D25" s="669"/>
      <c r="E25" s="669"/>
      <c r="F25" s="669"/>
      <c r="G25" s="669"/>
      <c r="H25" s="669"/>
      <c r="I25" s="669"/>
      <c r="J25" s="669"/>
      <c r="K25" s="669"/>
      <c r="L25" s="669"/>
      <c r="M25" s="669"/>
      <c r="N25" s="669"/>
      <c r="O25" s="669"/>
      <c r="P25" s="669"/>
      <c r="Q25" s="669"/>
      <c r="R25" s="669"/>
      <c r="S25" s="669"/>
      <c r="T25" s="669"/>
      <c r="U25" s="669"/>
      <c r="V25" s="669"/>
      <c r="W25" s="669"/>
      <c r="X25" s="669"/>
      <c r="Y25" s="669"/>
      <c r="Z25" s="669"/>
    </row>
    <row r="26" spans="1:26" ht="13.5" customHeight="1">
      <c r="A26" s="728"/>
      <c r="B26" s="669"/>
      <c r="C26" s="669"/>
      <c r="D26" s="669"/>
      <c r="E26" s="669"/>
      <c r="F26" s="669"/>
      <c r="G26" s="669"/>
      <c r="H26" s="669"/>
      <c r="I26" s="669"/>
      <c r="J26" s="669"/>
      <c r="K26" s="669"/>
      <c r="L26" s="669"/>
      <c r="M26" s="669"/>
      <c r="N26" s="669"/>
      <c r="O26" s="669"/>
      <c r="P26" s="669"/>
      <c r="Q26" s="669"/>
      <c r="R26" s="669"/>
      <c r="S26" s="669"/>
      <c r="T26" s="669"/>
      <c r="U26" s="669"/>
      <c r="V26" s="669"/>
      <c r="W26" s="669"/>
      <c r="X26" s="669"/>
      <c r="Y26" s="669"/>
      <c r="Z26" s="669"/>
    </row>
    <row r="27" spans="1:26" ht="13.5" customHeight="1">
      <c r="A27" s="728"/>
      <c r="B27" s="669"/>
      <c r="C27" s="669"/>
      <c r="D27" s="669"/>
      <c r="E27" s="669"/>
      <c r="F27" s="669"/>
      <c r="G27" s="669"/>
      <c r="H27" s="669"/>
      <c r="I27" s="669"/>
      <c r="J27" s="669"/>
      <c r="K27" s="669"/>
      <c r="L27" s="669"/>
      <c r="M27" s="669"/>
      <c r="N27" s="669"/>
      <c r="O27" s="669"/>
      <c r="P27" s="669"/>
      <c r="Q27" s="669"/>
      <c r="R27" s="669"/>
      <c r="S27" s="669"/>
      <c r="T27" s="669"/>
      <c r="U27" s="669"/>
      <c r="V27" s="669"/>
      <c r="W27" s="669"/>
      <c r="X27" s="669"/>
      <c r="Y27" s="669"/>
      <c r="Z27" s="669"/>
    </row>
    <row r="28" spans="1:26" ht="13.5" customHeight="1">
      <c r="A28" s="728"/>
      <c r="B28" s="669"/>
      <c r="C28" s="669"/>
      <c r="D28" s="669"/>
      <c r="E28" s="669"/>
      <c r="F28" s="669"/>
      <c r="G28" s="669"/>
      <c r="H28" s="669"/>
      <c r="I28" s="669"/>
      <c r="J28" s="669"/>
      <c r="K28" s="669"/>
      <c r="L28" s="669"/>
      <c r="M28" s="669"/>
      <c r="N28" s="669"/>
      <c r="O28" s="669"/>
      <c r="P28" s="669"/>
      <c r="Q28" s="669"/>
      <c r="R28" s="669"/>
      <c r="S28" s="669"/>
      <c r="T28" s="669"/>
      <c r="U28" s="669"/>
      <c r="V28" s="669"/>
      <c r="W28" s="669"/>
      <c r="X28" s="669"/>
      <c r="Y28" s="669"/>
      <c r="Z28" s="669"/>
    </row>
    <row r="29" spans="1:26" ht="13.5" customHeight="1">
      <c r="A29" s="728"/>
      <c r="B29" s="669"/>
      <c r="C29" s="669"/>
      <c r="D29" s="669"/>
      <c r="E29" s="669"/>
      <c r="F29" s="669"/>
      <c r="G29" s="669"/>
      <c r="H29" s="669"/>
      <c r="I29" s="669"/>
      <c r="J29" s="669"/>
      <c r="K29" s="669"/>
      <c r="L29" s="669"/>
      <c r="M29" s="669"/>
      <c r="N29" s="669"/>
      <c r="O29" s="669"/>
      <c r="P29" s="669"/>
      <c r="Q29" s="669"/>
      <c r="R29" s="669"/>
      <c r="S29" s="669"/>
      <c r="T29" s="669"/>
      <c r="U29" s="669"/>
      <c r="V29" s="669"/>
      <c r="W29" s="669"/>
      <c r="X29" s="669"/>
      <c r="Y29" s="669"/>
      <c r="Z29" s="669"/>
    </row>
    <row r="30" spans="1:26" ht="13.5" customHeight="1">
      <c r="A30" s="728"/>
      <c r="B30" s="669"/>
      <c r="C30" s="669"/>
      <c r="D30" s="669"/>
      <c r="E30" s="669"/>
      <c r="F30" s="669"/>
      <c r="G30" s="669"/>
      <c r="H30" s="669"/>
      <c r="I30" s="669"/>
      <c r="J30" s="669"/>
      <c r="K30" s="669"/>
      <c r="L30" s="669"/>
      <c r="M30" s="669"/>
      <c r="N30" s="669"/>
      <c r="O30" s="669"/>
      <c r="P30" s="669"/>
      <c r="Q30" s="669"/>
      <c r="R30" s="669"/>
      <c r="S30" s="669"/>
      <c r="T30" s="669"/>
      <c r="U30" s="669"/>
      <c r="V30" s="669"/>
      <c r="W30" s="669"/>
      <c r="X30" s="669"/>
      <c r="Y30" s="669"/>
      <c r="Z30" s="669"/>
    </row>
    <row r="31" spans="1:26" ht="13.5" customHeight="1">
      <c r="A31" s="728"/>
      <c r="B31" s="669"/>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669"/>
    </row>
    <row r="32" spans="1:26" ht="13.5" customHeight="1">
      <c r="A32" s="728"/>
      <c r="B32" s="669"/>
      <c r="C32" s="669"/>
      <c r="D32" s="669"/>
      <c r="E32" s="669"/>
      <c r="F32" s="669"/>
      <c r="G32" s="669"/>
      <c r="H32" s="669"/>
      <c r="I32" s="669"/>
      <c r="J32" s="669"/>
      <c r="K32" s="669"/>
      <c r="L32" s="669"/>
      <c r="M32" s="669"/>
      <c r="N32" s="669"/>
      <c r="O32" s="669"/>
      <c r="P32" s="669"/>
      <c r="Q32" s="669"/>
      <c r="R32" s="669"/>
      <c r="S32" s="669"/>
      <c r="T32" s="669"/>
      <c r="U32" s="669"/>
      <c r="V32" s="669"/>
      <c r="W32" s="669"/>
      <c r="X32" s="669"/>
      <c r="Y32" s="669"/>
      <c r="Z32" s="669"/>
    </row>
    <row r="33" spans="1:26" ht="13.5" customHeight="1">
      <c r="A33" s="728"/>
      <c r="B33" s="669"/>
      <c r="C33" s="669"/>
      <c r="D33" s="669"/>
      <c r="E33" s="669"/>
      <c r="F33" s="669"/>
      <c r="G33" s="669"/>
      <c r="H33" s="669"/>
      <c r="I33" s="669"/>
      <c r="J33" s="669"/>
      <c r="K33" s="669"/>
      <c r="L33" s="669"/>
      <c r="M33" s="669"/>
      <c r="N33" s="669"/>
      <c r="O33" s="669"/>
      <c r="P33" s="669"/>
      <c r="Q33" s="669"/>
      <c r="R33" s="669"/>
      <c r="S33" s="669"/>
      <c r="T33" s="669"/>
      <c r="U33" s="669"/>
      <c r="V33" s="669"/>
      <c r="W33" s="669"/>
      <c r="X33" s="669"/>
      <c r="Y33" s="669"/>
      <c r="Z33" s="669"/>
    </row>
    <row r="34" spans="1:26" ht="13.5" customHeight="1">
      <c r="A34" s="728"/>
      <c r="B34" s="669"/>
      <c r="C34" s="669"/>
      <c r="D34" s="669"/>
      <c r="E34" s="669"/>
      <c r="F34" s="669"/>
      <c r="G34" s="669"/>
      <c r="H34" s="669"/>
      <c r="I34" s="669"/>
      <c r="J34" s="669"/>
      <c r="K34" s="669"/>
      <c r="L34" s="669"/>
      <c r="M34" s="669"/>
      <c r="N34" s="669"/>
      <c r="O34" s="669"/>
      <c r="P34" s="669"/>
      <c r="Q34" s="669"/>
      <c r="R34" s="669"/>
      <c r="S34" s="669"/>
      <c r="T34" s="669"/>
      <c r="U34" s="669"/>
      <c r="V34" s="669"/>
      <c r="W34" s="669"/>
      <c r="X34" s="669"/>
      <c r="Y34" s="669"/>
      <c r="Z34" s="669"/>
    </row>
    <row r="35" spans="1:26" ht="13.5" customHeight="1">
      <c r="A35" s="728"/>
      <c r="B35" s="669"/>
      <c r="C35" s="669"/>
      <c r="D35" s="669"/>
      <c r="E35" s="669"/>
      <c r="F35" s="669"/>
      <c r="G35" s="669"/>
      <c r="H35" s="669"/>
      <c r="I35" s="669"/>
      <c r="J35" s="669"/>
      <c r="K35" s="669"/>
      <c r="L35" s="669"/>
      <c r="M35" s="669"/>
      <c r="N35" s="669"/>
      <c r="O35" s="669"/>
      <c r="P35" s="669"/>
      <c r="Q35" s="669"/>
      <c r="R35" s="669"/>
      <c r="S35" s="669"/>
      <c r="T35" s="669"/>
      <c r="U35" s="669"/>
      <c r="V35" s="669"/>
      <c r="W35" s="669"/>
      <c r="X35" s="669"/>
      <c r="Y35" s="669"/>
      <c r="Z35" s="669"/>
    </row>
    <row r="36" spans="1:26" ht="13.5" customHeight="1">
      <c r="A36" s="728"/>
      <c r="B36" s="669"/>
      <c r="C36" s="669"/>
      <c r="D36" s="669"/>
      <c r="E36" s="669"/>
      <c r="F36" s="669"/>
      <c r="G36" s="669"/>
      <c r="H36" s="669"/>
      <c r="I36" s="669"/>
      <c r="J36" s="669"/>
      <c r="K36" s="669"/>
      <c r="L36" s="669"/>
      <c r="M36" s="669"/>
      <c r="N36" s="669"/>
      <c r="O36" s="669"/>
      <c r="P36" s="669"/>
      <c r="Q36" s="669"/>
      <c r="R36" s="669"/>
      <c r="S36" s="669"/>
      <c r="T36" s="669"/>
      <c r="U36" s="669"/>
      <c r="V36" s="669"/>
      <c r="W36" s="669"/>
      <c r="X36" s="669"/>
      <c r="Y36" s="669"/>
      <c r="Z36" s="669"/>
    </row>
    <row r="37" spans="1:26" ht="13.5" customHeight="1">
      <c r="A37" s="728"/>
      <c r="B37" s="669"/>
      <c r="C37" s="669"/>
      <c r="D37" s="669"/>
      <c r="E37" s="669"/>
      <c r="F37" s="669"/>
      <c r="G37" s="669"/>
      <c r="H37" s="669"/>
      <c r="I37" s="669"/>
      <c r="J37" s="669"/>
      <c r="K37" s="669"/>
      <c r="L37" s="669"/>
      <c r="M37" s="669"/>
      <c r="N37" s="669"/>
      <c r="O37" s="669"/>
      <c r="P37" s="669"/>
      <c r="Q37" s="669"/>
      <c r="R37" s="669"/>
      <c r="S37" s="669"/>
      <c r="T37" s="669"/>
      <c r="U37" s="669"/>
      <c r="V37" s="669"/>
      <c r="W37" s="669"/>
      <c r="X37" s="669"/>
      <c r="Y37" s="669"/>
      <c r="Z37" s="669"/>
    </row>
    <row r="38" spans="1:26" ht="13.5" customHeight="1">
      <c r="A38" s="728"/>
      <c r="B38" s="669"/>
      <c r="C38" s="669"/>
      <c r="D38" s="669"/>
      <c r="E38" s="669"/>
      <c r="F38" s="669"/>
      <c r="G38" s="669"/>
      <c r="H38" s="669"/>
      <c r="I38" s="669"/>
      <c r="J38" s="669"/>
      <c r="K38" s="669"/>
      <c r="L38" s="669"/>
      <c r="M38" s="669"/>
      <c r="N38" s="669"/>
      <c r="O38" s="669"/>
      <c r="P38" s="669"/>
      <c r="Q38" s="669"/>
      <c r="R38" s="669"/>
      <c r="S38" s="669"/>
      <c r="T38" s="669"/>
      <c r="U38" s="669"/>
      <c r="V38" s="669"/>
      <c r="W38" s="669"/>
      <c r="X38" s="669"/>
      <c r="Y38" s="669"/>
      <c r="Z38" s="669"/>
    </row>
    <row r="39" spans="1:26" ht="13.5" customHeight="1">
      <c r="A39" s="728"/>
      <c r="B39" s="669"/>
      <c r="C39" s="669"/>
      <c r="D39" s="669"/>
      <c r="E39" s="669"/>
      <c r="F39" s="669"/>
      <c r="G39" s="669"/>
      <c r="H39" s="669"/>
      <c r="I39" s="669"/>
      <c r="J39" s="669"/>
      <c r="K39" s="669"/>
      <c r="L39" s="669"/>
      <c r="M39" s="669"/>
      <c r="N39" s="669"/>
      <c r="O39" s="669"/>
      <c r="P39" s="669"/>
      <c r="Q39" s="669"/>
      <c r="R39" s="669"/>
      <c r="S39" s="669"/>
      <c r="T39" s="669"/>
      <c r="U39" s="669"/>
      <c r="V39" s="669"/>
      <c r="W39" s="669"/>
      <c r="X39" s="669"/>
      <c r="Y39" s="669"/>
      <c r="Z39" s="669"/>
    </row>
    <row r="40" spans="1:26" ht="13.5" customHeight="1">
      <c r="A40" s="728"/>
      <c r="B40" s="669"/>
      <c r="C40" s="669"/>
      <c r="D40" s="669"/>
      <c r="E40" s="669"/>
      <c r="F40" s="669"/>
      <c r="G40" s="669"/>
      <c r="H40" s="669"/>
      <c r="I40" s="669"/>
      <c r="J40" s="669"/>
      <c r="K40" s="669"/>
      <c r="L40" s="669"/>
      <c r="M40" s="669"/>
      <c r="N40" s="669"/>
      <c r="O40" s="669"/>
      <c r="P40" s="669"/>
      <c r="Q40" s="669"/>
      <c r="R40" s="669"/>
      <c r="S40" s="669"/>
      <c r="T40" s="669"/>
      <c r="U40" s="669"/>
      <c r="V40" s="669"/>
      <c r="W40" s="669"/>
      <c r="X40" s="669"/>
      <c r="Y40" s="669"/>
      <c r="Z40" s="669"/>
    </row>
    <row r="41" spans="1:26" ht="13.5" customHeight="1">
      <c r="A41" s="728"/>
      <c r="B41" s="669"/>
      <c r="C41" s="669"/>
      <c r="D41" s="669"/>
      <c r="E41" s="669"/>
      <c r="F41" s="669"/>
      <c r="G41" s="669"/>
      <c r="H41" s="669"/>
      <c r="I41" s="669"/>
      <c r="J41" s="669"/>
      <c r="K41" s="669"/>
      <c r="L41" s="669"/>
      <c r="M41" s="669"/>
      <c r="N41" s="669"/>
      <c r="O41" s="669"/>
      <c r="P41" s="669"/>
      <c r="Q41" s="669"/>
      <c r="R41" s="669"/>
      <c r="S41" s="669"/>
      <c r="T41" s="669"/>
      <c r="U41" s="669"/>
      <c r="V41" s="669"/>
      <c r="W41" s="669"/>
      <c r="X41" s="669"/>
      <c r="Y41" s="669"/>
      <c r="Z41" s="669"/>
    </row>
    <row r="42" spans="1:26" ht="13.5" customHeight="1">
      <c r="A42" s="728"/>
      <c r="B42" s="669"/>
      <c r="C42" s="669"/>
      <c r="D42" s="669"/>
      <c r="E42" s="669"/>
      <c r="F42" s="669"/>
      <c r="G42" s="669"/>
      <c r="H42" s="669"/>
      <c r="I42" s="669"/>
      <c r="J42" s="669"/>
      <c r="K42" s="669"/>
      <c r="L42" s="669"/>
      <c r="M42" s="669"/>
      <c r="N42" s="669"/>
      <c r="O42" s="669"/>
      <c r="P42" s="669"/>
      <c r="Q42" s="669"/>
      <c r="R42" s="669"/>
      <c r="S42" s="669"/>
      <c r="T42" s="669"/>
      <c r="U42" s="669"/>
      <c r="V42" s="669"/>
      <c r="W42" s="669"/>
      <c r="X42" s="669"/>
      <c r="Y42" s="669"/>
      <c r="Z42" s="669"/>
    </row>
    <row r="43" spans="1:26" ht="13.5" customHeight="1">
      <c r="A43" s="728"/>
      <c r="B43" s="669"/>
      <c r="C43" s="669"/>
      <c r="D43" s="669"/>
      <c r="E43" s="669"/>
      <c r="F43" s="669"/>
      <c r="G43" s="669"/>
      <c r="H43" s="669"/>
      <c r="I43" s="669"/>
      <c r="J43" s="669"/>
      <c r="K43" s="669"/>
      <c r="L43" s="669"/>
      <c r="M43" s="669"/>
      <c r="N43" s="669"/>
      <c r="O43" s="669"/>
      <c r="P43" s="669"/>
      <c r="Q43" s="669"/>
      <c r="R43" s="669"/>
      <c r="S43" s="669"/>
      <c r="T43" s="669"/>
      <c r="U43" s="669"/>
      <c r="V43" s="669"/>
      <c r="W43" s="669"/>
      <c r="X43" s="669"/>
      <c r="Y43" s="669"/>
      <c r="Z43" s="669"/>
    </row>
    <row r="44" spans="1:26" ht="13.5" customHeight="1">
      <c r="A44" s="728"/>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row>
    <row r="45" spans="1:26" ht="13.5" customHeight="1">
      <c r="A45" s="728"/>
      <c r="B45" s="669"/>
      <c r="C45" s="669"/>
      <c r="D45" s="669"/>
      <c r="E45" s="669"/>
      <c r="F45" s="669"/>
      <c r="G45" s="669"/>
      <c r="H45" s="669"/>
      <c r="I45" s="669"/>
      <c r="J45" s="669"/>
      <c r="K45" s="669"/>
      <c r="L45" s="669"/>
      <c r="M45" s="669"/>
      <c r="N45" s="669"/>
      <c r="O45" s="669"/>
      <c r="P45" s="669"/>
      <c r="Q45" s="669"/>
      <c r="R45" s="669"/>
      <c r="S45" s="669"/>
      <c r="T45" s="669"/>
      <c r="U45" s="669"/>
      <c r="V45" s="669"/>
      <c r="W45" s="669"/>
      <c r="X45" s="669"/>
      <c r="Y45" s="669"/>
      <c r="Z45" s="669"/>
    </row>
    <row r="46" spans="1:26" ht="13.5" customHeight="1">
      <c r="A46" s="728"/>
      <c r="B46" s="669"/>
      <c r="C46" s="669"/>
      <c r="D46" s="669"/>
      <c r="E46" s="669"/>
      <c r="F46" s="669"/>
      <c r="G46" s="669"/>
      <c r="H46" s="669"/>
      <c r="I46" s="669"/>
      <c r="J46" s="669"/>
      <c r="K46" s="669"/>
      <c r="L46" s="669"/>
      <c r="M46" s="669"/>
      <c r="N46" s="669"/>
      <c r="O46" s="669"/>
      <c r="P46" s="669"/>
      <c r="Q46" s="669"/>
      <c r="R46" s="669"/>
      <c r="S46" s="669"/>
      <c r="T46" s="669"/>
      <c r="U46" s="669"/>
      <c r="V46" s="669"/>
      <c r="W46" s="669"/>
      <c r="X46" s="669"/>
      <c r="Y46" s="669"/>
      <c r="Z46" s="669"/>
    </row>
    <row r="47" spans="1:26" ht="13.5" customHeight="1">
      <c r="A47" s="728"/>
      <c r="B47" s="669"/>
      <c r="C47" s="669"/>
      <c r="D47" s="669"/>
      <c r="E47" s="669"/>
      <c r="F47" s="669"/>
      <c r="G47" s="669"/>
      <c r="H47" s="669"/>
      <c r="I47" s="669"/>
      <c r="J47" s="669"/>
      <c r="K47" s="669"/>
      <c r="L47" s="669"/>
      <c r="M47" s="669"/>
      <c r="N47" s="669"/>
      <c r="O47" s="669"/>
      <c r="P47" s="669"/>
      <c r="Q47" s="669"/>
      <c r="R47" s="669"/>
      <c r="S47" s="669"/>
      <c r="T47" s="669"/>
      <c r="U47" s="669"/>
      <c r="V47" s="669"/>
      <c r="W47" s="669"/>
      <c r="X47" s="669"/>
      <c r="Y47" s="669"/>
      <c r="Z47" s="669"/>
    </row>
    <row r="48" spans="1:26" ht="13.5" customHeight="1">
      <c r="A48" s="728"/>
      <c r="B48" s="669"/>
      <c r="C48" s="669"/>
      <c r="D48" s="669"/>
      <c r="E48" s="669"/>
      <c r="F48" s="669"/>
      <c r="G48" s="669"/>
      <c r="H48" s="669"/>
      <c r="I48" s="669"/>
      <c r="J48" s="669"/>
      <c r="K48" s="669"/>
      <c r="L48" s="669"/>
      <c r="M48" s="669"/>
      <c r="N48" s="669"/>
      <c r="O48" s="669"/>
      <c r="P48" s="669"/>
      <c r="Q48" s="669"/>
      <c r="R48" s="669"/>
      <c r="S48" s="669"/>
      <c r="T48" s="669"/>
      <c r="U48" s="669"/>
      <c r="V48" s="669"/>
      <c r="W48" s="669"/>
      <c r="X48" s="669"/>
      <c r="Y48" s="669"/>
      <c r="Z48" s="669"/>
    </row>
    <row r="49" spans="1:26" ht="13.5" customHeight="1">
      <c r="A49" s="728"/>
      <c r="B49" s="669"/>
      <c r="C49" s="669"/>
      <c r="D49" s="669"/>
      <c r="E49" s="669"/>
      <c r="F49" s="669"/>
      <c r="G49" s="669"/>
      <c r="H49" s="669"/>
      <c r="I49" s="669"/>
      <c r="J49" s="669"/>
      <c r="K49" s="669"/>
      <c r="L49" s="669"/>
      <c r="M49" s="669"/>
      <c r="N49" s="669"/>
      <c r="O49" s="669"/>
      <c r="P49" s="669"/>
      <c r="Q49" s="669"/>
      <c r="R49" s="669"/>
      <c r="S49" s="669"/>
      <c r="T49" s="669"/>
      <c r="U49" s="669"/>
      <c r="V49" s="669"/>
      <c r="W49" s="669"/>
      <c r="X49" s="669"/>
      <c r="Y49" s="669"/>
      <c r="Z49" s="669"/>
    </row>
    <row r="50" spans="1:26" ht="13.5" customHeight="1">
      <c r="A50" s="728"/>
      <c r="B50" s="669"/>
      <c r="C50" s="669"/>
      <c r="D50" s="669"/>
      <c r="E50" s="669"/>
      <c r="F50" s="669"/>
      <c r="G50" s="669"/>
      <c r="H50" s="669"/>
      <c r="I50" s="669"/>
      <c r="J50" s="669"/>
      <c r="K50" s="669"/>
      <c r="L50" s="669"/>
      <c r="M50" s="669"/>
      <c r="N50" s="669"/>
      <c r="O50" s="669"/>
      <c r="P50" s="669"/>
      <c r="Q50" s="669"/>
      <c r="R50" s="669"/>
      <c r="S50" s="669"/>
      <c r="T50" s="669"/>
      <c r="U50" s="669"/>
      <c r="V50" s="669"/>
      <c r="W50" s="669"/>
      <c r="X50" s="669"/>
      <c r="Y50" s="669"/>
      <c r="Z50" s="669"/>
    </row>
    <row r="51" spans="1:26" ht="13.5" customHeight="1">
      <c r="A51" s="728"/>
      <c r="B51" s="669"/>
      <c r="C51" s="669"/>
      <c r="D51" s="669"/>
      <c r="E51" s="669"/>
      <c r="F51" s="669"/>
      <c r="G51" s="669"/>
      <c r="H51" s="669"/>
      <c r="I51" s="669"/>
      <c r="J51" s="669"/>
      <c r="K51" s="669"/>
      <c r="L51" s="669"/>
      <c r="M51" s="669"/>
      <c r="N51" s="669"/>
      <c r="O51" s="669"/>
      <c r="P51" s="669"/>
      <c r="Q51" s="669"/>
      <c r="R51" s="669"/>
      <c r="S51" s="669"/>
      <c r="T51" s="669"/>
      <c r="U51" s="669"/>
      <c r="V51" s="669"/>
      <c r="W51" s="669"/>
      <c r="X51" s="669"/>
      <c r="Y51" s="669"/>
      <c r="Z51" s="669"/>
    </row>
    <row r="52" spans="1:26" ht="13.5" customHeight="1">
      <c r="A52" s="728"/>
      <c r="B52" s="669"/>
      <c r="C52" s="669"/>
      <c r="D52" s="669"/>
      <c r="E52" s="669"/>
      <c r="F52" s="669"/>
      <c r="G52" s="669"/>
      <c r="H52" s="669"/>
      <c r="I52" s="669"/>
      <c r="J52" s="669"/>
      <c r="K52" s="669"/>
      <c r="L52" s="669"/>
      <c r="M52" s="669"/>
      <c r="N52" s="669"/>
      <c r="O52" s="669"/>
      <c r="P52" s="669"/>
      <c r="Q52" s="669"/>
      <c r="R52" s="669"/>
      <c r="S52" s="669"/>
      <c r="T52" s="669"/>
      <c r="U52" s="669"/>
      <c r="V52" s="669"/>
      <c r="W52" s="669"/>
      <c r="X52" s="669"/>
      <c r="Y52" s="669"/>
      <c r="Z52" s="669"/>
    </row>
    <row r="53" spans="1:26" ht="13.5" customHeight="1">
      <c r="A53" s="728"/>
      <c r="B53" s="669"/>
      <c r="C53" s="669"/>
      <c r="D53" s="669"/>
      <c r="E53" s="669"/>
      <c r="F53" s="669"/>
      <c r="G53" s="669"/>
      <c r="H53" s="669"/>
      <c r="I53" s="669"/>
      <c r="J53" s="669"/>
      <c r="K53" s="669"/>
      <c r="L53" s="669"/>
      <c r="M53" s="669"/>
      <c r="N53" s="669"/>
      <c r="O53" s="669"/>
      <c r="P53" s="669"/>
      <c r="Q53" s="669"/>
      <c r="R53" s="669"/>
      <c r="S53" s="669"/>
      <c r="T53" s="669"/>
      <c r="U53" s="669"/>
      <c r="V53" s="669"/>
      <c r="W53" s="669"/>
      <c r="X53" s="669"/>
      <c r="Y53" s="669"/>
      <c r="Z53" s="669"/>
    </row>
    <row r="54" spans="1:26" ht="13.5" customHeight="1">
      <c r="A54" s="728"/>
      <c r="B54" s="669"/>
      <c r="C54" s="669"/>
      <c r="D54" s="669"/>
      <c r="E54" s="669"/>
      <c r="F54" s="669"/>
      <c r="G54" s="669"/>
      <c r="H54" s="669"/>
      <c r="I54" s="669"/>
      <c r="J54" s="669"/>
      <c r="K54" s="669"/>
      <c r="L54" s="669"/>
      <c r="M54" s="669"/>
      <c r="N54" s="669"/>
      <c r="O54" s="669"/>
      <c r="P54" s="669"/>
      <c r="Q54" s="669"/>
      <c r="R54" s="669"/>
      <c r="S54" s="669"/>
      <c r="T54" s="669"/>
      <c r="U54" s="669"/>
      <c r="V54" s="669"/>
      <c r="W54" s="669"/>
      <c r="X54" s="669"/>
      <c r="Y54" s="669"/>
      <c r="Z54" s="669"/>
    </row>
    <row r="55" spans="1:26" ht="13.5" customHeight="1">
      <c r="A55" s="728"/>
      <c r="B55" s="669"/>
      <c r="C55" s="669"/>
      <c r="D55" s="669"/>
      <c r="E55" s="669"/>
      <c r="F55" s="669"/>
      <c r="G55" s="669"/>
      <c r="H55" s="669"/>
      <c r="I55" s="669"/>
      <c r="J55" s="669"/>
      <c r="K55" s="669"/>
      <c r="L55" s="669"/>
      <c r="M55" s="669"/>
      <c r="N55" s="669"/>
      <c r="O55" s="669"/>
      <c r="P55" s="669"/>
      <c r="Q55" s="669"/>
      <c r="R55" s="669"/>
      <c r="S55" s="669"/>
      <c r="T55" s="669"/>
      <c r="U55" s="669"/>
      <c r="V55" s="669"/>
      <c r="W55" s="669"/>
      <c r="X55" s="669"/>
      <c r="Y55" s="669"/>
      <c r="Z55" s="669"/>
    </row>
    <row r="56" spans="1:26" ht="13.5" customHeight="1">
      <c r="A56" s="728"/>
      <c r="B56" s="669"/>
      <c r="C56" s="669"/>
      <c r="D56" s="669"/>
      <c r="E56" s="669"/>
      <c r="F56" s="669"/>
      <c r="G56" s="669"/>
      <c r="H56" s="669"/>
      <c r="I56" s="669"/>
      <c r="J56" s="669"/>
      <c r="K56" s="669"/>
      <c r="L56" s="669"/>
      <c r="M56" s="669"/>
      <c r="N56" s="669"/>
      <c r="O56" s="669"/>
      <c r="P56" s="669"/>
      <c r="Q56" s="669"/>
      <c r="R56" s="669"/>
      <c r="S56" s="669"/>
      <c r="T56" s="669"/>
      <c r="U56" s="669"/>
      <c r="V56" s="669"/>
      <c r="W56" s="669"/>
      <c r="X56" s="669"/>
      <c r="Y56" s="669"/>
      <c r="Z56" s="669"/>
    </row>
    <row r="57" spans="1:26" ht="13.5" customHeight="1">
      <c r="A57" s="728"/>
      <c r="B57" s="669"/>
      <c r="C57" s="669"/>
      <c r="D57" s="669"/>
      <c r="E57" s="669"/>
      <c r="F57" s="669"/>
      <c r="G57" s="669"/>
      <c r="H57" s="669"/>
      <c r="I57" s="669"/>
      <c r="J57" s="669"/>
      <c r="K57" s="669"/>
      <c r="L57" s="669"/>
      <c r="M57" s="669"/>
      <c r="N57" s="669"/>
      <c r="O57" s="669"/>
      <c r="P57" s="669"/>
      <c r="Q57" s="669"/>
      <c r="R57" s="669"/>
      <c r="S57" s="669"/>
      <c r="T57" s="669"/>
      <c r="U57" s="669"/>
      <c r="V57" s="669"/>
      <c r="W57" s="669"/>
      <c r="X57" s="669"/>
      <c r="Y57" s="669"/>
      <c r="Z57" s="669"/>
    </row>
    <row r="58" spans="1:26" ht="13.5" customHeight="1">
      <c r="A58" s="728"/>
      <c r="B58" s="669"/>
      <c r="C58" s="669"/>
      <c r="D58" s="669"/>
      <c r="E58" s="669"/>
      <c r="F58" s="669"/>
      <c r="G58" s="669"/>
      <c r="H58" s="669"/>
      <c r="I58" s="669"/>
      <c r="J58" s="669"/>
      <c r="K58" s="669"/>
      <c r="L58" s="669"/>
      <c r="M58" s="669"/>
      <c r="N58" s="669"/>
      <c r="O58" s="669"/>
      <c r="P58" s="669"/>
      <c r="Q58" s="669"/>
      <c r="R58" s="669"/>
      <c r="S58" s="669"/>
      <c r="T58" s="669"/>
      <c r="U58" s="669"/>
      <c r="V58" s="669"/>
      <c r="W58" s="669"/>
      <c r="X58" s="669"/>
      <c r="Y58" s="669"/>
      <c r="Z58" s="669"/>
    </row>
    <row r="59" spans="1:26" ht="13.5" customHeight="1">
      <c r="A59" s="728"/>
      <c r="B59" s="669"/>
      <c r="C59" s="669"/>
      <c r="D59" s="669"/>
      <c r="E59" s="669"/>
      <c r="F59" s="669"/>
      <c r="G59" s="669"/>
      <c r="H59" s="669"/>
      <c r="I59" s="669"/>
      <c r="J59" s="669"/>
      <c r="K59" s="669"/>
      <c r="L59" s="669"/>
      <c r="M59" s="669"/>
      <c r="N59" s="669"/>
      <c r="O59" s="669"/>
      <c r="P59" s="669"/>
      <c r="Q59" s="669"/>
      <c r="R59" s="669"/>
      <c r="S59" s="669"/>
      <c r="T59" s="669"/>
      <c r="U59" s="669"/>
      <c r="V59" s="669"/>
      <c r="W59" s="669"/>
      <c r="X59" s="669"/>
      <c r="Y59" s="669"/>
      <c r="Z59" s="669"/>
    </row>
    <row r="60" spans="1:26" ht="13.5" customHeight="1">
      <c r="A60" s="728"/>
      <c r="B60" s="669"/>
      <c r="C60" s="669"/>
      <c r="D60" s="669"/>
      <c r="E60" s="669"/>
      <c r="F60" s="669"/>
      <c r="G60" s="669"/>
      <c r="H60" s="669"/>
      <c r="I60" s="669"/>
      <c r="J60" s="669"/>
      <c r="K60" s="669"/>
      <c r="L60" s="669"/>
      <c r="M60" s="669"/>
      <c r="N60" s="669"/>
      <c r="O60" s="669"/>
      <c r="P60" s="669"/>
      <c r="Q60" s="669"/>
      <c r="R60" s="669"/>
      <c r="S60" s="669"/>
      <c r="T60" s="669"/>
      <c r="U60" s="669"/>
      <c r="V60" s="669"/>
      <c r="W60" s="669"/>
      <c r="X60" s="669"/>
      <c r="Y60" s="669"/>
      <c r="Z60" s="669"/>
    </row>
    <row r="61" spans="1:26" ht="13.5" customHeight="1">
      <c r="A61" s="728"/>
      <c r="B61" s="669"/>
      <c r="C61" s="669"/>
      <c r="D61" s="669"/>
      <c r="E61" s="669"/>
      <c r="F61" s="669"/>
      <c r="G61" s="669"/>
      <c r="H61" s="669"/>
      <c r="I61" s="669"/>
      <c r="J61" s="669"/>
      <c r="K61" s="669"/>
      <c r="L61" s="669"/>
      <c r="M61" s="669"/>
      <c r="N61" s="669"/>
      <c r="O61" s="669"/>
      <c r="P61" s="669"/>
      <c r="Q61" s="669"/>
      <c r="R61" s="669"/>
      <c r="S61" s="669"/>
      <c r="T61" s="669"/>
      <c r="U61" s="669"/>
      <c r="V61" s="669"/>
      <c r="W61" s="669"/>
      <c r="X61" s="669"/>
      <c r="Y61" s="669"/>
      <c r="Z61" s="669"/>
    </row>
    <row r="62" spans="1:26" ht="13.5" customHeight="1">
      <c r="A62" s="728"/>
      <c r="B62" s="669"/>
      <c r="C62" s="669"/>
      <c r="D62" s="669"/>
      <c r="E62" s="669"/>
      <c r="F62" s="669"/>
      <c r="G62" s="669"/>
      <c r="H62" s="669"/>
      <c r="I62" s="669"/>
      <c r="J62" s="669"/>
      <c r="K62" s="669"/>
      <c r="L62" s="669"/>
      <c r="M62" s="669"/>
      <c r="N62" s="669"/>
      <c r="O62" s="669"/>
      <c r="P62" s="669"/>
      <c r="Q62" s="669"/>
      <c r="R62" s="669"/>
      <c r="S62" s="669"/>
      <c r="T62" s="669"/>
      <c r="U62" s="669"/>
      <c r="V62" s="669"/>
      <c r="W62" s="669"/>
      <c r="X62" s="669"/>
      <c r="Y62" s="669"/>
      <c r="Z62" s="669"/>
    </row>
    <row r="63" spans="1:26" ht="13.5" customHeight="1">
      <c r="A63" s="728"/>
      <c r="B63" s="669"/>
      <c r="C63" s="669"/>
      <c r="D63" s="669"/>
      <c r="E63" s="669"/>
      <c r="F63" s="669"/>
      <c r="G63" s="669"/>
      <c r="H63" s="669"/>
      <c r="I63" s="669"/>
      <c r="J63" s="669"/>
      <c r="K63" s="669"/>
      <c r="L63" s="669"/>
      <c r="M63" s="669"/>
      <c r="N63" s="669"/>
      <c r="O63" s="669"/>
      <c r="P63" s="669"/>
      <c r="Q63" s="669"/>
      <c r="R63" s="669"/>
      <c r="S63" s="669"/>
      <c r="T63" s="669"/>
      <c r="U63" s="669"/>
      <c r="V63" s="669"/>
      <c r="W63" s="669"/>
      <c r="X63" s="669"/>
      <c r="Y63" s="669"/>
      <c r="Z63" s="669"/>
    </row>
    <row r="64" spans="1:26" ht="13.5" customHeight="1">
      <c r="A64" s="728"/>
      <c r="B64" s="669"/>
      <c r="C64" s="669"/>
      <c r="D64" s="669"/>
      <c r="E64" s="669"/>
      <c r="F64" s="669"/>
      <c r="G64" s="669"/>
      <c r="H64" s="669"/>
      <c r="I64" s="669"/>
      <c r="J64" s="669"/>
      <c r="K64" s="669"/>
      <c r="L64" s="669"/>
      <c r="M64" s="669"/>
      <c r="N64" s="669"/>
      <c r="O64" s="669"/>
      <c r="P64" s="669"/>
      <c r="Q64" s="669"/>
      <c r="R64" s="669"/>
      <c r="S64" s="669"/>
      <c r="T64" s="669"/>
      <c r="U64" s="669"/>
      <c r="V64" s="669"/>
      <c r="W64" s="669"/>
      <c r="X64" s="669"/>
      <c r="Y64" s="669"/>
      <c r="Z64" s="669"/>
    </row>
    <row r="65" spans="1:26" ht="13.5" customHeight="1">
      <c r="A65" s="728"/>
      <c r="B65" s="669"/>
      <c r="C65" s="669"/>
      <c r="D65" s="669"/>
      <c r="E65" s="669"/>
      <c r="F65" s="669"/>
      <c r="G65" s="669"/>
      <c r="H65" s="669"/>
      <c r="I65" s="669"/>
      <c r="J65" s="669"/>
      <c r="K65" s="669"/>
      <c r="L65" s="669"/>
      <c r="M65" s="669"/>
      <c r="N65" s="669"/>
      <c r="O65" s="669"/>
      <c r="P65" s="669"/>
      <c r="Q65" s="669"/>
      <c r="R65" s="669"/>
      <c r="S65" s="669"/>
      <c r="T65" s="669"/>
      <c r="U65" s="669"/>
      <c r="V65" s="669"/>
      <c r="W65" s="669"/>
      <c r="X65" s="669"/>
      <c r="Y65" s="669"/>
      <c r="Z65" s="669"/>
    </row>
    <row r="66" spans="1:26" ht="13.5" customHeight="1">
      <c r="A66" s="728"/>
      <c r="B66" s="669"/>
      <c r="C66" s="669"/>
      <c r="D66" s="669"/>
      <c r="E66" s="669"/>
      <c r="F66" s="669"/>
      <c r="G66" s="669"/>
      <c r="H66" s="669"/>
      <c r="I66" s="669"/>
      <c r="J66" s="669"/>
      <c r="K66" s="669"/>
      <c r="L66" s="669"/>
      <c r="M66" s="669"/>
      <c r="N66" s="669"/>
      <c r="O66" s="669"/>
      <c r="P66" s="669"/>
      <c r="Q66" s="669"/>
      <c r="R66" s="669"/>
      <c r="S66" s="669"/>
      <c r="T66" s="669"/>
      <c r="U66" s="669"/>
      <c r="V66" s="669"/>
      <c r="W66" s="669"/>
      <c r="X66" s="669"/>
      <c r="Y66" s="669"/>
      <c r="Z66" s="669"/>
    </row>
    <row r="67" spans="1:26" ht="13.5" customHeight="1">
      <c r="A67" s="728"/>
      <c r="B67" s="669"/>
      <c r="C67" s="669"/>
      <c r="D67" s="669"/>
      <c r="E67" s="669"/>
      <c r="F67" s="669"/>
      <c r="G67" s="669"/>
      <c r="H67" s="669"/>
      <c r="I67" s="669"/>
      <c r="J67" s="669"/>
      <c r="K67" s="669"/>
      <c r="L67" s="669"/>
      <c r="M67" s="669"/>
      <c r="N67" s="669"/>
      <c r="O67" s="669"/>
      <c r="P67" s="669"/>
      <c r="Q67" s="669"/>
      <c r="R67" s="669"/>
      <c r="S67" s="669"/>
      <c r="T67" s="669"/>
      <c r="U67" s="669"/>
      <c r="V67" s="669"/>
      <c r="W67" s="669"/>
      <c r="X67" s="669"/>
      <c r="Y67" s="669"/>
      <c r="Z67" s="669"/>
    </row>
    <row r="68" spans="1:26" ht="13.5" customHeight="1">
      <c r="A68" s="728"/>
      <c r="B68" s="669"/>
      <c r="C68" s="669"/>
      <c r="D68" s="669"/>
      <c r="E68" s="669"/>
      <c r="F68" s="669"/>
      <c r="G68" s="669"/>
      <c r="H68" s="669"/>
      <c r="I68" s="669"/>
      <c r="J68" s="669"/>
      <c r="K68" s="669"/>
      <c r="L68" s="669"/>
      <c r="M68" s="669"/>
      <c r="N68" s="669"/>
      <c r="O68" s="669"/>
      <c r="P68" s="669"/>
      <c r="Q68" s="669"/>
      <c r="R68" s="669"/>
      <c r="S68" s="669"/>
      <c r="T68" s="669"/>
      <c r="U68" s="669"/>
      <c r="V68" s="669"/>
      <c r="W68" s="669"/>
      <c r="X68" s="669"/>
      <c r="Y68" s="669"/>
      <c r="Z68" s="669"/>
    </row>
    <row r="69" spans="1:26" ht="13.5" customHeight="1">
      <c r="A69" s="728"/>
      <c r="B69" s="669"/>
      <c r="C69" s="669"/>
      <c r="D69" s="669"/>
      <c r="E69" s="669"/>
      <c r="F69" s="669"/>
      <c r="G69" s="669"/>
      <c r="H69" s="669"/>
      <c r="I69" s="669"/>
      <c r="J69" s="669"/>
      <c r="K69" s="669"/>
      <c r="L69" s="669"/>
      <c r="M69" s="669"/>
      <c r="N69" s="669"/>
      <c r="O69" s="669"/>
      <c r="P69" s="669"/>
      <c r="Q69" s="669"/>
      <c r="R69" s="669"/>
      <c r="S69" s="669"/>
      <c r="T69" s="669"/>
      <c r="U69" s="669"/>
      <c r="V69" s="669"/>
      <c r="W69" s="669"/>
      <c r="X69" s="669"/>
      <c r="Y69" s="669"/>
      <c r="Z69" s="669"/>
    </row>
    <row r="70" spans="1:26" ht="13.5" customHeight="1">
      <c r="A70" s="728"/>
      <c r="B70" s="669"/>
      <c r="C70" s="669"/>
      <c r="D70" s="669"/>
      <c r="E70" s="669"/>
      <c r="F70" s="669"/>
      <c r="G70" s="669"/>
      <c r="H70" s="669"/>
      <c r="I70" s="669"/>
      <c r="J70" s="669"/>
      <c r="K70" s="669"/>
      <c r="L70" s="669"/>
      <c r="M70" s="669"/>
      <c r="N70" s="669"/>
      <c r="O70" s="669"/>
      <c r="P70" s="669"/>
      <c r="Q70" s="669"/>
      <c r="R70" s="669"/>
      <c r="S70" s="669"/>
      <c r="T70" s="669"/>
      <c r="U70" s="669"/>
      <c r="V70" s="669"/>
      <c r="W70" s="669"/>
      <c r="X70" s="669"/>
      <c r="Y70" s="669"/>
      <c r="Z70" s="669"/>
    </row>
    <row r="71" spans="1:26" ht="13.5" customHeight="1">
      <c r="A71" s="728"/>
      <c r="B71" s="669"/>
      <c r="C71" s="669"/>
      <c r="D71" s="669"/>
      <c r="E71" s="669"/>
      <c r="F71" s="669"/>
      <c r="G71" s="669"/>
      <c r="H71" s="669"/>
      <c r="I71" s="669"/>
      <c r="J71" s="669"/>
      <c r="K71" s="669"/>
      <c r="L71" s="669"/>
      <c r="M71" s="669"/>
      <c r="N71" s="669"/>
      <c r="O71" s="669"/>
      <c r="P71" s="669"/>
      <c r="Q71" s="669"/>
      <c r="R71" s="669"/>
      <c r="S71" s="669"/>
      <c r="T71" s="669"/>
      <c r="U71" s="669"/>
      <c r="V71" s="669"/>
      <c r="W71" s="669"/>
      <c r="X71" s="669"/>
      <c r="Y71" s="669"/>
      <c r="Z71" s="669"/>
    </row>
    <row r="72" spans="1:26" ht="13.5" customHeight="1">
      <c r="A72" s="728"/>
      <c r="B72" s="669"/>
      <c r="C72" s="669"/>
      <c r="D72" s="669"/>
      <c r="E72" s="669"/>
      <c r="F72" s="669"/>
      <c r="G72" s="669"/>
      <c r="H72" s="669"/>
      <c r="I72" s="669"/>
      <c r="J72" s="669"/>
      <c r="K72" s="669"/>
      <c r="L72" s="669"/>
      <c r="M72" s="669"/>
      <c r="N72" s="669"/>
      <c r="O72" s="669"/>
      <c r="P72" s="669"/>
      <c r="Q72" s="669"/>
      <c r="R72" s="669"/>
      <c r="S72" s="669"/>
      <c r="T72" s="669"/>
      <c r="U72" s="669"/>
      <c r="V72" s="669"/>
      <c r="W72" s="669"/>
      <c r="X72" s="669"/>
      <c r="Y72" s="669"/>
      <c r="Z72" s="669"/>
    </row>
    <row r="73" spans="1:26" ht="13.5" customHeight="1">
      <c r="A73" s="728"/>
      <c r="B73" s="669"/>
      <c r="C73" s="669"/>
      <c r="D73" s="669"/>
      <c r="E73" s="669"/>
      <c r="F73" s="669"/>
      <c r="G73" s="669"/>
      <c r="H73" s="669"/>
      <c r="I73" s="669"/>
      <c r="J73" s="669"/>
      <c r="K73" s="669"/>
      <c r="L73" s="669"/>
      <c r="M73" s="669"/>
      <c r="N73" s="669"/>
      <c r="O73" s="669"/>
      <c r="P73" s="669"/>
      <c r="Q73" s="669"/>
      <c r="R73" s="669"/>
      <c r="S73" s="669"/>
      <c r="T73" s="669"/>
      <c r="U73" s="669"/>
      <c r="V73" s="669"/>
      <c r="W73" s="669"/>
      <c r="X73" s="669"/>
      <c r="Y73" s="669"/>
      <c r="Z73" s="669"/>
    </row>
    <row r="74" spans="1:26" ht="13.5" customHeight="1">
      <c r="A74" s="728"/>
      <c r="B74" s="669"/>
      <c r="C74" s="669"/>
      <c r="D74" s="669"/>
      <c r="E74" s="669"/>
      <c r="F74" s="669"/>
      <c r="G74" s="669"/>
      <c r="H74" s="669"/>
      <c r="I74" s="669"/>
      <c r="J74" s="669"/>
      <c r="K74" s="669"/>
      <c r="L74" s="669"/>
      <c r="M74" s="669"/>
      <c r="N74" s="669"/>
      <c r="O74" s="669"/>
      <c r="P74" s="669"/>
      <c r="Q74" s="669"/>
      <c r="R74" s="669"/>
      <c r="S74" s="669"/>
      <c r="T74" s="669"/>
      <c r="U74" s="669"/>
      <c r="V74" s="669"/>
      <c r="W74" s="669"/>
      <c r="X74" s="669"/>
      <c r="Y74" s="669"/>
      <c r="Z74" s="669"/>
    </row>
    <row r="75" spans="1:26" ht="13.5" customHeight="1">
      <c r="A75" s="728"/>
      <c r="B75" s="669"/>
      <c r="C75" s="669"/>
      <c r="D75" s="669"/>
      <c r="E75" s="669"/>
      <c r="F75" s="669"/>
      <c r="G75" s="669"/>
      <c r="H75" s="669"/>
      <c r="I75" s="669"/>
      <c r="J75" s="669"/>
      <c r="K75" s="669"/>
      <c r="L75" s="669"/>
      <c r="M75" s="669"/>
      <c r="N75" s="669"/>
      <c r="O75" s="669"/>
      <c r="P75" s="669"/>
      <c r="Q75" s="669"/>
      <c r="R75" s="669"/>
      <c r="S75" s="669"/>
      <c r="T75" s="669"/>
      <c r="U75" s="669"/>
      <c r="V75" s="669"/>
      <c r="W75" s="669"/>
      <c r="X75" s="669"/>
      <c r="Y75" s="669"/>
      <c r="Z75" s="669"/>
    </row>
    <row r="76" spans="1:26" ht="13.5" customHeight="1">
      <c r="A76" s="728"/>
      <c r="B76" s="669"/>
      <c r="C76" s="669"/>
      <c r="D76" s="669"/>
      <c r="E76" s="669"/>
      <c r="F76" s="669"/>
      <c r="G76" s="669"/>
      <c r="H76" s="669"/>
      <c r="I76" s="669"/>
      <c r="J76" s="669"/>
      <c r="K76" s="669"/>
      <c r="L76" s="669"/>
      <c r="M76" s="669"/>
      <c r="N76" s="669"/>
      <c r="O76" s="669"/>
      <c r="P76" s="669"/>
      <c r="Q76" s="669"/>
      <c r="R76" s="669"/>
      <c r="S76" s="669"/>
      <c r="T76" s="669"/>
      <c r="U76" s="669"/>
      <c r="V76" s="669"/>
      <c r="W76" s="669"/>
      <c r="X76" s="669"/>
      <c r="Y76" s="669"/>
      <c r="Z76" s="669"/>
    </row>
    <row r="77" spans="1:26" ht="13.5" customHeight="1">
      <c r="A77" s="728"/>
      <c r="B77" s="669"/>
      <c r="C77" s="669"/>
      <c r="D77" s="669"/>
      <c r="E77" s="669"/>
      <c r="F77" s="669"/>
      <c r="G77" s="669"/>
      <c r="H77" s="669"/>
      <c r="I77" s="669"/>
      <c r="J77" s="669"/>
      <c r="K77" s="669"/>
      <c r="L77" s="669"/>
      <c r="M77" s="669"/>
      <c r="N77" s="669"/>
      <c r="O77" s="669"/>
      <c r="P77" s="669"/>
      <c r="Q77" s="669"/>
      <c r="R77" s="669"/>
      <c r="S77" s="669"/>
      <c r="T77" s="669"/>
      <c r="U77" s="669"/>
      <c r="V77" s="669"/>
      <c r="W77" s="669"/>
      <c r="X77" s="669"/>
      <c r="Y77" s="669"/>
      <c r="Z77" s="669"/>
    </row>
    <row r="78" spans="1:26" ht="13.5" customHeight="1">
      <c r="A78" s="728"/>
      <c r="B78" s="669"/>
      <c r="C78" s="669"/>
      <c r="D78" s="669"/>
      <c r="E78" s="669"/>
      <c r="F78" s="669"/>
      <c r="G78" s="669"/>
      <c r="H78" s="669"/>
      <c r="I78" s="669"/>
      <c r="J78" s="669"/>
      <c r="K78" s="669"/>
      <c r="L78" s="669"/>
      <c r="M78" s="669"/>
      <c r="N78" s="669"/>
      <c r="O78" s="669"/>
      <c r="P78" s="669"/>
      <c r="Q78" s="669"/>
      <c r="R78" s="669"/>
      <c r="S78" s="669"/>
      <c r="T78" s="669"/>
      <c r="U78" s="669"/>
      <c r="V78" s="669"/>
      <c r="W78" s="669"/>
      <c r="X78" s="669"/>
      <c r="Y78" s="669"/>
      <c r="Z78" s="669"/>
    </row>
    <row r="79" spans="1:26" ht="13.5" customHeight="1">
      <c r="A79" s="728"/>
      <c r="B79" s="669"/>
      <c r="C79" s="669"/>
      <c r="D79" s="669"/>
      <c r="E79" s="669"/>
      <c r="F79" s="669"/>
      <c r="G79" s="669"/>
      <c r="H79" s="669"/>
      <c r="I79" s="669"/>
      <c r="J79" s="669"/>
      <c r="K79" s="669"/>
      <c r="L79" s="669"/>
      <c r="M79" s="669"/>
      <c r="N79" s="669"/>
      <c r="O79" s="669"/>
      <c r="P79" s="669"/>
      <c r="Q79" s="669"/>
      <c r="R79" s="669"/>
      <c r="S79" s="669"/>
      <c r="T79" s="669"/>
      <c r="U79" s="669"/>
      <c r="V79" s="669"/>
      <c r="W79" s="669"/>
      <c r="X79" s="669"/>
      <c r="Y79" s="669"/>
      <c r="Z79" s="669"/>
    </row>
    <row r="80" spans="1:26" ht="13.5" customHeight="1">
      <c r="A80" s="728"/>
      <c r="B80" s="669"/>
      <c r="C80" s="669"/>
      <c r="D80" s="669"/>
      <c r="E80" s="669"/>
      <c r="F80" s="669"/>
      <c r="G80" s="669"/>
      <c r="H80" s="669"/>
      <c r="I80" s="669"/>
      <c r="J80" s="669"/>
      <c r="K80" s="669"/>
      <c r="L80" s="669"/>
      <c r="M80" s="669"/>
      <c r="N80" s="669"/>
      <c r="O80" s="669"/>
      <c r="P80" s="669"/>
      <c r="Q80" s="669"/>
      <c r="R80" s="669"/>
      <c r="S80" s="669"/>
      <c r="T80" s="669"/>
      <c r="U80" s="669"/>
      <c r="V80" s="669"/>
      <c r="W80" s="669"/>
      <c r="X80" s="669"/>
      <c r="Y80" s="669"/>
      <c r="Z80" s="669"/>
    </row>
    <row r="81" spans="1:26" ht="13.5" customHeight="1">
      <c r="A81" s="728"/>
      <c r="B81" s="669"/>
      <c r="C81" s="669"/>
      <c r="D81" s="669"/>
      <c r="E81" s="669"/>
      <c r="F81" s="669"/>
      <c r="G81" s="669"/>
      <c r="H81" s="669"/>
      <c r="I81" s="669"/>
      <c r="J81" s="669"/>
      <c r="K81" s="669"/>
      <c r="L81" s="669"/>
      <c r="M81" s="669"/>
      <c r="N81" s="669"/>
      <c r="O81" s="669"/>
      <c r="P81" s="669"/>
      <c r="Q81" s="669"/>
      <c r="R81" s="669"/>
      <c r="S81" s="669"/>
      <c r="T81" s="669"/>
      <c r="U81" s="669"/>
      <c r="V81" s="669"/>
      <c r="W81" s="669"/>
      <c r="X81" s="669"/>
      <c r="Y81" s="669"/>
      <c r="Z81" s="669"/>
    </row>
    <row r="82" spans="1:26" ht="13.5" customHeight="1">
      <c r="A82" s="728"/>
      <c r="B82" s="669"/>
      <c r="C82" s="669"/>
      <c r="D82" s="669"/>
      <c r="E82" s="669"/>
      <c r="F82" s="669"/>
      <c r="G82" s="669"/>
      <c r="H82" s="669"/>
      <c r="I82" s="669"/>
      <c r="J82" s="669"/>
      <c r="K82" s="669"/>
      <c r="L82" s="669"/>
      <c r="M82" s="669"/>
      <c r="N82" s="669"/>
      <c r="O82" s="669"/>
      <c r="P82" s="669"/>
      <c r="Q82" s="669"/>
      <c r="R82" s="669"/>
      <c r="S82" s="669"/>
      <c r="T82" s="669"/>
      <c r="U82" s="669"/>
      <c r="V82" s="669"/>
      <c r="W82" s="669"/>
      <c r="X82" s="669"/>
      <c r="Y82" s="669"/>
      <c r="Z82" s="669"/>
    </row>
    <row r="83" spans="1:26" ht="13.5" customHeight="1">
      <c r="A83" s="728"/>
      <c r="B83" s="669"/>
      <c r="C83" s="669"/>
      <c r="D83" s="669"/>
      <c r="E83" s="669"/>
      <c r="F83" s="669"/>
      <c r="G83" s="669"/>
      <c r="H83" s="669"/>
      <c r="I83" s="669"/>
      <c r="J83" s="669"/>
      <c r="K83" s="669"/>
      <c r="L83" s="669"/>
      <c r="M83" s="669"/>
      <c r="N83" s="669"/>
      <c r="O83" s="669"/>
      <c r="P83" s="669"/>
      <c r="Q83" s="669"/>
      <c r="R83" s="669"/>
      <c r="S83" s="669"/>
      <c r="T83" s="669"/>
      <c r="U83" s="669"/>
      <c r="V83" s="669"/>
      <c r="W83" s="669"/>
      <c r="X83" s="669"/>
      <c r="Y83" s="669"/>
      <c r="Z83" s="669"/>
    </row>
    <row r="84" spans="1:26" ht="13.5" customHeight="1">
      <c r="A84" s="728"/>
      <c r="B84" s="669"/>
      <c r="C84" s="669"/>
      <c r="D84" s="669"/>
      <c r="E84" s="669"/>
      <c r="F84" s="669"/>
      <c r="G84" s="669"/>
      <c r="H84" s="669"/>
      <c r="I84" s="669"/>
      <c r="J84" s="669"/>
      <c r="K84" s="669"/>
      <c r="L84" s="669"/>
      <c r="M84" s="669"/>
      <c r="N84" s="669"/>
      <c r="O84" s="669"/>
      <c r="P84" s="669"/>
      <c r="Q84" s="669"/>
      <c r="R84" s="669"/>
      <c r="S84" s="669"/>
      <c r="T84" s="669"/>
      <c r="U84" s="669"/>
      <c r="V84" s="669"/>
      <c r="W84" s="669"/>
      <c r="X84" s="669"/>
      <c r="Y84" s="669"/>
      <c r="Z84" s="669"/>
    </row>
    <row r="85" spans="1:26" ht="13.5" customHeight="1">
      <c r="A85" s="728"/>
      <c r="B85" s="669"/>
      <c r="C85" s="669"/>
      <c r="D85" s="669"/>
      <c r="E85" s="669"/>
      <c r="F85" s="669"/>
      <c r="G85" s="669"/>
      <c r="H85" s="669"/>
      <c r="I85" s="669"/>
      <c r="J85" s="669"/>
      <c r="K85" s="669"/>
      <c r="L85" s="669"/>
      <c r="M85" s="669"/>
      <c r="N85" s="669"/>
      <c r="O85" s="669"/>
      <c r="P85" s="669"/>
      <c r="Q85" s="669"/>
      <c r="R85" s="669"/>
      <c r="S85" s="669"/>
      <c r="T85" s="669"/>
      <c r="U85" s="669"/>
      <c r="V85" s="669"/>
      <c r="W85" s="669"/>
      <c r="X85" s="669"/>
      <c r="Y85" s="669"/>
      <c r="Z85" s="669"/>
    </row>
    <row r="86" spans="1:26" ht="13.5" customHeight="1">
      <c r="A86" s="728"/>
      <c r="B86" s="669"/>
      <c r="C86" s="669"/>
      <c r="D86" s="669"/>
      <c r="E86" s="669"/>
      <c r="F86" s="669"/>
      <c r="G86" s="669"/>
      <c r="H86" s="669"/>
      <c r="I86" s="669"/>
      <c r="J86" s="669"/>
      <c r="K86" s="669"/>
      <c r="L86" s="669"/>
      <c r="M86" s="669"/>
      <c r="N86" s="669"/>
      <c r="O86" s="669"/>
      <c r="P86" s="669"/>
      <c r="Q86" s="669"/>
      <c r="R86" s="669"/>
      <c r="S86" s="669"/>
      <c r="T86" s="669"/>
      <c r="U86" s="669"/>
      <c r="V86" s="669"/>
      <c r="W86" s="669"/>
      <c r="X86" s="669"/>
      <c r="Y86" s="669"/>
      <c r="Z86" s="669"/>
    </row>
    <row r="87" spans="1:26" ht="13.5" customHeight="1">
      <c r="A87" s="728"/>
      <c r="B87" s="669"/>
      <c r="C87" s="669"/>
      <c r="D87" s="669"/>
      <c r="E87" s="669"/>
      <c r="F87" s="669"/>
      <c r="G87" s="669"/>
      <c r="H87" s="669"/>
      <c r="I87" s="669"/>
      <c r="J87" s="669"/>
      <c r="K87" s="669"/>
      <c r="L87" s="669"/>
      <c r="M87" s="669"/>
      <c r="N87" s="669"/>
      <c r="O87" s="669"/>
      <c r="P87" s="669"/>
      <c r="Q87" s="669"/>
      <c r="R87" s="669"/>
      <c r="S87" s="669"/>
      <c r="T87" s="669"/>
      <c r="U87" s="669"/>
      <c r="V87" s="669"/>
      <c r="W87" s="669"/>
      <c r="X87" s="669"/>
      <c r="Y87" s="669"/>
      <c r="Z87" s="669"/>
    </row>
    <row r="88" spans="1:26" ht="13.5" customHeight="1">
      <c r="A88" s="728"/>
      <c r="B88" s="669"/>
      <c r="C88" s="669"/>
      <c r="D88" s="669"/>
      <c r="E88" s="669"/>
      <c r="F88" s="669"/>
      <c r="G88" s="669"/>
      <c r="H88" s="669"/>
      <c r="I88" s="669"/>
      <c r="J88" s="669"/>
      <c r="K88" s="669"/>
      <c r="L88" s="669"/>
      <c r="M88" s="669"/>
      <c r="N88" s="669"/>
      <c r="O88" s="669"/>
      <c r="P88" s="669"/>
      <c r="Q88" s="669"/>
      <c r="R88" s="669"/>
      <c r="S88" s="669"/>
      <c r="T88" s="669"/>
      <c r="U88" s="669"/>
      <c r="V88" s="669"/>
      <c r="W88" s="669"/>
      <c r="X88" s="669"/>
      <c r="Y88" s="669"/>
      <c r="Z88" s="669"/>
    </row>
    <row r="89" spans="1:26" ht="13.5" customHeight="1">
      <c r="A89" s="728"/>
      <c r="B89" s="669"/>
      <c r="C89" s="669"/>
      <c r="D89" s="669"/>
      <c r="E89" s="669"/>
      <c r="F89" s="669"/>
      <c r="G89" s="669"/>
      <c r="H89" s="669"/>
      <c r="I89" s="669"/>
      <c r="J89" s="669"/>
      <c r="K89" s="669"/>
      <c r="L89" s="669"/>
      <c r="M89" s="669"/>
      <c r="N89" s="669"/>
      <c r="O89" s="669"/>
      <c r="P89" s="669"/>
      <c r="Q89" s="669"/>
      <c r="R89" s="669"/>
      <c r="S89" s="669"/>
      <c r="T89" s="669"/>
      <c r="U89" s="669"/>
      <c r="V89" s="669"/>
      <c r="W89" s="669"/>
      <c r="X89" s="669"/>
      <c r="Y89" s="669"/>
      <c r="Z89" s="669"/>
    </row>
    <row r="90" spans="1:26" ht="13.5" customHeight="1">
      <c r="A90" s="728"/>
      <c r="B90" s="669"/>
      <c r="C90" s="669"/>
      <c r="D90" s="669"/>
      <c r="E90" s="669"/>
      <c r="F90" s="669"/>
      <c r="G90" s="669"/>
      <c r="H90" s="669"/>
      <c r="I90" s="669"/>
      <c r="J90" s="669"/>
      <c r="K90" s="669"/>
      <c r="L90" s="669"/>
      <c r="M90" s="669"/>
      <c r="N90" s="669"/>
      <c r="O90" s="669"/>
      <c r="P90" s="669"/>
      <c r="Q90" s="669"/>
      <c r="R90" s="669"/>
      <c r="S90" s="669"/>
      <c r="T90" s="669"/>
      <c r="U90" s="669"/>
      <c r="V90" s="669"/>
      <c r="W90" s="669"/>
      <c r="X90" s="669"/>
      <c r="Y90" s="669"/>
      <c r="Z90" s="669"/>
    </row>
    <row r="91" spans="1:26" ht="13.5" customHeight="1">
      <c r="A91" s="728"/>
      <c r="B91" s="669"/>
      <c r="C91" s="669"/>
      <c r="D91" s="669"/>
      <c r="E91" s="669"/>
      <c r="F91" s="669"/>
      <c r="G91" s="669"/>
      <c r="H91" s="669"/>
      <c r="I91" s="669"/>
      <c r="J91" s="669"/>
      <c r="K91" s="669"/>
      <c r="L91" s="669"/>
      <c r="M91" s="669"/>
      <c r="N91" s="669"/>
      <c r="O91" s="669"/>
      <c r="P91" s="669"/>
      <c r="Q91" s="669"/>
      <c r="R91" s="669"/>
      <c r="S91" s="669"/>
      <c r="T91" s="669"/>
      <c r="U91" s="669"/>
      <c r="V91" s="669"/>
      <c r="W91" s="669"/>
      <c r="X91" s="669"/>
      <c r="Y91" s="669"/>
      <c r="Z91" s="669"/>
    </row>
    <row r="92" spans="1:26" ht="13.5" customHeight="1">
      <c r="A92" s="728"/>
      <c r="B92" s="669"/>
      <c r="C92" s="669"/>
      <c r="D92" s="669"/>
      <c r="E92" s="669"/>
      <c r="F92" s="669"/>
      <c r="G92" s="669"/>
      <c r="H92" s="669"/>
      <c r="I92" s="669"/>
      <c r="J92" s="669"/>
      <c r="K92" s="669"/>
      <c r="L92" s="669"/>
      <c r="M92" s="669"/>
      <c r="N92" s="669"/>
      <c r="O92" s="669"/>
      <c r="P92" s="669"/>
      <c r="Q92" s="669"/>
      <c r="R92" s="669"/>
      <c r="S92" s="669"/>
      <c r="T92" s="669"/>
      <c r="U92" s="669"/>
      <c r="V92" s="669"/>
      <c r="W92" s="669"/>
      <c r="X92" s="669"/>
      <c r="Y92" s="669"/>
      <c r="Z92" s="669"/>
    </row>
    <row r="93" spans="1:26" ht="13.5" customHeight="1">
      <c r="A93" s="728"/>
      <c r="B93" s="669"/>
      <c r="C93" s="669"/>
      <c r="D93" s="669"/>
      <c r="E93" s="669"/>
      <c r="F93" s="669"/>
      <c r="G93" s="669"/>
      <c r="H93" s="669"/>
      <c r="I93" s="669"/>
      <c r="J93" s="669"/>
      <c r="K93" s="669"/>
      <c r="L93" s="669"/>
      <c r="M93" s="669"/>
      <c r="N93" s="669"/>
      <c r="O93" s="669"/>
      <c r="P93" s="669"/>
      <c r="Q93" s="669"/>
      <c r="R93" s="669"/>
      <c r="S93" s="669"/>
      <c r="T93" s="669"/>
      <c r="U93" s="669"/>
      <c r="V93" s="669"/>
      <c r="W93" s="669"/>
      <c r="X93" s="669"/>
      <c r="Y93" s="669"/>
      <c r="Z93" s="669"/>
    </row>
    <row r="94" spans="1:26" ht="13.5" customHeight="1">
      <c r="A94" s="728"/>
      <c r="B94" s="669"/>
      <c r="C94" s="669"/>
      <c r="D94" s="669"/>
      <c r="E94" s="669"/>
      <c r="F94" s="669"/>
      <c r="G94" s="669"/>
      <c r="H94" s="669"/>
      <c r="I94" s="669"/>
      <c r="J94" s="669"/>
      <c r="K94" s="669"/>
      <c r="L94" s="669"/>
      <c r="M94" s="669"/>
      <c r="N94" s="669"/>
      <c r="O94" s="669"/>
      <c r="P94" s="669"/>
      <c r="Q94" s="669"/>
      <c r="R94" s="669"/>
      <c r="S94" s="669"/>
      <c r="T94" s="669"/>
      <c r="U94" s="669"/>
      <c r="V94" s="669"/>
      <c r="W94" s="669"/>
      <c r="X94" s="669"/>
      <c r="Y94" s="669"/>
      <c r="Z94" s="669"/>
    </row>
    <row r="95" spans="1:26" ht="13.5" customHeight="1">
      <c r="A95" s="728"/>
      <c r="B95" s="669"/>
      <c r="C95" s="669"/>
      <c r="D95" s="669"/>
      <c r="E95" s="669"/>
      <c r="F95" s="669"/>
      <c r="G95" s="669"/>
      <c r="H95" s="669"/>
      <c r="I95" s="669"/>
      <c r="J95" s="669"/>
      <c r="K95" s="669"/>
      <c r="L95" s="669"/>
      <c r="M95" s="669"/>
      <c r="N95" s="669"/>
      <c r="O95" s="669"/>
      <c r="P95" s="669"/>
      <c r="Q95" s="669"/>
      <c r="R95" s="669"/>
      <c r="S95" s="669"/>
      <c r="T95" s="669"/>
      <c r="U95" s="669"/>
      <c r="V95" s="669"/>
      <c r="W95" s="669"/>
      <c r="X95" s="669"/>
      <c r="Y95" s="669"/>
      <c r="Z95" s="669"/>
    </row>
    <row r="96" spans="1:26" ht="13.5" customHeight="1">
      <c r="A96" s="728"/>
      <c r="B96" s="669"/>
      <c r="C96" s="669"/>
      <c r="D96" s="669"/>
      <c r="E96" s="669"/>
      <c r="F96" s="669"/>
      <c r="G96" s="669"/>
      <c r="H96" s="669"/>
      <c r="I96" s="669"/>
      <c r="J96" s="669"/>
      <c r="K96" s="669"/>
      <c r="L96" s="669"/>
      <c r="M96" s="669"/>
      <c r="N96" s="669"/>
      <c r="O96" s="669"/>
      <c r="P96" s="669"/>
      <c r="Q96" s="669"/>
      <c r="R96" s="669"/>
      <c r="S96" s="669"/>
      <c r="T96" s="669"/>
      <c r="U96" s="669"/>
      <c r="V96" s="669"/>
      <c r="W96" s="669"/>
      <c r="X96" s="669"/>
      <c r="Y96" s="669"/>
      <c r="Z96" s="669"/>
    </row>
    <row r="97" spans="1:26" ht="13.5" customHeight="1">
      <c r="A97" s="728"/>
      <c r="B97" s="669"/>
      <c r="C97" s="669"/>
      <c r="D97" s="669"/>
      <c r="E97" s="669"/>
      <c r="F97" s="669"/>
      <c r="G97" s="669"/>
      <c r="H97" s="669"/>
      <c r="I97" s="669"/>
      <c r="J97" s="669"/>
      <c r="K97" s="669"/>
      <c r="L97" s="669"/>
      <c r="M97" s="669"/>
      <c r="N97" s="669"/>
      <c r="O97" s="669"/>
      <c r="P97" s="669"/>
      <c r="Q97" s="669"/>
      <c r="R97" s="669"/>
      <c r="S97" s="669"/>
      <c r="T97" s="669"/>
      <c r="U97" s="669"/>
      <c r="V97" s="669"/>
      <c r="W97" s="669"/>
      <c r="X97" s="669"/>
      <c r="Y97" s="669"/>
      <c r="Z97" s="669"/>
    </row>
    <row r="98" spans="1:26" ht="13.5" customHeight="1">
      <c r="A98" s="728"/>
      <c r="B98" s="669"/>
      <c r="C98" s="669"/>
      <c r="D98" s="669"/>
      <c r="E98" s="669"/>
      <c r="F98" s="669"/>
      <c r="G98" s="669"/>
      <c r="H98" s="669"/>
      <c r="I98" s="669"/>
      <c r="J98" s="669"/>
      <c r="K98" s="669"/>
      <c r="L98" s="669"/>
      <c r="M98" s="669"/>
      <c r="N98" s="669"/>
      <c r="O98" s="669"/>
      <c r="P98" s="669"/>
      <c r="Q98" s="669"/>
      <c r="R98" s="669"/>
      <c r="S98" s="669"/>
      <c r="T98" s="669"/>
      <c r="U98" s="669"/>
      <c r="V98" s="669"/>
      <c r="W98" s="669"/>
      <c r="X98" s="669"/>
      <c r="Y98" s="669"/>
      <c r="Z98" s="669"/>
    </row>
    <row r="99" spans="1:26" ht="13.5" customHeight="1">
      <c r="A99" s="728"/>
      <c r="B99" s="669"/>
      <c r="C99" s="669"/>
      <c r="D99" s="669"/>
      <c r="E99" s="669"/>
      <c r="F99" s="669"/>
      <c r="G99" s="669"/>
      <c r="H99" s="669"/>
      <c r="I99" s="669"/>
      <c r="J99" s="669"/>
      <c r="K99" s="669"/>
      <c r="L99" s="669"/>
      <c r="M99" s="669"/>
      <c r="N99" s="669"/>
      <c r="O99" s="669"/>
      <c r="P99" s="669"/>
      <c r="Q99" s="669"/>
      <c r="R99" s="669"/>
      <c r="S99" s="669"/>
      <c r="T99" s="669"/>
      <c r="U99" s="669"/>
      <c r="V99" s="669"/>
      <c r="W99" s="669"/>
      <c r="X99" s="669"/>
      <c r="Y99" s="669"/>
      <c r="Z99" s="669"/>
    </row>
    <row r="100" spans="1:26" ht="13.5" customHeight="1">
      <c r="A100" s="728"/>
      <c r="B100" s="669"/>
      <c r="C100" s="669"/>
      <c r="D100" s="669"/>
      <c r="E100" s="669"/>
      <c r="F100" s="669"/>
      <c r="G100" s="669"/>
      <c r="H100" s="669"/>
      <c r="I100" s="669"/>
      <c r="J100" s="669"/>
      <c r="K100" s="669"/>
      <c r="L100" s="669"/>
      <c r="M100" s="669"/>
      <c r="N100" s="669"/>
      <c r="O100" s="669"/>
      <c r="P100" s="669"/>
      <c r="Q100" s="669"/>
      <c r="R100" s="669"/>
      <c r="S100" s="669"/>
      <c r="T100" s="669"/>
      <c r="U100" s="669"/>
      <c r="V100" s="669"/>
      <c r="W100" s="669"/>
      <c r="X100" s="669"/>
      <c r="Y100" s="669"/>
      <c r="Z100" s="669"/>
    </row>
    <row r="101" spans="1:26" ht="13.5" customHeight="1">
      <c r="A101" s="728"/>
      <c r="B101" s="669"/>
      <c r="C101" s="669"/>
      <c r="D101" s="669"/>
      <c r="E101" s="669"/>
      <c r="F101" s="669"/>
      <c r="G101" s="669"/>
      <c r="H101" s="669"/>
      <c r="I101" s="669"/>
      <c r="J101" s="669"/>
      <c r="K101" s="669"/>
      <c r="L101" s="669"/>
      <c r="M101" s="669"/>
      <c r="N101" s="669"/>
      <c r="O101" s="669"/>
      <c r="P101" s="669"/>
      <c r="Q101" s="669"/>
      <c r="R101" s="669"/>
      <c r="S101" s="669"/>
      <c r="T101" s="669"/>
      <c r="U101" s="669"/>
      <c r="V101" s="669"/>
      <c r="W101" s="669"/>
      <c r="X101" s="669"/>
      <c r="Y101" s="669"/>
      <c r="Z101" s="669"/>
    </row>
    <row r="102" spans="1:26" ht="13.5" customHeight="1">
      <c r="A102" s="728"/>
      <c r="B102" s="669"/>
      <c r="C102" s="669"/>
      <c r="D102" s="669"/>
      <c r="E102" s="669"/>
      <c r="F102" s="669"/>
      <c r="G102" s="669"/>
      <c r="H102" s="669"/>
      <c r="I102" s="669"/>
      <c r="J102" s="669"/>
      <c r="K102" s="669"/>
      <c r="L102" s="669"/>
      <c r="M102" s="669"/>
      <c r="N102" s="669"/>
      <c r="O102" s="669"/>
      <c r="P102" s="669"/>
      <c r="Q102" s="669"/>
      <c r="R102" s="669"/>
      <c r="S102" s="669"/>
      <c r="T102" s="669"/>
      <c r="U102" s="669"/>
      <c r="V102" s="669"/>
      <c r="W102" s="669"/>
      <c r="X102" s="669"/>
      <c r="Y102" s="669"/>
      <c r="Z102" s="669"/>
    </row>
    <row r="103" spans="1:26" ht="13.5" customHeight="1">
      <c r="A103" s="728"/>
      <c r="B103" s="669"/>
      <c r="C103" s="669"/>
      <c r="D103" s="669"/>
      <c r="E103" s="669"/>
      <c r="F103" s="669"/>
      <c r="G103" s="669"/>
      <c r="H103" s="669"/>
      <c r="I103" s="669"/>
      <c r="J103" s="669"/>
      <c r="K103" s="669"/>
      <c r="L103" s="669"/>
      <c r="M103" s="669"/>
      <c r="N103" s="669"/>
      <c r="O103" s="669"/>
      <c r="P103" s="669"/>
      <c r="Q103" s="669"/>
      <c r="R103" s="669"/>
      <c r="S103" s="669"/>
      <c r="T103" s="669"/>
      <c r="U103" s="669"/>
      <c r="V103" s="669"/>
      <c r="W103" s="669"/>
      <c r="X103" s="669"/>
      <c r="Y103" s="669"/>
      <c r="Z103" s="669"/>
    </row>
    <row r="104" spans="1:26" ht="13.5" customHeight="1">
      <c r="A104" s="728"/>
      <c r="B104" s="669"/>
      <c r="C104" s="669"/>
      <c r="D104" s="669"/>
      <c r="E104" s="669"/>
      <c r="F104" s="669"/>
      <c r="G104" s="669"/>
      <c r="H104" s="669"/>
      <c r="I104" s="669"/>
      <c r="J104" s="669"/>
      <c r="K104" s="669"/>
      <c r="L104" s="669"/>
      <c r="M104" s="669"/>
      <c r="N104" s="669"/>
      <c r="O104" s="669"/>
      <c r="P104" s="669"/>
      <c r="Q104" s="669"/>
      <c r="R104" s="669"/>
      <c r="S104" s="669"/>
      <c r="T104" s="669"/>
      <c r="U104" s="669"/>
      <c r="V104" s="669"/>
      <c r="W104" s="669"/>
      <c r="X104" s="669"/>
      <c r="Y104" s="669"/>
      <c r="Z104" s="669"/>
    </row>
    <row r="105" spans="1:26" ht="13.5" customHeight="1">
      <c r="A105" s="728"/>
      <c r="B105" s="669"/>
      <c r="C105" s="669"/>
      <c r="D105" s="669"/>
      <c r="E105" s="669"/>
      <c r="F105" s="669"/>
      <c r="G105" s="669"/>
      <c r="H105" s="669"/>
      <c r="I105" s="669"/>
      <c r="J105" s="669"/>
      <c r="K105" s="669"/>
      <c r="L105" s="669"/>
      <c r="M105" s="669"/>
      <c r="N105" s="669"/>
      <c r="O105" s="669"/>
      <c r="P105" s="669"/>
      <c r="Q105" s="669"/>
      <c r="R105" s="669"/>
      <c r="S105" s="669"/>
      <c r="T105" s="669"/>
      <c r="U105" s="669"/>
      <c r="V105" s="669"/>
      <c r="W105" s="669"/>
      <c r="X105" s="669"/>
      <c r="Y105" s="669"/>
      <c r="Z105" s="669"/>
    </row>
    <row r="106" spans="1:26" ht="13.5" customHeight="1">
      <c r="A106" s="728"/>
      <c r="B106" s="669"/>
      <c r="C106" s="669"/>
      <c r="D106" s="669"/>
      <c r="E106" s="669"/>
      <c r="F106" s="669"/>
      <c r="G106" s="669"/>
      <c r="H106" s="669"/>
      <c r="I106" s="669"/>
      <c r="J106" s="669"/>
      <c r="K106" s="669"/>
      <c r="L106" s="669"/>
      <c r="M106" s="669"/>
      <c r="N106" s="669"/>
      <c r="O106" s="669"/>
      <c r="P106" s="669"/>
      <c r="Q106" s="669"/>
      <c r="R106" s="669"/>
      <c r="S106" s="669"/>
      <c r="T106" s="669"/>
      <c r="U106" s="669"/>
      <c r="V106" s="669"/>
      <c r="W106" s="669"/>
      <c r="X106" s="669"/>
      <c r="Y106" s="669"/>
      <c r="Z106" s="669"/>
    </row>
    <row r="107" spans="1:26" ht="13.5" customHeight="1">
      <c r="A107" s="728"/>
      <c r="B107" s="669"/>
      <c r="C107" s="669"/>
      <c r="D107" s="669"/>
      <c r="E107" s="669"/>
      <c r="F107" s="669"/>
      <c r="G107" s="669"/>
      <c r="H107" s="669"/>
      <c r="I107" s="669"/>
      <c r="J107" s="669"/>
      <c r="K107" s="669"/>
      <c r="L107" s="669"/>
      <c r="M107" s="669"/>
      <c r="N107" s="669"/>
      <c r="O107" s="669"/>
      <c r="P107" s="669"/>
      <c r="Q107" s="669"/>
      <c r="R107" s="669"/>
      <c r="S107" s="669"/>
      <c r="T107" s="669"/>
      <c r="U107" s="669"/>
      <c r="V107" s="669"/>
      <c r="W107" s="669"/>
      <c r="X107" s="669"/>
      <c r="Y107" s="669"/>
      <c r="Z107" s="669"/>
    </row>
    <row r="108" spans="1:26" ht="13.5" customHeight="1">
      <c r="A108" s="728"/>
      <c r="B108" s="669"/>
      <c r="C108" s="669"/>
      <c r="D108" s="669"/>
      <c r="E108" s="669"/>
      <c r="F108" s="669"/>
      <c r="G108" s="669"/>
      <c r="H108" s="669"/>
      <c r="I108" s="669"/>
      <c r="J108" s="669"/>
      <c r="K108" s="669"/>
      <c r="L108" s="669"/>
      <c r="M108" s="669"/>
      <c r="N108" s="669"/>
      <c r="O108" s="669"/>
      <c r="P108" s="669"/>
      <c r="Q108" s="669"/>
      <c r="R108" s="669"/>
      <c r="S108" s="669"/>
      <c r="T108" s="669"/>
      <c r="U108" s="669"/>
      <c r="V108" s="669"/>
      <c r="W108" s="669"/>
      <c r="X108" s="669"/>
      <c r="Y108" s="669"/>
      <c r="Z108" s="669"/>
    </row>
    <row r="109" spans="1:26" ht="13.5" customHeight="1">
      <c r="A109" s="728"/>
      <c r="B109" s="669"/>
      <c r="C109" s="669"/>
      <c r="D109" s="669"/>
      <c r="E109" s="669"/>
      <c r="F109" s="669"/>
      <c r="G109" s="669"/>
      <c r="H109" s="669"/>
      <c r="I109" s="669"/>
      <c r="J109" s="669"/>
      <c r="K109" s="669"/>
      <c r="L109" s="669"/>
      <c r="M109" s="669"/>
      <c r="N109" s="669"/>
      <c r="O109" s="669"/>
      <c r="P109" s="669"/>
      <c r="Q109" s="669"/>
      <c r="R109" s="669"/>
      <c r="S109" s="669"/>
      <c r="T109" s="669"/>
      <c r="U109" s="669"/>
      <c r="V109" s="669"/>
      <c r="W109" s="669"/>
      <c r="X109" s="669"/>
      <c r="Y109" s="669"/>
      <c r="Z109" s="669"/>
    </row>
    <row r="110" spans="1:26" ht="13.5" customHeight="1">
      <c r="A110" s="728"/>
      <c r="B110" s="669"/>
      <c r="C110" s="669"/>
      <c r="D110" s="669"/>
      <c r="E110" s="669"/>
      <c r="F110" s="669"/>
      <c r="G110" s="669"/>
      <c r="H110" s="669"/>
      <c r="I110" s="669"/>
      <c r="J110" s="669"/>
      <c r="K110" s="669"/>
      <c r="L110" s="669"/>
      <c r="M110" s="669"/>
      <c r="N110" s="669"/>
      <c r="O110" s="669"/>
      <c r="P110" s="669"/>
      <c r="Q110" s="669"/>
      <c r="R110" s="669"/>
      <c r="S110" s="669"/>
      <c r="T110" s="669"/>
      <c r="U110" s="669"/>
      <c r="V110" s="669"/>
      <c r="W110" s="669"/>
      <c r="X110" s="669"/>
      <c r="Y110" s="669"/>
      <c r="Z110" s="669"/>
    </row>
    <row r="111" spans="1:26" ht="13.5" customHeight="1">
      <c r="A111" s="728"/>
      <c r="B111" s="669"/>
      <c r="C111" s="669"/>
      <c r="D111" s="669"/>
      <c r="E111" s="669"/>
      <c r="F111" s="669"/>
      <c r="G111" s="669"/>
      <c r="H111" s="669"/>
      <c r="I111" s="669"/>
      <c r="J111" s="669"/>
      <c r="K111" s="669"/>
      <c r="L111" s="669"/>
      <c r="M111" s="669"/>
      <c r="N111" s="669"/>
      <c r="O111" s="669"/>
      <c r="P111" s="669"/>
      <c r="Q111" s="669"/>
      <c r="R111" s="669"/>
      <c r="S111" s="669"/>
      <c r="T111" s="669"/>
      <c r="U111" s="669"/>
      <c r="V111" s="669"/>
      <c r="W111" s="669"/>
      <c r="X111" s="669"/>
      <c r="Y111" s="669"/>
      <c r="Z111" s="669"/>
    </row>
    <row r="112" spans="1:26" ht="13.5" customHeight="1">
      <c r="A112" s="728"/>
      <c r="B112" s="669"/>
      <c r="C112" s="669"/>
      <c r="D112" s="669"/>
      <c r="E112" s="669"/>
      <c r="F112" s="669"/>
      <c r="G112" s="669"/>
      <c r="H112" s="669"/>
      <c r="I112" s="669"/>
      <c r="J112" s="669"/>
      <c r="K112" s="669"/>
      <c r="L112" s="669"/>
      <c r="M112" s="669"/>
      <c r="N112" s="669"/>
      <c r="O112" s="669"/>
      <c r="P112" s="669"/>
      <c r="Q112" s="669"/>
      <c r="R112" s="669"/>
      <c r="S112" s="669"/>
      <c r="T112" s="669"/>
      <c r="U112" s="669"/>
      <c r="V112" s="669"/>
      <c r="W112" s="669"/>
      <c r="X112" s="669"/>
      <c r="Y112" s="669"/>
      <c r="Z112" s="669"/>
    </row>
    <row r="113" spans="1:26" ht="13.5" customHeight="1">
      <c r="A113" s="728"/>
      <c r="B113" s="669"/>
      <c r="C113" s="669"/>
      <c r="D113" s="669"/>
      <c r="E113" s="669"/>
      <c r="F113" s="669"/>
      <c r="G113" s="669"/>
      <c r="H113" s="669"/>
      <c r="I113" s="669"/>
      <c r="J113" s="669"/>
      <c r="K113" s="669"/>
      <c r="L113" s="669"/>
      <c r="M113" s="669"/>
      <c r="N113" s="669"/>
      <c r="O113" s="669"/>
      <c r="P113" s="669"/>
      <c r="Q113" s="669"/>
      <c r="R113" s="669"/>
      <c r="S113" s="669"/>
      <c r="T113" s="669"/>
      <c r="U113" s="669"/>
      <c r="V113" s="669"/>
      <c r="W113" s="669"/>
      <c r="X113" s="669"/>
      <c r="Y113" s="669"/>
      <c r="Z113" s="669"/>
    </row>
    <row r="114" spans="1:26" ht="13.5" customHeight="1">
      <c r="A114" s="728"/>
      <c r="B114" s="669"/>
      <c r="C114" s="669"/>
      <c r="D114" s="669"/>
      <c r="E114" s="669"/>
      <c r="F114" s="669"/>
      <c r="G114" s="669"/>
      <c r="H114" s="669"/>
      <c r="I114" s="669"/>
      <c r="J114" s="669"/>
      <c r="K114" s="669"/>
      <c r="L114" s="669"/>
      <c r="M114" s="669"/>
      <c r="N114" s="669"/>
      <c r="O114" s="669"/>
      <c r="P114" s="669"/>
      <c r="Q114" s="669"/>
      <c r="R114" s="669"/>
      <c r="S114" s="669"/>
      <c r="T114" s="669"/>
      <c r="U114" s="669"/>
      <c r="V114" s="669"/>
      <c r="W114" s="669"/>
      <c r="X114" s="669"/>
      <c r="Y114" s="669"/>
      <c r="Z114" s="669"/>
    </row>
    <row r="115" spans="1:26" ht="13.5" customHeight="1">
      <c r="A115" s="728"/>
      <c r="B115" s="669"/>
      <c r="C115" s="669"/>
      <c r="D115" s="669"/>
      <c r="E115" s="669"/>
      <c r="F115" s="669"/>
      <c r="G115" s="669"/>
      <c r="H115" s="669"/>
      <c r="I115" s="669"/>
      <c r="J115" s="669"/>
      <c r="K115" s="669"/>
      <c r="L115" s="669"/>
      <c r="M115" s="669"/>
      <c r="N115" s="669"/>
      <c r="O115" s="669"/>
      <c r="P115" s="669"/>
      <c r="Q115" s="669"/>
      <c r="R115" s="669"/>
      <c r="S115" s="669"/>
      <c r="T115" s="669"/>
      <c r="U115" s="669"/>
      <c r="V115" s="669"/>
      <c r="W115" s="669"/>
      <c r="X115" s="669"/>
      <c r="Y115" s="669"/>
      <c r="Z115" s="669"/>
    </row>
    <row r="116" spans="1:26" ht="13.5" customHeight="1">
      <c r="A116" s="728"/>
      <c r="B116" s="669"/>
      <c r="C116" s="669"/>
      <c r="D116" s="669"/>
      <c r="E116" s="669"/>
      <c r="F116" s="669"/>
      <c r="G116" s="669"/>
      <c r="H116" s="669"/>
      <c r="I116" s="669"/>
      <c r="J116" s="669"/>
      <c r="K116" s="669"/>
      <c r="L116" s="669"/>
      <c r="M116" s="669"/>
      <c r="N116" s="669"/>
      <c r="O116" s="669"/>
      <c r="P116" s="669"/>
      <c r="Q116" s="669"/>
      <c r="R116" s="669"/>
      <c r="S116" s="669"/>
      <c r="T116" s="669"/>
      <c r="U116" s="669"/>
      <c r="V116" s="669"/>
      <c r="W116" s="669"/>
      <c r="X116" s="669"/>
      <c r="Y116" s="669"/>
      <c r="Z116" s="669"/>
    </row>
    <row r="117" spans="1:26" ht="13.5" customHeight="1">
      <c r="A117" s="728"/>
      <c r="B117" s="669"/>
      <c r="C117" s="669"/>
      <c r="D117" s="669"/>
      <c r="E117" s="669"/>
      <c r="F117" s="669"/>
      <c r="G117" s="669"/>
      <c r="H117" s="669"/>
      <c r="I117" s="669"/>
      <c r="J117" s="669"/>
      <c r="K117" s="669"/>
      <c r="L117" s="669"/>
      <c r="M117" s="669"/>
      <c r="N117" s="669"/>
      <c r="O117" s="669"/>
      <c r="P117" s="669"/>
      <c r="Q117" s="669"/>
      <c r="R117" s="669"/>
      <c r="S117" s="669"/>
      <c r="T117" s="669"/>
      <c r="U117" s="669"/>
      <c r="V117" s="669"/>
      <c r="W117" s="669"/>
      <c r="X117" s="669"/>
      <c r="Y117" s="669"/>
      <c r="Z117" s="669"/>
    </row>
    <row r="118" spans="1:26" ht="13.5" customHeight="1">
      <c r="A118" s="728"/>
      <c r="B118" s="669"/>
      <c r="C118" s="669"/>
      <c r="D118" s="669"/>
      <c r="E118" s="669"/>
      <c r="F118" s="669"/>
      <c r="G118" s="669"/>
      <c r="H118" s="669"/>
      <c r="I118" s="669"/>
      <c r="J118" s="669"/>
      <c r="K118" s="669"/>
      <c r="L118" s="669"/>
      <c r="M118" s="669"/>
      <c r="N118" s="669"/>
      <c r="O118" s="669"/>
      <c r="P118" s="669"/>
      <c r="Q118" s="669"/>
      <c r="R118" s="669"/>
      <c r="S118" s="669"/>
      <c r="T118" s="669"/>
      <c r="U118" s="669"/>
      <c r="V118" s="669"/>
      <c r="W118" s="669"/>
      <c r="X118" s="669"/>
      <c r="Y118" s="669"/>
      <c r="Z118" s="669"/>
    </row>
    <row r="119" spans="1:26" ht="13.5" customHeight="1">
      <c r="A119" s="728"/>
      <c r="B119" s="669"/>
      <c r="C119" s="669"/>
      <c r="D119" s="669"/>
      <c r="E119" s="669"/>
      <c r="F119" s="669"/>
      <c r="G119" s="669"/>
      <c r="H119" s="669"/>
      <c r="I119" s="669"/>
      <c r="J119" s="669"/>
      <c r="K119" s="669"/>
      <c r="L119" s="669"/>
      <c r="M119" s="669"/>
      <c r="N119" s="669"/>
      <c r="O119" s="669"/>
      <c r="P119" s="669"/>
      <c r="Q119" s="669"/>
      <c r="R119" s="669"/>
      <c r="S119" s="669"/>
      <c r="T119" s="669"/>
      <c r="U119" s="669"/>
      <c r="V119" s="669"/>
      <c r="W119" s="669"/>
      <c r="X119" s="669"/>
      <c r="Y119" s="669"/>
      <c r="Z119" s="669"/>
    </row>
    <row r="120" spans="1:26" ht="13.5" customHeight="1">
      <c r="A120" s="728"/>
      <c r="B120" s="669"/>
      <c r="C120" s="669"/>
      <c r="D120" s="669"/>
      <c r="E120" s="669"/>
      <c r="F120" s="669"/>
      <c r="G120" s="669"/>
      <c r="H120" s="669"/>
      <c r="I120" s="669"/>
      <c r="J120" s="669"/>
      <c r="K120" s="669"/>
      <c r="L120" s="669"/>
      <c r="M120" s="669"/>
      <c r="N120" s="669"/>
      <c r="O120" s="669"/>
      <c r="P120" s="669"/>
      <c r="Q120" s="669"/>
      <c r="R120" s="669"/>
      <c r="S120" s="669"/>
      <c r="T120" s="669"/>
      <c r="U120" s="669"/>
      <c r="V120" s="669"/>
      <c r="W120" s="669"/>
      <c r="X120" s="669"/>
      <c r="Y120" s="669"/>
      <c r="Z120" s="669"/>
    </row>
    <row r="121" spans="1:26" ht="13.5" customHeight="1">
      <c r="A121" s="728"/>
      <c r="B121" s="669"/>
      <c r="C121" s="669"/>
      <c r="D121" s="669"/>
      <c r="E121" s="669"/>
      <c r="F121" s="669"/>
      <c r="G121" s="669"/>
      <c r="H121" s="669"/>
      <c r="I121" s="669"/>
      <c r="J121" s="669"/>
      <c r="K121" s="669"/>
      <c r="L121" s="669"/>
      <c r="M121" s="669"/>
      <c r="N121" s="669"/>
      <c r="O121" s="669"/>
      <c r="P121" s="669"/>
      <c r="Q121" s="669"/>
      <c r="R121" s="669"/>
      <c r="S121" s="669"/>
      <c r="T121" s="669"/>
      <c r="U121" s="669"/>
      <c r="V121" s="669"/>
      <c r="W121" s="669"/>
      <c r="X121" s="669"/>
      <c r="Y121" s="669"/>
      <c r="Z121" s="669"/>
    </row>
    <row r="122" spans="1:26" ht="13.5" customHeight="1">
      <c r="A122" s="728"/>
      <c r="B122" s="669"/>
      <c r="C122" s="669"/>
      <c r="D122" s="669"/>
      <c r="E122" s="669"/>
      <c r="F122" s="669"/>
      <c r="G122" s="669"/>
      <c r="H122" s="669"/>
      <c r="I122" s="669"/>
      <c r="J122" s="669"/>
      <c r="K122" s="669"/>
      <c r="L122" s="669"/>
      <c r="M122" s="669"/>
      <c r="N122" s="669"/>
      <c r="O122" s="669"/>
      <c r="P122" s="669"/>
      <c r="Q122" s="669"/>
      <c r="R122" s="669"/>
      <c r="S122" s="669"/>
      <c r="T122" s="669"/>
      <c r="U122" s="669"/>
      <c r="V122" s="669"/>
      <c r="W122" s="669"/>
      <c r="X122" s="669"/>
      <c r="Y122" s="669"/>
      <c r="Z122" s="669"/>
    </row>
    <row r="123" spans="1:26" ht="13.5" customHeight="1">
      <c r="A123" s="728"/>
      <c r="B123" s="669"/>
      <c r="C123" s="669"/>
      <c r="D123" s="669"/>
      <c r="E123" s="669"/>
      <c r="F123" s="669"/>
      <c r="G123" s="669"/>
      <c r="H123" s="669"/>
      <c r="I123" s="669"/>
      <c r="J123" s="669"/>
      <c r="K123" s="669"/>
      <c r="L123" s="669"/>
      <c r="M123" s="669"/>
      <c r="N123" s="669"/>
      <c r="O123" s="669"/>
      <c r="P123" s="669"/>
      <c r="Q123" s="669"/>
      <c r="R123" s="669"/>
      <c r="S123" s="669"/>
      <c r="T123" s="669"/>
      <c r="U123" s="669"/>
      <c r="V123" s="669"/>
      <c r="W123" s="669"/>
      <c r="X123" s="669"/>
      <c r="Y123" s="669"/>
      <c r="Z123" s="669"/>
    </row>
    <row r="124" spans="1:26" ht="13.5" customHeight="1">
      <c r="A124" s="728"/>
      <c r="B124" s="669"/>
      <c r="C124" s="669"/>
      <c r="D124" s="669"/>
      <c r="E124" s="669"/>
      <c r="F124" s="669"/>
      <c r="G124" s="669"/>
      <c r="H124" s="669"/>
      <c r="I124" s="669"/>
      <c r="J124" s="669"/>
      <c r="K124" s="669"/>
      <c r="L124" s="669"/>
      <c r="M124" s="669"/>
      <c r="N124" s="669"/>
      <c r="O124" s="669"/>
      <c r="P124" s="669"/>
      <c r="Q124" s="669"/>
      <c r="R124" s="669"/>
      <c r="S124" s="669"/>
      <c r="T124" s="669"/>
      <c r="U124" s="669"/>
      <c r="V124" s="669"/>
      <c r="W124" s="669"/>
      <c r="X124" s="669"/>
      <c r="Y124" s="669"/>
      <c r="Z124" s="669"/>
    </row>
    <row r="125" spans="1:26" ht="13.5" customHeight="1">
      <c r="A125" s="728"/>
      <c r="B125" s="669"/>
      <c r="C125" s="669"/>
      <c r="D125" s="669"/>
      <c r="E125" s="669"/>
      <c r="F125" s="669"/>
      <c r="G125" s="669"/>
      <c r="H125" s="669"/>
      <c r="I125" s="669"/>
      <c r="J125" s="669"/>
      <c r="K125" s="669"/>
      <c r="L125" s="669"/>
      <c r="M125" s="669"/>
      <c r="N125" s="669"/>
      <c r="O125" s="669"/>
      <c r="P125" s="669"/>
      <c r="Q125" s="669"/>
      <c r="R125" s="669"/>
      <c r="S125" s="669"/>
      <c r="T125" s="669"/>
      <c r="U125" s="669"/>
      <c r="V125" s="669"/>
      <c r="W125" s="669"/>
      <c r="X125" s="669"/>
      <c r="Y125" s="669"/>
      <c r="Z125" s="669"/>
    </row>
    <row r="126" spans="1:26" ht="13.5" customHeight="1">
      <c r="A126" s="728"/>
      <c r="B126" s="669"/>
      <c r="C126" s="669"/>
      <c r="D126" s="669"/>
      <c r="E126" s="669"/>
      <c r="F126" s="669"/>
      <c r="G126" s="669"/>
      <c r="H126" s="669"/>
      <c r="I126" s="669"/>
      <c r="J126" s="669"/>
      <c r="K126" s="669"/>
      <c r="L126" s="669"/>
      <c r="M126" s="669"/>
      <c r="N126" s="669"/>
      <c r="O126" s="669"/>
      <c r="P126" s="669"/>
      <c r="Q126" s="669"/>
      <c r="R126" s="669"/>
      <c r="S126" s="669"/>
      <c r="T126" s="669"/>
      <c r="U126" s="669"/>
      <c r="V126" s="669"/>
      <c r="W126" s="669"/>
      <c r="X126" s="669"/>
      <c r="Y126" s="669"/>
      <c r="Z126" s="669"/>
    </row>
    <row r="127" spans="1:26" ht="13.5" customHeight="1">
      <c r="A127" s="728"/>
      <c r="B127" s="669"/>
      <c r="C127" s="669"/>
      <c r="D127" s="669"/>
      <c r="E127" s="669"/>
      <c r="F127" s="669"/>
      <c r="G127" s="669"/>
      <c r="H127" s="669"/>
      <c r="I127" s="669"/>
      <c r="J127" s="669"/>
      <c r="K127" s="669"/>
      <c r="L127" s="669"/>
      <c r="M127" s="669"/>
      <c r="N127" s="669"/>
      <c r="O127" s="669"/>
      <c r="P127" s="669"/>
      <c r="Q127" s="669"/>
      <c r="R127" s="669"/>
      <c r="S127" s="669"/>
      <c r="T127" s="669"/>
      <c r="U127" s="669"/>
      <c r="V127" s="669"/>
      <c r="W127" s="669"/>
      <c r="X127" s="669"/>
      <c r="Y127" s="669"/>
      <c r="Z127" s="669"/>
    </row>
    <row r="128" spans="1:26" ht="13.5" customHeight="1">
      <c r="A128" s="728"/>
      <c r="B128" s="669"/>
      <c r="C128" s="669"/>
      <c r="D128" s="669"/>
      <c r="E128" s="669"/>
      <c r="F128" s="669"/>
      <c r="G128" s="669"/>
      <c r="H128" s="669"/>
      <c r="I128" s="669"/>
      <c r="J128" s="669"/>
      <c r="K128" s="669"/>
      <c r="L128" s="669"/>
      <c r="M128" s="669"/>
      <c r="N128" s="669"/>
      <c r="O128" s="669"/>
      <c r="P128" s="669"/>
      <c r="Q128" s="669"/>
      <c r="R128" s="669"/>
      <c r="S128" s="669"/>
      <c r="T128" s="669"/>
      <c r="U128" s="669"/>
      <c r="V128" s="669"/>
      <c r="W128" s="669"/>
      <c r="X128" s="669"/>
      <c r="Y128" s="669"/>
      <c r="Z128" s="669"/>
    </row>
    <row r="129" spans="1:26" ht="13.5" customHeight="1">
      <c r="A129" s="728"/>
      <c r="B129" s="669"/>
      <c r="C129" s="669"/>
      <c r="D129" s="669"/>
      <c r="E129" s="669"/>
      <c r="F129" s="669"/>
      <c r="G129" s="669"/>
      <c r="H129" s="669"/>
      <c r="I129" s="669"/>
      <c r="J129" s="669"/>
      <c r="K129" s="669"/>
      <c r="L129" s="669"/>
      <c r="M129" s="669"/>
      <c r="N129" s="669"/>
      <c r="O129" s="669"/>
      <c r="P129" s="669"/>
      <c r="Q129" s="669"/>
      <c r="R129" s="669"/>
      <c r="S129" s="669"/>
      <c r="T129" s="669"/>
      <c r="U129" s="669"/>
      <c r="V129" s="669"/>
      <c r="W129" s="669"/>
      <c r="X129" s="669"/>
      <c r="Y129" s="669"/>
      <c r="Z129" s="669"/>
    </row>
    <row r="130" spans="1:26" ht="13.5" customHeight="1">
      <c r="A130" s="728"/>
      <c r="B130" s="669"/>
      <c r="C130" s="669"/>
      <c r="D130" s="669"/>
      <c r="E130" s="669"/>
      <c r="F130" s="669"/>
      <c r="G130" s="669"/>
      <c r="H130" s="669"/>
      <c r="I130" s="669"/>
      <c r="J130" s="669"/>
      <c r="K130" s="669"/>
      <c r="L130" s="669"/>
      <c r="M130" s="669"/>
      <c r="N130" s="669"/>
      <c r="O130" s="669"/>
      <c r="P130" s="669"/>
      <c r="Q130" s="669"/>
      <c r="R130" s="669"/>
      <c r="S130" s="669"/>
      <c r="T130" s="669"/>
      <c r="U130" s="669"/>
      <c r="V130" s="669"/>
      <c r="W130" s="669"/>
      <c r="X130" s="669"/>
      <c r="Y130" s="669"/>
      <c r="Z130" s="669"/>
    </row>
    <row r="131" spans="1:26" ht="13.5" customHeight="1">
      <c r="A131" s="728"/>
      <c r="B131" s="669"/>
      <c r="C131" s="669"/>
      <c r="D131" s="669"/>
      <c r="E131" s="669"/>
      <c r="F131" s="669"/>
      <c r="G131" s="669"/>
      <c r="H131" s="669"/>
      <c r="I131" s="669"/>
      <c r="J131" s="669"/>
      <c r="K131" s="669"/>
      <c r="L131" s="669"/>
      <c r="M131" s="669"/>
      <c r="N131" s="669"/>
      <c r="O131" s="669"/>
      <c r="P131" s="669"/>
      <c r="Q131" s="669"/>
      <c r="R131" s="669"/>
      <c r="S131" s="669"/>
      <c r="T131" s="669"/>
      <c r="U131" s="669"/>
      <c r="V131" s="669"/>
      <c r="W131" s="669"/>
      <c r="X131" s="669"/>
      <c r="Y131" s="669"/>
      <c r="Z131" s="669"/>
    </row>
    <row r="132" spans="1:26" ht="13.5" customHeight="1">
      <c r="A132" s="728"/>
      <c r="B132" s="669"/>
      <c r="C132" s="669"/>
      <c r="D132" s="669"/>
      <c r="E132" s="669"/>
      <c r="F132" s="669"/>
      <c r="G132" s="669"/>
      <c r="H132" s="669"/>
      <c r="I132" s="669"/>
      <c r="J132" s="669"/>
      <c r="K132" s="669"/>
      <c r="L132" s="669"/>
      <c r="M132" s="669"/>
      <c r="N132" s="669"/>
      <c r="O132" s="669"/>
      <c r="P132" s="669"/>
      <c r="Q132" s="669"/>
      <c r="R132" s="669"/>
      <c r="S132" s="669"/>
      <c r="T132" s="669"/>
      <c r="U132" s="669"/>
      <c r="V132" s="669"/>
      <c r="W132" s="669"/>
      <c r="X132" s="669"/>
      <c r="Y132" s="669"/>
      <c r="Z132" s="669"/>
    </row>
    <row r="133" spans="1:26" ht="13.5" customHeight="1">
      <c r="A133" s="728"/>
      <c r="B133" s="669"/>
      <c r="C133" s="669"/>
      <c r="D133" s="669"/>
      <c r="E133" s="669"/>
      <c r="F133" s="669"/>
      <c r="G133" s="669"/>
      <c r="H133" s="669"/>
      <c r="I133" s="669"/>
      <c r="J133" s="669"/>
      <c r="K133" s="669"/>
      <c r="L133" s="669"/>
      <c r="M133" s="669"/>
      <c r="N133" s="669"/>
      <c r="O133" s="669"/>
      <c r="P133" s="669"/>
      <c r="Q133" s="669"/>
      <c r="R133" s="669"/>
      <c r="S133" s="669"/>
      <c r="T133" s="669"/>
      <c r="U133" s="669"/>
      <c r="V133" s="669"/>
      <c r="W133" s="669"/>
      <c r="X133" s="669"/>
      <c r="Y133" s="669"/>
      <c r="Z133" s="669"/>
    </row>
    <row r="134" spans="1:26" ht="13.5" customHeight="1">
      <c r="A134" s="728"/>
      <c r="B134" s="669"/>
      <c r="C134" s="669"/>
      <c r="D134" s="669"/>
      <c r="E134" s="669"/>
      <c r="F134" s="669"/>
      <c r="G134" s="669"/>
      <c r="H134" s="669"/>
      <c r="I134" s="669"/>
      <c r="J134" s="669"/>
      <c r="K134" s="669"/>
      <c r="L134" s="669"/>
      <c r="M134" s="669"/>
      <c r="N134" s="669"/>
      <c r="O134" s="669"/>
      <c r="P134" s="669"/>
      <c r="Q134" s="669"/>
      <c r="R134" s="669"/>
      <c r="S134" s="669"/>
      <c r="T134" s="669"/>
      <c r="U134" s="669"/>
      <c r="V134" s="669"/>
      <c r="W134" s="669"/>
      <c r="X134" s="669"/>
      <c r="Y134" s="669"/>
      <c r="Z134" s="669"/>
    </row>
    <row r="135" spans="1:26" ht="13.5" customHeight="1">
      <c r="A135" s="728"/>
      <c r="B135" s="669"/>
      <c r="C135" s="669"/>
      <c r="D135" s="669"/>
      <c r="E135" s="669"/>
      <c r="F135" s="669"/>
      <c r="G135" s="669"/>
      <c r="H135" s="669"/>
      <c r="I135" s="669"/>
      <c r="J135" s="669"/>
      <c r="K135" s="669"/>
      <c r="L135" s="669"/>
      <c r="M135" s="669"/>
      <c r="N135" s="669"/>
      <c r="O135" s="669"/>
      <c r="P135" s="669"/>
      <c r="Q135" s="669"/>
      <c r="R135" s="669"/>
      <c r="S135" s="669"/>
      <c r="T135" s="669"/>
      <c r="U135" s="669"/>
      <c r="V135" s="669"/>
      <c r="W135" s="669"/>
      <c r="X135" s="669"/>
      <c r="Y135" s="669"/>
      <c r="Z135" s="669"/>
    </row>
    <row r="136" spans="1:26" ht="13.5" customHeight="1">
      <c r="A136" s="728"/>
      <c r="B136" s="669"/>
      <c r="C136" s="669"/>
      <c r="D136" s="669"/>
      <c r="E136" s="669"/>
      <c r="F136" s="669"/>
      <c r="G136" s="669"/>
      <c r="H136" s="669"/>
      <c r="I136" s="669"/>
      <c r="J136" s="669"/>
      <c r="K136" s="669"/>
      <c r="L136" s="669"/>
      <c r="M136" s="669"/>
      <c r="N136" s="669"/>
      <c r="O136" s="669"/>
      <c r="P136" s="669"/>
      <c r="Q136" s="669"/>
      <c r="R136" s="669"/>
      <c r="S136" s="669"/>
      <c r="T136" s="669"/>
      <c r="U136" s="669"/>
      <c r="V136" s="669"/>
      <c r="W136" s="669"/>
      <c r="X136" s="669"/>
      <c r="Y136" s="669"/>
      <c r="Z136" s="669"/>
    </row>
    <row r="137" spans="1:26" ht="13.5" customHeight="1">
      <c r="A137" s="728"/>
      <c r="B137" s="669"/>
      <c r="C137" s="669"/>
      <c r="D137" s="669"/>
      <c r="E137" s="669"/>
      <c r="F137" s="669"/>
      <c r="G137" s="669"/>
      <c r="H137" s="669"/>
      <c r="I137" s="669"/>
      <c r="J137" s="669"/>
      <c r="K137" s="669"/>
      <c r="L137" s="669"/>
      <c r="M137" s="669"/>
      <c r="N137" s="669"/>
      <c r="O137" s="669"/>
      <c r="P137" s="669"/>
      <c r="Q137" s="669"/>
      <c r="R137" s="669"/>
      <c r="S137" s="669"/>
      <c r="T137" s="669"/>
      <c r="U137" s="669"/>
      <c r="V137" s="669"/>
      <c r="W137" s="669"/>
      <c r="X137" s="669"/>
      <c r="Y137" s="669"/>
      <c r="Z137" s="669"/>
    </row>
    <row r="138" spans="1:26" ht="13.5" customHeight="1">
      <c r="A138" s="728"/>
      <c r="B138" s="669"/>
      <c r="C138" s="669"/>
      <c r="D138" s="669"/>
      <c r="E138" s="669"/>
      <c r="F138" s="669"/>
      <c r="G138" s="669"/>
      <c r="H138" s="669"/>
      <c r="I138" s="669"/>
      <c r="J138" s="669"/>
      <c r="K138" s="669"/>
      <c r="L138" s="669"/>
      <c r="M138" s="669"/>
      <c r="N138" s="669"/>
      <c r="O138" s="669"/>
      <c r="P138" s="669"/>
      <c r="Q138" s="669"/>
      <c r="R138" s="669"/>
      <c r="S138" s="669"/>
      <c r="T138" s="669"/>
      <c r="U138" s="669"/>
      <c r="V138" s="669"/>
      <c r="W138" s="669"/>
      <c r="X138" s="669"/>
      <c r="Y138" s="669"/>
      <c r="Z138" s="669"/>
    </row>
    <row r="139" spans="1:26" ht="13.5" customHeight="1">
      <c r="A139" s="728"/>
      <c r="B139" s="669"/>
      <c r="C139" s="669"/>
      <c r="D139" s="669"/>
      <c r="E139" s="669"/>
      <c r="F139" s="669"/>
      <c r="G139" s="669"/>
      <c r="H139" s="669"/>
      <c r="I139" s="669"/>
      <c r="J139" s="669"/>
      <c r="K139" s="669"/>
      <c r="L139" s="669"/>
      <c r="M139" s="669"/>
      <c r="N139" s="669"/>
      <c r="O139" s="669"/>
      <c r="P139" s="669"/>
      <c r="Q139" s="669"/>
      <c r="R139" s="669"/>
      <c r="S139" s="669"/>
      <c r="T139" s="669"/>
      <c r="U139" s="669"/>
      <c r="V139" s="669"/>
      <c r="W139" s="669"/>
      <c r="X139" s="669"/>
      <c r="Y139" s="669"/>
      <c r="Z139" s="669"/>
    </row>
    <row r="140" spans="1:26" ht="13.5" customHeight="1">
      <c r="A140" s="728"/>
      <c r="B140" s="669"/>
      <c r="C140" s="669"/>
      <c r="D140" s="669"/>
      <c r="E140" s="669"/>
      <c r="F140" s="669"/>
      <c r="G140" s="669"/>
      <c r="H140" s="669"/>
      <c r="I140" s="669"/>
      <c r="J140" s="669"/>
      <c r="K140" s="669"/>
      <c r="L140" s="669"/>
      <c r="M140" s="669"/>
      <c r="N140" s="669"/>
      <c r="O140" s="669"/>
      <c r="P140" s="669"/>
      <c r="Q140" s="669"/>
      <c r="R140" s="669"/>
      <c r="S140" s="669"/>
      <c r="T140" s="669"/>
      <c r="U140" s="669"/>
      <c r="V140" s="669"/>
      <c r="W140" s="669"/>
      <c r="X140" s="669"/>
      <c r="Y140" s="669"/>
      <c r="Z140" s="669"/>
    </row>
    <row r="141" spans="1:26" ht="13.5" customHeight="1">
      <c r="A141" s="728"/>
      <c r="B141" s="669"/>
      <c r="C141" s="669"/>
      <c r="D141" s="669"/>
      <c r="E141" s="669"/>
      <c r="F141" s="669"/>
      <c r="G141" s="669"/>
      <c r="H141" s="669"/>
      <c r="I141" s="669"/>
      <c r="J141" s="669"/>
      <c r="K141" s="669"/>
      <c r="L141" s="669"/>
      <c r="M141" s="669"/>
      <c r="N141" s="669"/>
      <c r="O141" s="669"/>
      <c r="P141" s="669"/>
      <c r="Q141" s="669"/>
      <c r="R141" s="669"/>
      <c r="S141" s="669"/>
      <c r="T141" s="669"/>
      <c r="U141" s="669"/>
      <c r="V141" s="669"/>
      <c r="W141" s="669"/>
      <c r="X141" s="669"/>
      <c r="Y141" s="669"/>
      <c r="Z141" s="669"/>
    </row>
    <row r="142" spans="1:26" ht="13.5" customHeight="1">
      <c r="A142" s="728"/>
      <c r="B142" s="669"/>
      <c r="C142" s="669"/>
      <c r="D142" s="669"/>
      <c r="E142" s="669"/>
      <c r="F142" s="669"/>
      <c r="G142" s="669"/>
      <c r="H142" s="669"/>
      <c r="I142" s="669"/>
      <c r="J142" s="669"/>
      <c r="K142" s="669"/>
      <c r="L142" s="669"/>
      <c r="M142" s="669"/>
      <c r="N142" s="669"/>
      <c r="O142" s="669"/>
      <c r="P142" s="669"/>
      <c r="Q142" s="669"/>
      <c r="R142" s="669"/>
      <c r="S142" s="669"/>
      <c r="T142" s="669"/>
      <c r="U142" s="669"/>
      <c r="V142" s="669"/>
      <c r="W142" s="669"/>
      <c r="X142" s="669"/>
      <c r="Y142" s="669"/>
      <c r="Z142" s="669"/>
    </row>
    <row r="143" spans="1:26" ht="13.5" customHeight="1">
      <c r="A143" s="728"/>
      <c r="B143" s="669"/>
      <c r="C143" s="669"/>
      <c r="D143" s="669"/>
      <c r="E143" s="669"/>
      <c r="F143" s="669"/>
      <c r="G143" s="669"/>
      <c r="H143" s="669"/>
      <c r="I143" s="669"/>
      <c r="J143" s="669"/>
      <c r="K143" s="669"/>
      <c r="L143" s="669"/>
      <c r="M143" s="669"/>
      <c r="N143" s="669"/>
      <c r="O143" s="669"/>
      <c r="P143" s="669"/>
      <c r="Q143" s="669"/>
      <c r="R143" s="669"/>
      <c r="S143" s="669"/>
      <c r="T143" s="669"/>
      <c r="U143" s="669"/>
      <c r="V143" s="669"/>
      <c r="W143" s="669"/>
      <c r="X143" s="669"/>
      <c r="Y143" s="669"/>
      <c r="Z143" s="669"/>
    </row>
    <row r="144" spans="1:26" ht="13.5" customHeight="1">
      <c r="A144" s="728"/>
      <c r="B144" s="669"/>
      <c r="C144" s="669"/>
      <c r="D144" s="669"/>
      <c r="E144" s="669"/>
      <c r="F144" s="669"/>
      <c r="G144" s="669"/>
      <c r="H144" s="669"/>
      <c r="I144" s="669"/>
      <c r="J144" s="669"/>
      <c r="K144" s="669"/>
      <c r="L144" s="669"/>
      <c r="M144" s="669"/>
      <c r="N144" s="669"/>
      <c r="O144" s="669"/>
      <c r="P144" s="669"/>
      <c r="Q144" s="669"/>
      <c r="R144" s="669"/>
      <c r="S144" s="669"/>
      <c r="T144" s="669"/>
      <c r="U144" s="669"/>
      <c r="V144" s="669"/>
      <c r="W144" s="669"/>
      <c r="X144" s="669"/>
      <c r="Y144" s="669"/>
      <c r="Z144" s="669"/>
    </row>
    <row r="145" spans="1:26" ht="13.5" customHeight="1">
      <c r="A145" s="728"/>
      <c r="B145" s="669"/>
      <c r="C145" s="669"/>
      <c r="D145" s="669"/>
      <c r="E145" s="669"/>
      <c r="F145" s="669"/>
      <c r="G145" s="669"/>
      <c r="H145" s="669"/>
      <c r="I145" s="669"/>
      <c r="J145" s="669"/>
      <c r="K145" s="669"/>
      <c r="L145" s="669"/>
      <c r="M145" s="669"/>
      <c r="N145" s="669"/>
      <c r="O145" s="669"/>
      <c r="P145" s="669"/>
      <c r="Q145" s="669"/>
      <c r="R145" s="669"/>
      <c r="S145" s="669"/>
      <c r="T145" s="669"/>
      <c r="U145" s="669"/>
      <c r="V145" s="669"/>
      <c r="W145" s="669"/>
      <c r="X145" s="669"/>
      <c r="Y145" s="669"/>
      <c r="Z145" s="669"/>
    </row>
    <row r="146" spans="1:26" ht="13.5" customHeight="1">
      <c r="A146" s="728"/>
      <c r="B146" s="669"/>
      <c r="C146" s="669"/>
      <c r="D146" s="669"/>
      <c r="E146" s="669"/>
      <c r="F146" s="669"/>
      <c r="G146" s="669"/>
      <c r="H146" s="669"/>
      <c r="I146" s="669"/>
      <c r="J146" s="669"/>
      <c r="K146" s="669"/>
      <c r="L146" s="669"/>
      <c r="M146" s="669"/>
      <c r="N146" s="669"/>
      <c r="O146" s="669"/>
      <c r="P146" s="669"/>
      <c r="Q146" s="669"/>
      <c r="R146" s="669"/>
      <c r="S146" s="669"/>
      <c r="T146" s="669"/>
      <c r="U146" s="669"/>
      <c r="V146" s="669"/>
      <c r="W146" s="669"/>
      <c r="X146" s="669"/>
      <c r="Y146" s="669"/>
      <c r="Z146" s="669"/>
    </row>
    <row r="147" spans="1:26" ht="13.5" customHeight="1">
      <c r="A147" s="728"/>
      <c r="B147" s="669"/>
      <c r="C147" s="669"/>
      <c r="D147" s="669"/>
      <c r="E147" s="669"/>
      <c r="F147" s="669"/>
      <c r="G147" s="669"/>
      <c r="H147" s="669"/>
      <c r="I147" s="669"/>
      <c r="J147" s="669"/>
      <c r="K147" s="669"/>
      <c r="L147" s="669"/>
      <c r="M147" s="669"/>
      <c r="N147" s="669"/>
      <c r="O147" s="669"/>
      <c r="P147" s="669"/>
      <c r="Q147" s="669"/>
      <c r="R147" s="669"/>
      <c r="S147" s="669"/>
      <c r="T147" s="669"/>
      <c r="U147" s="669"/>
      <c r="V147" s="669"/>
      <c r="W147" s="669"/>
      <c r="X147" s="669"/>
      <c r="Y147" s="669"/>
      <c r="Z147" s="669"/>
    </row>
    <row r="148" spans="1:26" ht="13.5" customHeight="1">
      <c r="A148" s="728"/>
      <c r="B148" s="669"/>
      <c r="C148" s="669"/>
      <c r="D148" s="669"/>
      <c r="E148" s="669"/>
      <c r="F148" s="669"/>
      <c r="G148" s="669"/>
      <c r="H148" s="669"/>
      <c r="I148" s="669"/>
      <c r="J148" s="669"/>
      <c r="K148" s="669"/>
      <c r="L148" s="669"/>
      <c r="M148" s="669"/>
      <c r="N148" s="669"/>
      <c r="O148" s="669"/>
      <c r="P148" s="669"/>
      <c r="Q148" s="669"/>
      <c r="R148" s="669"/>
      <c r="S148" s="669"/>
      <c r="T148" s="669"/>
      <c r="U148" s="669"/>
      <c r="V148" s="669"/>
      <c r="W148" s="669"/>
      <c r="X148" s="669"/>
      <c r="Y148" s="669"/>
      <c r="Z148" s="669"/>
    </row>
    <row r="149" spans="1:26" ht="13.5" customHeight="1">
      <c r="A149" s="728"/>
      <c r="B149" s="669"/>
      <c r="C149" s="669"/>
      <c r="D149" s="669"/>
      <c r="E149" s="669"/>
      <c r="F149" s="669"/>
      <c r="G149" s="669"/>
      <c r="H149" s="669"/>
      <c r="I149" s="669"/>
      <c r="J149" s="669"/>
      <c r="K149" s="669"/>
      <c r="L149" s="669"/>
      <c r="M149" s="669"/>
      <c r="N149" s="669"/>
      <c r="O149" s="669"/>
      <c r="P149" s="669"/>
      <c r="Q149" s="669"/>
      <c r="R149" s="669"/>
      <c r="S149" s="669"/>
      <c r="T149" s="669"/>
      <c r="U149" s="669"/>
      <c r="V149" s="669"/>
      <c r="W149" s="669"/>
      <c r="X149" s="669"/>
      <c r="Y149" s="669"/>
      <c r="Z149" s="669"/>
    </row>
    <row r="150" spans="1:26" ht="13.5" customHeight="1">
      <c r="A150" s="728"/>
      <c r="B150" s="669"/>
      <c r="C150" s="669"/>
      <c r="D150" s="669"/>
      <c r="E150" s="669"/>
      <c r="F150" s="669"/>
      <c r="G150" s="669"/>
      <c r="H150" s="669"/>
      <c r="I150" s="669"/>
      <c r="J150" s="669"/>
      <c r="K150" s="669"/>
      <c r="L150" s="669"/>
      <c r="M150" s="669"/>
      <c r="N150" s="669"/>
      <c r="O150" s="669"/>
      <c r="P150" s="669"/>
      <c r="Q150" s="669"/>
      <c r="R150" s="669"/>
      <c r="S150" s="669"/>
      <c r="T150" s="669"/>
      <c r="U150" s="669"/>
      <c r="V150" s="669"/>
      <c r="W150" s="669"/>
      <c r="X150" s="669"/>
      <c r="Y150" s="669"/>
      <c r="Z150" s="669"/>
    </row>
    <row r="151" spans="1:26" ht="13.5" customHeight="1">
      <c r="A151" s="728"/>
      <c r="B151" s="669"/>
      <c r="C151" s="669"/>
      <c r="D151" s="669"/>
      <c r="E151" s="669"/>
      <c r="F151" s="669"/>
      <c r="G151" s="669"/>
      <c r="H151" s="669"/>
      <c r="I151" s="669"/>
      <c r="J151" s="669"/>
      <c r="K151" s="669"/>
      <c r="L151" s="669"/>
      <c r="M151" s="669"/>
      <c r="N151" s="669"/>
      <c r="O151" s="669"/>
      <c r="P151" s="669"/>
      <c r="Q151" s="669"/>
      <c r="R151" s="669"/>
      <c r="S151" s="669"/>
      <c r="T151" s="669"/>
      <c r="U151" s="669"/>
      <c r="V151" s="669"/>
      <c r="W151" s="669"/>
      <c r="X151" s="669"/>
      <c r="Y151" s="669"/>
      <c r="Z151" s="669"/>
    </row>
    <row r="152" spans="1:26" ht="13.5" customHeight="1">
      <c r="A152" s="728"/>
      <c r="B152" s="669"/>
      <c r="C152" s="669"/>
      <c r="D152" s="669"/>
      <c r="E152" s="669"/>
      <c r="F152" s="669"/>
      <c r="G152" s="669"/>
      <c r="H152" s="669"/>
      <c r="I152" s="669"/>
      <c r="J152" s="669"/>
      <c r="K152" s="669"/>
      <c r="L152" s="669"/>
      <c r="M152" s="669"/>
      <c r="N152" s="669"/>
      <c r="O152" s="669"/>
      <c r="P152" s="669"/>
      <c r="Q152" s="669"/>
      <c r="R152" s="669"/>
      <c r="S152" s="669"/>
      <c r="T152" s="669"/>
      <c r="U152" s="669"/>
      <c r="V152" s="669"/>
      <c r="W152" s="669"/>
      <c r="X152" s="669"/>
      <c r="Y152" s="669"/>
      <c r="Z152" s="669"/>
    </row>
    <row r="153" spans="1:26" ht="13.5" customHeight="1">
      <c r="A153" s="728"/>
      <c r="B153" s="669"/>
      <c r="C153" s="669"/>
      <c r="D153" s="669"/>
      <c r="E153" s="669"/>
      <c r="F153" s="669"/>
      <c r="G153" s="669"/>
      <c r="H153" s="669"/>
      <c r="I153" s="669"/>
      <c r="J153" s="669"/>
      <c r="K153" s="669"/>
      <c r="L153" s="669"/>
      <c r="M153" s="669"/>
      <c r="N153" s="669"/>
      <c r="O153" s="669"/>
      <c r="P153" s="669"/>
      <c r="Q153" s="669"/>
      <c r="R153" s="669"/>
      <c r="S153" s="669"/>
      <c r="T153" s="669"/>
      <c r="U153" s="669"/>
      <c r="V153" s="669"/>
      <c r="W153" s="669"/>
      <c r="X153" s="669"/>
      <c r="Y153" s="669"/>
      <c r="Z153" s="669"/>
    </row>
    <row r="154" spans="1:26" ht="13.5" customHeight="1">
      <c r="A154" s="728"/>
      <c r="B154" s="669"/>
      <c r="C154" s="669"/>
      <c r="D154" s="669"/>
      <c r="E154" s="669"/>
      <c r="F154" s="669"/>
      <c r="G154" s="669"/>
      <c r="H154" s="669"/>
      <c r="I154" s="669"/>
      <c r="J154" s="669"/>
      <c r="K154" s="669"/>
      <c r="L154" s="669"/>
      <c r="M154" s="669"/>
      <c r="N154" s="669"/>
      <c r="O154" s="669"/>
      <c r="P154" s="669"/>
      <c r="Q154" s="669"/>
      <c r="R154" s="669"/>
      <c r="S154" s="669"/>
      <c r="T154" s="669"/>
      <c r="U154" s="669"/>
      <c r="V154" s="669"/>
      <c r="W154" s="669"/>
      <c r="X154" s="669"/>
      <c r="Y154" s="669"/>
      <c r="Z154" s="669"/>
    </row>
    <row r="155" spans="1:26" ht="13.5" customHeight="1">
      <c r="A155" s="728"/>
      <c r="B155" s="669"/>
      <c r="C155" s="669"/>
      <c r="D155" s="669"/>
      <c r="E155" s="669"/>
      <c r="F155" s="669"/>
      <c r="G155" s="669"/>
      <c r="H155" s="669"/>
      <c r="I155" s="669"/>
      <c r="J155" s="669"/>
      <c r="K155" s="669"/>
      <c r="L155" s="669"/>
      <c r="M155" s="669"/>
      <c r="N155" s="669"/>
      <c r="O155" s="669"/>
      <c r="P155" s="669"/>
      <c r="Q155" s="669"/>
      <c r="R155" s="669"/>
      <c r="S155" s="669"/>
      <c r="T155" s="669"/>
      <c r="U155" s="669"/>
      <c r="V155" s="669"/>
      <c r="W155" s="669"/>
      <c r="X155" s="669"/>
      <c r="Y155" s="669"/>
      <c r="Z155" s="669"/>
    </row>
    <row r="156" spans="1:26" ht="13.5" customHeight="1">
      <c r="A156" s="728"/>
      <c r="B156" s="669"/>
      <c r="C156" s="669"/>
      <c r="D156" s="669"/>
      <c r="E156" s="669"/>
      <c r="F156" s="669"/>
      <c r="G156" s="669"/>
      <c r="H156" s="669"/>
      <c r="I156" s="669"/>
      <c r="J156" s="669"/>
      <c r="K156" s="669"/>
      <c r="L156" s="669"/>
      <c r="M156" s="669"/>
      <c r="N156" s="669"/>
      <c r="O156" s="669"/>
      <c r="P156" s="669"/>
      <c r="Q156" s="669"/>
      <c r="R156" s="669"/>
      <c r="S156" s="669"/>
      <c r="T156" s="669"/>
      <c r="U156" s="669"/>
      <c r="V156" s="669"/>
      <c r="W156" s="669"/>
      <c r="X156" s="669"/>
      <c r="Y156" s="669"/>
      <c r="Z156" s="669"/>
    </row>
    <row r="157" spans="1:26" ht="13.5" customHeight="1">
      <c r="A157" s="728"/>
      <c r="B157" s="669"/>
      <c r="C157" s="669"/>
      <c r="D157" s="669"/>
      <c r="E157" s="669"/>
      <c r="F157" s="669"/>
      <c r="G157" s="669"/>
      <c r="H157" s="669"/>
      <c r="I157" s="669"/>
      <c r="J157" s="669"/>
      <c r="K157" s="669"/>
      <c r="L157" s="669"/>
      <c r="M157" s="669"/>
      <c r="N157" s="669"/>
      <c r="O157" s="669"/>
      <c r="P157" s="669"/>
      <c r="Q157" s="669"/>
      <c r="R157" s="669"/>
      <c r="S157" s="669"/>
      <c r="T157" s="669"/>
      <c r="U157" s="669"/>
      <c r="V157" s="669"/>
      <c r="W157" s="669"/>
      <c r="X157" s="669"/>
      <c r="Y157" s="669"/>
      <c r="Z157" s="669"/>
    </row>
    <row r="158" spans="1:26" ht="13.5" customHeight="1">
      <c r="A158" s="728"/>
      <c r="B158" s="669"/>
      <c r="C158" s="669"/>
      <c r="D158" s="669"/>
      <c r="E158" s="669"/>
      <c r="F158" s="669"/>
      <c r="G158" s="669"/>
      <c r="H158" s="669"/>
      <c r="I158" s="669"/>
      <c r="J158" s="669"/>
      <c r="K158" s="669"/>
      <c r="L158" s="669"/>
      <c r="M158" s="669"/>
      <c r="N158" s="669"/>
      <c r="O158" s="669"/>
      <c r="P158" s="669"/>
      <c r="Q158" s="669"/>
      <c r="R158" s="669"/>
      <c r="S158" s="669"/>
      <c r="T158" s="669"/>
      <c r="U158" s="669"/>
      <c r="V158" s="669"/>
      <c r="W158" s="669"/>
      <c r="X158" s="669"/>
      <c r="Y158" s="669"/>
      <c r="Z158" s="669"/>
    </row>
    <row r="159" spans="1:26" ht="13.5" customHeight="1">
      <c r="A159" s="728"/>
      <c r="B159" s="669"/>
      <c r="C159" s="669"/>
      <c r="D159" s="669"/>
      <c r="E159" s="669"/>
      <c r="F159" s="669"/>
      <c r="G159" s="669"/>
      <c r="H159" s="669"/>
      <c r="I159" s="669"/>
      <c r="J159" s="669"/>
      <c r="K159" s="669"/>
      <c r="L159" s="669"/>
      <c r="M159" s="669"/>
      <c r="N159" s="669"/>
      <c r="O159" s="669"/>
      <c r="P159" s="669"/>
      <c r="Q159" s="669"/>
      <c r="R159" s="669"/>
      <c r="S159" s="669"/>
      <c r="T159" s="669"/>
      <c r="U159" s="669"/>
      <c r="V159" s="669"/>
      <c r="W159" s="669"/>
      <c r="X159" s="669"/>
      <c r="Y159" s="669"/>
      <c r="Z159" s="669"/>
    </row>
    <row r="160" spans="1:26" ht="13.5" customHeight="1">
      <c r="A160" s="728"/>
      <c r="B160" s="669"/>
      <c r="C160" s="669"/>
      <c r="D160" s="669"/>
      <c r="E160" s="669"/>
      <c r="F160" s="669"/>
      <c r="G160" s="669"/>
      <c r="H160" s="669"/>
      <c r="I160" s="669"/>
      <c r="J160" s="669"/>
      <c r="K160" s="669"/>
      <c r="L160" s="669"/>
      <c r="M160" s="669"/>
      <c r="N160" s="669"/>
      <c r="O160" s="669"/>
      <c r="P160" s="669"/>
      <c r="Q160" s="669"/>
      <c r="R160" s="669"/>
      <c r="S160" s="669"/>
      <c r="T160" s="669"/>
      <c r="U160" s="669"/>
      <c r="V160" s="669"/>
      <c r="W160" s="669"/>
      <c r="X160" s="669"/>
      <c r="Y160" s="669"/>
      <c r="Z160" s="669"/>
    </row>
    <row r="161" spans="1:26" ht="13.5" customHeight="1">
      <c r="A161" s="728"/>
      <c r="B161" s="669"/>
      <c r="C161" s="669"/>
      <c r="D161" s="669"/>
      <c r="E161" s="669"/>
      <c r="F161" s="669"/>
      <c r="G161" s="669"/>
      <c r="H161" s="669"/>
      <c r="I161" s="669"/>
      <c r="J161" s="669"/>
      <c r="K161" s="669"/>
      <c r="L161" s="669"/>
      <c r="M161" s="669"/>
      <c r="N161" s="669"/>
      <c r="O161" s="669"/>
      <c r="P161" s="669"/>
      <c r="Q161" s="669"/>
      <c r="R161" s="669"/>
      <c r="S161" s="669"/>
      <c r="T161" s="669"/>
      <c r="U161" s="669"/>
      <c r="V161" s="669"/>
      <c r="W161" s="669"/>
      <c r="X161" s="669"/>
      <c r="Y161" s="669"/>
      <c r="Z161" s="669"/>
    </row>
    <row r="162" spans="1:26" ht="13.5" customHeight="1">
      <c r="A162" s="728"/>
      <c r="B162" s="669"/>
      <c r="C162" s="669"/>
      <c r="D162" s="669"/>
      <c r="E162" s="669"/>
      <c r="F162" s="669"/>
      <c r="G162" s="669"/>
      <c r="H162" s="669"/>
      <c r="I162" s="669"/>
      <c r="J162" s="669"/>
      <c r="K162" s="669"/>
      <c r="L162" s="669"/>
      <c r="M162" s="669"/>
      <c r="N162" s="669"/>
      <c r="O162" s="669"/>
      <c r="P162" s="669"/>
      <c r="Q162" s="669"/>
      <c r="R162" s="669"/>
      <c r="S162" s="669"/>
      <c r="T162" s="669"/>
      <c r="U162" s="669"/>
      <c r="V162" s="669"/>
      <c r="W162" s="669"/>
      <c r="X162" s="669"/>
      <c r="Y162" s="669"/>
      <c r="Z162" s="669"/>
    </row>
    <row r="163" spans="1:26" ht="13.5" customHeight="1">
      <c r="A163" s="728"/>
      <c r="B163" s="669"/>
      <c r="C163" s="669"/>
      <c r="D163" s="669"/>
      <c r="E163" s="669"/>
      <c r="F163" s="669"/>
      <c r="G163" s="669"/>
      <c r="H163" s="669"/>
      <c r="I163" s="669"/>
      <c r="J163" s="669"/>
      <c r="K163" s="669"/>
      <c r="L163" s="669"/>
      <c r="M163" s="669"/>
      <c r="N163" s="669"/>
      <c r="O163" s="669"/>
      <c r="P163" s="669"/>
      <c r="Q163" s="669"/>
      <c r="R163" s="669"/>
      <c r="S163" s="669"/>
      <c r="T163" s="669"/>
      <c r="U163" s="669"/>
      <c r="V163" s="669"/>
      <c r="W163" s="669"/>
      <c r="X163" s="669"/>
      <c r="Y163" s="669"/>
      <c r="Z163" s="669"/>
    </row>
    <row r="164" spans="1:26" ht="13.5" customHeight="1">
      <c r="A164" s="728"/>
      <c r="B164" s="669"/>
      <c r="C164" s="669"/>
      <c r="D164" s="669"/>
      <c r="E164" s="669"/>
      <c r="F164" s="669"/>
      <c r="G164" s="669"/>
      <c r="H164" s="669"/>
      <c r="I164" s="669"/>
      <c r="J164" s="669"/>
      <c r="K164" s="669"/>
      <c r="L164" s="669"/>
      <c r="M164" s="669"/>
      <c r="N164" s="669"/>
      <c r="O164" s="669"/>
      <c r="P164" s="669"/>
      <c r="Q164" s="669"/>
      <c r="R164" s="669"/>
      <c r="S164" s="669"/>
      <c r="T164" s="669"/>
      <c r="U164" s="669"/>
      <c r="V164" s="669"/>
      <c r="W164" s="669"/>
      <c r="X164" s="669"/>
      <c r="Y164" s="669"/>
      <c r="Z164" s="669"/>
    </row>
    <row r="165" spans="1:26" ht="13.5" customHeight="1">
      <c r="A165" s="728"/>
      <c r="B165" s="669"/>
      <c r="C165" s="669"/>
      <c r="D165" s="669"/>
      <c r="E165" s="669"/>
      <c r="F165" s="669"/>
      <c r="G165" s="669"/>
      <c r="H165" s="669"/>
      <c r="I165" s="669"/>
      <c r="J165" s="669"/>
      <c r="K165" s="669"/>
      <c r="L165" s="669"/>
      <c r="M165" s="669"/>
      <c r="N165" s="669"/>
      <c r="O165" s="669"/>
      <c r="P165" s="669"/>
      <c r="Q165" s="669"/>
      <c r="R165" s="669"/>
      <c r="S165" s="669"/>
      <c r="T165" s="669"/>
      <c r="U165" s="669"/>
      <c r="V165" s="669"/>
      <c r="W165" s="669"/>
      <c r="X165" s="669"/>
      <c r="Y165" s="669"/>
      <c r="Z165" s="669"/>
    </row>
    <row r="166" spans="1:26" ht="13.5" customHeight="1">
      <c r="A166" s="728"/>
      <c r="B166" s="669"/>
      <c r="C166" s="669"/>
      <c r="D166" s="669"/>
      <c r="E166" s="669"/>
      <c r="F166" s="669"/>
      <c r="G166" s="669"/>
      <c r="H166" s="669"/>
      <c r="I166" s="669"/>
      <c r="J166" s="669"/>
      <c r="K166" s="669"/>
      <c r="L166" s="669"/>
      <c r="M166" s="669"/>
      <c r="N166" s="669"/>
      <c r="O166" s="669"/>
      <c r="P166" s="669"/>
      <c r="Q166" s="669"/>
      <c r="R166" s="669"/>
      <c r="S166" s="669"/>
      <c r="T166" s="669"/>
      <c r="U166" s="669"/>
      <c r="V166" s="669"/>
      <c r="W166" s="669"/>
      <c r="X166" s="669"/>
      <c r="Y166" s="669"/>
      <c r="Z166" s="669"/>
    </row>
    <row r="167" spans="1:26" ht="13.5" customHeight="1">
      <c r="A167" s="728"/>
      <c r="B167" s="669"/>
      <c r="C167" s="669"/>
      <c r="D167" s="669"/>
      <c r="E167" s="669"/>
      <c r="F167" s="669"/>
      <c r="G167" s="669"/>
      <c r="H167" s="669"/>
      <c r="I167" s="669"/>
      <c r="J167" s="669"/>
      <c r="K167" s="669"/>
      <c r="L167" s="669"/>
      <c r="M167" s="669"/>
      <c r="N167" s="669"/>
      <c r="O167" s="669"/>
      <c r="P167" s="669"/>
      <c r="Q167" s="669"/>
      <c r="R167" s="669"/>
      <c r="S167" s="669"/>
      <c r="T167" s="669"/>
      <c r="U167" s="669"/>
      <c r="V167" s="669"/>
      <c r="W167" s="669"/>
      <c r="X167" s="669"/>
      <c r="Y167" s="669"/>
      <c r="Z167" s="669"/>
    </row>
    <row r="168" spans="1:26" ht="13.5" customHeight="1">
      <c r="A168" s="728"/>
      <c r="B168" s="669"/>
      <c r="C168" s="669"/>
      <c r="D168" s="669"/>
      <c r="E168" s="669"/>
      <c r="F168" s="669"/>
      <c r="G168" s="669"/>
      <c r="H168" s="669"/>
      <c r="I168" s="669"/>
      <c r="J168" s="669"/>
      <c r="K168" s="669"/>
      <c r="L168" s="669"/>
      <c r="M168" s="669"/>
      <c r="N168" s="669"/>
      <c r="O168" s="669"/>
      <c r="P168" s="669"/>
      <c r="Q168" s="669"/>
      <c r="R168" s="669"/>
      <c r="S168" s="669"/>
      <c r="T168" s="669"/>
      <c r="U168" s="669"/>
      <c r="V168" s="669"/>
      <c r="W168" s="669"/>
      <c r="X168" s="669"/>
      <c r="Y168" s="669"/>
      <c r="Z168" s="669"/>
    </row>
    <row r="169" spans="1:26" ht="13.5" customHeight="1">
      <c r="A169" s="728"/>
      <c r="B169" s="669"/>
      <c r="C169" s="669"/>
      <c r="D169" s="669"/>
      <c r="E169" s="669"/>
      <c r="F169" s="669"/>
      <c r="G169" s="669"/>
      <c r="H169" s="669"/>
      <c r="I169" s="669"/>
      <c r="J169" s="669"/>
      <c r="K169" s="669"/>
      <c r="L169" s="669"/>
      <c r="M169" s="669"/>
      <c r="N169" s="669"/>
      <c r="O169" s="669"/>
      <c r="P169" s="669"/>
      <c r="Q169" s="669"/>
      <c r="R169" s="669"/>
      <c r="S169" s="669"/>
      <c r="T169" s="669"/>
      <c r="U169" s="669"/>
      <c r="V169" s="669"/>
      <c r="W169" s="669"/>
      <c r="X169" s="669"/>
      <c r="Y169" s="669"/>
      <c r="Z169" s="669"/>
    </row>
    <row r="170" spans="1:26" ht="13.5" customHeight="1">
      <c r="A170" s="728"/>
      <c r="B170" s="669"/>
      <c r="C170" s="669"/>
      <c r="D170" s="669"/>
      <c r="E170" s="669"/>
      <c r="F170" s="669"/>
      <c r="G170" s="669"/>
      <c r="H170" s="669"/>
      <c r="I170" s="669"/>
      <c r="J170" s="669"/>
      <c r="K170" s="669"/>
      <c r="L170" s="669"/>
      <c r="M170" s="669"/>
      <c r="N170" s="669"/>
      <c r="O170" s="669"/>
      <c r="P170" s="669"/>
      <c r="Q170" s="669"/>
      <c r="R170" s="669"/>
      <c r="S170" s="669"/>
      <c r="T170" s="669"/>
      <c r="U170" s="669"/>
      <c r="V170" s="669"/>
      <c r="W170" s="669"/>
      <c r="X170" s="669"/>
      <c r="Y170" s="669"/>
      <c r="Z170" s="669"/>
    </row>
    <row r="171" spans="1:26" ht="13.5" customHeight="1">
      <c r="A171" s="728"/>
      <c r="B171" s="669"/>
      <c r="C171" s="669"/>
      <c r="D171" s="669"/>
      <c r="E171" s="669"/>
      <c r="F171" s="669"/>
      <c r="G171" s="669"/>
      <c r="H171" s="669"/>
      <c r="I171" s="669"/>
      <c r="J171" s="669"/>
      <c r="K171" s="669"/>
      <c r="L171" s="669"/>
      <c r="M171" s="669"/>
      <c r="N171" s="669"/>
      <c r="O171" s="669"/>
      <c r="P171" s="669"/>
      <c r="Q171" s="669"/>
      <c r="R171" s="669"/>
      <c r="S171" s="669"/>
      <c r="T171" s="669"/>
      <c r="U171" s="669"/>
      <c r="V171" s="669"/>
      <c r="W171" s="669"/>
      <c r="X171" s="669"/>
      <c r="Y171" s="669"/>
      <c r="Z171" s="669"/>
    </row>
    <row r="172" spans="1:26" ht="13.5" customHeight="1">
      <c r="A172" s="728"/>
      <c r="B172" s="669"/>
      <c r="C172" s="669"/>
      <c r="D172" s="669"/>
      <c r="E172" s="669"/>
      <c r="F172" s="669"/>
      <c r="G172" s="669"/>
      <c r="H172" s="669"/>
      <c r="I172" s="669"/>
      <c r="J172" s="669"/>
      <c r="K172" s="669"/>
      <c r="L172" s="669"/>
      <c r="M172" s="669"/>
      <c r="N172" s="669"/>
      <c r="O172" s="669"/>
      <c r="P172" s="669"/>
      <c r="Q172" s="669"/>
      <c r="R172" s="669"/>
      <c r="S172" s="669"/>
      <c r="T172" s="669"/>
      <c r="U172" s="669"/>
      <c r="V172" s="669"/>
      <c r="W172" s="669"/>
      <c r="X172" s="669"/>
      <c r="Y172" s="669"/>
      <c r="Z172" s="669"/>
    </row>
    <row r="173" spans="1:26" ht="13.5" customHeight="1">
      <c r="A173" s="728"/>
      <c r="B173" s="669"/>
      <c r="C173" s="669"/>
      <c r="D173" s="669"/>
      <c r="E173" s="669"/>
      <c r="F173" s="669"/>
      <c r="G173" s="669"/>
      <c r="H173" s="669"/>
      <c r="I173" s="669"/>
      <c r="J173" s="669"/>
      <c r="K173" s="669"/>
      <c r="L173" s="669"/>
      <c r="M173" s="669"/>
      <c r="N173" s="669"/>
      <c r="O173" s="669"/>
      <c r="P173" s="669"/>
      <c r="Q173" s="669"/>
      <c r="R173" s="669"/>
      <c r="S173" s="669"/>
      <c r="T173" s="669"/>
      <c r="U173" s="669"/>
      <c r="V173" s="669"/>
      <c r="W173" s="669"/>
      <c r="X173" s="669"/>
      <c r="Y173" s="669"/>
      <c r="Z173" s="669"/>
    </row>
    <row r="174" spans="1:26" ht="13.5" customHeight="1">
      <c r="A174" s="728"/>
      <c r="B174" s="669"/>
      <c r="C174" s="669"/>
      <c r="D174" s="669"/>
      <c r="E174" s="669"/>
      <c r="F174" s="669"/>
      <c r="G174" s="669"/>
      <c r="H174" s="669"/>
      <c r="I174" s="669"/>
      <c r="J174" s="669"/>
      <c r="K174" s="669"/>
      <c r="L174" s="669"/>
      <c r="M174" s="669"/>
      <c r="N174" s="669"/>
      <c r="O174" s="669"/>
      <c r="P174" s="669"/>
      <c r="Q174" s="669"/>
      <c r="R174" s="669"/>
      <c r="S174" s="669"/>
      <c r="T174" s="669"/>
      <c r="U174" s="669"/>
      <c r="V174" s="669"/>
      <c r="W174" s="669"/>
      <c r="X174" s="669"/>
      <c r="Y174" s="669"/>
      <c r="Z174" s="669"/>
    </row>
    <row r="175" spans="1:26" ht="13.5" customHeight="1">
      <c r="A175" s="728"/>
      <c r="B175" s="669"/>
      <c r="C175" s="669"/>
      <c r="D175" s="669"/>
      <c r="E175" s="669"/>
      <c r="F175" s="669"/>
      <c r="G175" s="669"/>
      <c r="H175" s="669"/>
      <c r="I175" s="669"/>
      <c r="J175" s="669"/>
      <c r="K175" s="669"/>
      <c r="L175" s="669"/>
      <c r="M175" s="669"/>
      <c r="N175" s="669"/>
      <c r="O175" s="669"/>
      <c r="P175" s="669"/>
      <c r="Q175" s="669"/>
      <c r="R175" s="669"/>
      <c r="S175" s="669"/>
      <c r="T175" s="669"/>
      <c r="U175" s="669"/>
      <c r="V175" s="669"/>
      <c r="W175" s="669"/>
      <c r="X175" s="669"/>
      <c r="Y175" s="669"/>
      <c r="Z175" s="669"/>
    </row>
    <row r="176" spans="1:26" ht="13.5" customHeight="1">
      <c r="A176" s="728"/>
      <c r="B176" s="669"/>
      <c r="C176" s="669"/>
      <c r="D176" s="669"/>
      <c r="E176" s="669"/>
      <c r="F176" s="669"/>
      <c r="G176" s="669"/>
      <c r="H176" s="669"/>
      <c r="I176" s="669"/>
      <c r="J176" s="669"/>
      <c r="K176" s="669"/>
      <c r="L176" s="669"/>
      <c r="M176" s="669"/>
      <c r="N176" s="669"/>
      <c r="O176" s="669"/>
      <c r="P176" s="669"/>
      <c r="Q176" s="669"/>
      <c r="R176" s="669"/>
      <c r="S176" s="669"/>
      <c r="T176" s="669"/>
      <c r="U176" s="669"/>
      <c r="V176" s="669"/>
      <c r="W176" s="669"/>
      <c r="X176" s="669"/>
      <c r="Y176" s="669"/>
      <c r="Z176" s="669"/>
    </row>
    <row r="177" spans="1:26" ht="13.5" customHeight="1">
      <c r="A177" s="728"/>
      <c r="B177" s="669"/>
      <c r="C177" s="669"/>
      <c r="D177" s="669"/>
      <c r="E177" s="669"/>
      <c r="F177" s="669"/>
      <c r="G177" s="669"/>
      <c r="H177" s="669"/>
      <c r="I177" s="669"/>
      <c r="J177" s="669"/>
      <c r="K177" s="669"/>
      <c r="L177" s="669"/>
      <c r="M177" s="669"/>
      <c r="N177" s="669"/>
      <c r="O177" s="669"/>
      <c r="P177" s="669"/>
      <c r="Q177" s="669"/>
      <c r="R177" s="669"/>
      <c r="S177" s="669"/>
      <c r="T177" s="669"/>
      <c r="U177" s="669"/>
      <c r="V177" s="669"/>
      <c r="W177" s="669"/>
      <c r="X177" s="669"/>
      <c r="Y177" s="669"/>
      <c r="Z177" s="669"/>
    </row>
    <row r="178" spans="1:26" ht="13.5" customHeight="1">
      <c r="A178" s="728"/>
      <c r="B178" s="669"/>
      <c r="C178" s="669"/>
      <c r="D178" s="669"/>
      <c r="E178" s="669"/>
      <c r="F178" s="669"/>
      <c r="G178" s="669"/>
      <c r="H178" s="669"/>
      <c r="I178" s="669"/>
      <c r="J178" s="669"/>
      <c r="K178" s="669"/>
      <c r="L178" s="669"/>
      <c r="M178" s="669"/>
      <c r="N178" s="669"/>
      <c r="O178" s="669"/>
      <c r="P178" s="669"/>
      <c r="Q178" s="669"/>
      <c r="R178" s="669"/>
      <c r="S178" s="669"/>
      <c r="T178" s="669"/>
      <c r="U178" s="669"/>
      <c r="V178" s="669"/>
      <c r="W178" s="669"/>
      <c r="X178" s="669"/>
      <c r="Y178" s="669"/>
      <c r="Z178" s="669"/>
    </row>
    <row r="179" spans="1:26" ht="13.5" customHeight="1">
      <c r="A179" s="728"/>
      <c r="B179" s="669"/>
      <c r="C179" s="669"/>
      <c r="D179" s="669"/>
      <c r="E179" s="669"/>
      <c r="F179" s="669"/>
      <c r="G179" s="669"/>
      <c r="H179" s="669"/>
      <c r="I179" s="669"/>
      <c r="J179" s="669"/>
      <c r="K179" s="669"/>
      <c r="L179" s="669"/>
      <c r="M179" s="669"/>
      <c r="N179" s="669"/>
      <c r="O179" s="669"/>
      <c r="P179" s="669"/>
      <c r="Q179" s="669"/>
      <c r="R179" s="669"/>
      <c r="S179" s="669"/>
      <c r="T179" s="669"/>
      <c r="U179" s="669"/>
      <c r="V179" s="669"/>
      <c r="W179" s="669"/>
      <c r="X179" s="669"/>
      <c r="Y179" s="669"/>
      <c r="Z179" s="669"/>
    </row>
    <row r="180" spans="1:26" ht="13.5" customHeight="1">
      <c r="A180" s="728"/>
      <c r="B180" s="669"/>
      <c r="C180" s="669"/>
      <c r="D180" s="669"/>
      <c r="E180" s="669"/>
      <c r="F180" s="669"/>
      <c r="G180" s="669"/>
      <c r="H180" s="669"/>
      <c r="I180" s="669"/>
      <c r="J180" s="669"/>
      <c r="K180" s="669"/>
      <c r="L180" s="669"/>
      <c r="M180" s="669"/>
      <c r="N180" s="669"/>
      <c r="O180" s="669"/>
      <c r="P180" s="669"/>
      <c r="Q180" s="669"/>
      <c r="R180" s="669"/>
      <c r="S180" s="669"/>
      <c r="T180" s="669"/>
      <c r="U180" s="669"/>
      <c r="V180" s="669"/>
      <c r="W180" s="669"/>
      <c r="X180" s="669"/>
      <c r="Y180" s="669"/>
      <c r="Z180" s="669"/>
    </row>
    <row r="181" spans="1:26" ht="13.5" customHeight="1">
      <c r="A181" s="728"/>
      <c r="B181" s="669"/>
      <c r="C181" s="669"/>
      <c r="D181" s="669"/>
      <c r="E181" s="669"/>
      <c r="F181" s="669"/>
      <c r="G181" s="669"/>
      <c r="H181" s="669"/>
      <c r="I181" s="669"/>
      <c r="J181" s="669"/>
      <c r="K181" s="669"/>
      <c r="L181" s="669"/>
      <c r="M181" s="669"/>
      <c r="N181" s="669"/>
      <c r="O181" s="669"/>
      <c r="P181" s="669"/>
      <c r="Q181" s="669"/>
      <c r="R181" s="669"/>
      <c r="S181" s="669"/>
      <c r="T181" s="669"/>
      <c r="U181" s="669"/>
      <c r="V181" s="669"/>
      <c r="W181" s="669"/>
      <c r="X181" s="669"/>
      <c r="Y181" s="669"/>
      <c r="Z181" s="669"/>
    </row>
    <row r="182" spans="1:26" ht="13.5" customHeight="1">
      <c r="A182" s="728"/>
      <c r="B182" s="669"/>
      <c r="C182" s="669"/>
      <c r="D182" s="669"/>
      <c r="E182" s="669"/>
      <c r="F182" s="669"/>
      <c r="G182" s="669"/>
      <c r="H182" s="669"/>
      <c r="I182" s="669"/>
      <c r="J182" s="669"/>
      <c r="K182" s="669"/>
      <c r="L182" s="669"/>
      <c r="M182" s="669"/>
      <c r="N182" s="669"/>
      <c r="O182" s="669"/>
      <c r="P182" s="669"/>
      <c r="Q182" s="669"/>
      <c r="R182" s="669"/>
      <c r="S182" s="669"/>
      <c r="T182" s="669"/>
      <c r="U182" s="669"/>
      <c r="V182" s="669"/>
      <c r="W182" s="669"/>
      <c r="X182" s="669"/>
      <c r="Y182" s="669"/>
      <c r="Z182" s="669"/>
    </row>
    <row r="183" spans="1:26" ht="13.5" customHeight="1">
      <c r="A183" s="728"/>
      <c r="B183" s="669"/>
      <c r="C183" s="669"/>
      <c r="D183" s="669"/>
      <c r="E183" s="669"/>
      <c r="F183" s="669"/>
      <c r="G183" s="669"/>
      <c r="H183" s="669"/>
      <c r="I183" s="669"/>
      <c r="J183" s="669"/>
      <c r="K183" s="669"/>
      <c r="L183" s="669"/>
      <c r="M183" s="669"/>
      <c r="N183" s="669"/>
      <c r="O183" s="669"/>
      <c r="P183" s="669"/>
      <c r="Q183" s="669"/>
      <c r="R183" s="669"/>
      <c r="S183" s="669"/>
      <c r="T183" s="669"/>
      <c r="U183" s="669"/>
      <c r="V183" s="669"/>
      <c r="W183" s="669"/>
      <c r="X183" s="669"/>
      <c r="Y183" s="669"/>
      <c r="Z183" s="669"/>
    </row>
    <row r="184" spans="1:26" ht="13.5" customHeight="1">
      <c r="A184" s="728"/>
      <c r="B184" s="669"/>
      <c r="C184" s="669"/>
      <c r="D184" s="669"/>
      <c r="E184" s="669"/>
      <c r="F184" s="669"/>
      <c r="G184" s="669"/>
      <c r="H184" s="669"/>
      <c r="I184" s="669"/>
      <c r="J184" s="669"/>
      <c r="K184" s="669"/>
      <c r="L184" s="669"/>
      <c r="M184" s="669"/>
      <c r="N184" s="669"/>
      <c r="O184" s="669"/>
      <c r="P184" s="669"/>
      <c r="Q184" s="669"/>
      <c r="R184" s="669"/>
      <c r="S184" s="669"/>
      <c r="T184" s="669"/>
      <c r="U184" s="669"/>
      <c r="V184" s="669"/>
      <c r="W184" s="669"/>
      <c r="X184" s="669"/>
      <c r="Y184" s="669"/>
      <c r="Z184" s="669"/>
    </row>
    <row r="185" spans="1:26" ht="13.5" customHeight="1">
      <c r="A185" s="728"/>
      <c r="B185" s="669"/>
      <c r="C185" s="669"/>
      <c r="D185" s="669"/>
      <c r="E185" s="669"/>
      <c r="F185" s="669"/>
      <c r="G185" s="669"/>
      <c r="H185" s="669"/>
      <c r="I185" s="669"/>
      <c r="J185" s="669"/>
      <c r="K185" s="669"/>
      <c r="L185" s="669"/>
      <c r="M185" s="669"/>
      <c r="N185" s="669"/>
      <c r="O185" s="669"/>
      <c r="P185" s="669"/>
      <c r="Q185" s="669"/>
      <c r="R185" s="669"/>
      <c r="S185" s="669"/>
      <c r="T185" s="669"/>
      <c r="U185" s="669"/>
      <c r="V185" s="669"/>
      <c r="W185" s="669"/>
      <c r="X185" s="669"/>
      <c r="Y185" s="669"/>
      <c r="Z185" s="669"/>
    </row>
    <row r="186" spans="1:26" ht="13.5" customHeight="1">
      <c r="A186" s="728"/>
      <c r="B186" s="669"/>
      <c r="C186" s="669"/>
      <c r="D186" s="669"/>
      <c r="E186" s="669"/>
      <c r="F186" s="669"/>
      <c r="G186" s="669"/>
      <c r="H186" s="669"/>
      <c r="I186" s="669"/>
      <c r="J186" s="669"/>
      <c r="K186" s="669"/>
      <c r="L186" s="669"/>
      <c r="M186" s="669"/>
      <c r="N186" s="669"/>
      <c r="O186" s="669"/>
      <c r="P186" s="669"/>
      <c r="Q186" s="669"/>
      <c r="R186" s="669"/>
      <c r="S186" s="669"/>
      <c r="T186" s="669"/>
      <c r="U186" s="669"/>
      <c r="V186" s="669"/>
      <c r="W186" s="669"/>
      <c r="X186" s="669"/>
      <c r="Y186" s="669"/>
      <c r="Z186" s="669"/>
    </row>
    <row r="187" spans="1:26" ht="13.5" customHeight="1">
      <c r="A187" s="728"/>
      <c r="B187" s="669"/>
      <c r="C187" s="669"/>
      <c r="D187" s="669"/>
      <c r="E187" s="669"/>
      <c r="F187" s="669"/>
      <c r="G187" s="669"/>
      <c r="H187" s="669"/>
      <c r="I187" s="669"/>
      <c r="J187" s="669"/>
      <c r="K187" s="669"/>
      <c r="L187" s="669"/>
      <c r="M187" s="669"/>
      <c r="N187" s="669"/>
      <c r="O187" s="669"/>
      <c r="P187" s="669"/>
      <c r="Q187" s="669"/>
      <c r="R187" s="669"/>
      <c r="S187" s="669"/>
      <c r="T187" s="669"/>
      <c r="U187" s="669"/>
      <c r="V187" s="669"/>
      <c r="W187" s="669"/>
      <c r="X187" s="669"/>
      <c r="Y187" s="669"/>
      <c r="Z187" s="669"/>
    </row>
    <row r="188" spans="1:26" ht="13.5" customHeight="1">
      <c r="A188" s="728"/>
      <c r="B188" s="669"/>
      <c r="C188" s="669"/>
      <c r="D188" s="669"/>
      <c r="E188" s="669"/>
      <c r="F188" s="669"/>
      <c r="G188" s="669"/>
      <c r="H188" s="669"/>
      <c r="I188" s="669"/>
      <c r="J188" s="669"/>
      <c r="K188" s="669"/>
      <c r="L188" s="669"/>
      <c r="M188" s="669"/>
      <c r="N188" s="669"/>
      <c r="O188" s="669"/>
      <c r="P188" s="669"/>
      <c r="Q188" s="669"/>
      <c r="R188" s="669"/>
      <c r="S188" s="669"/>
      <c r="T188" s="669"/>
      <c r="U188" s="669"/>
      <c r="V188" s="669"/>
      <c r="W188" s="669"/>
      <c r="X188" s="669"/>
      <c r="Y188" s="669"/>
      <c r="Z188" s="669"/>
    </row>
    <row r="189" spans="1:26" ht="13.5" customHeight="1">
      <c r="A189" s="728"/>
      <c r="B189" s="669"/>
      <c r="C189" s="669"/>
      <c r="D189" s="669"/>
      <c r="E189" s="669"/>
      <c r="F189" s="669"/>
      <c r="G189" s="669"/>
      <c r="H189" s="669"/>
      <c r="I189" s="669"/>
      <c r="J189" s="669"/>
      <c r="K189" s="669"/>
      <c r="L189" s="669"/>
      <c r="M189" s="669"/>
      <c r="N189" s="669"/>
      <c r="O189" s="669"/>
      <c r="P189" s="669"/>
      <c r="Q189" s="669"/>
      <c r="R189" s="669"/>
      <c r="S189" s="669"/>
      <c r="T189" s="669"/>
      <c r="U189" s="669"/>
      <c r="V189" s="669"/>
      <c r="W189" s="669"/>
      <c r="X189" s="669"/>
      <c r="Y189" s="669"/>
      <c r="Z189" s="669"/>
    </row>
    <row r="190" spans="1:26" ht="13.5" customHeight="1">
      <c r="A190" s="728"/>
      <c r="B190" s="669"/>
      <c r="C190" s="669"/>
      <c r="D190" s="669"/>
      <c r="E190" s="669"/>
      <c r="F190" s="669"/>
      <c r="G190" s="669"/>
      <c r="H190" s="669"/>
      <c r="I190" s="669"/>
      <c r="J190" s="669"/>
      <c r="K190" s="669"/>
      <c r="L190" s="669"/>
      <c r="M190" s="669"/>
      <c r="N190" s="669"/>
      <c r="O190" s="669"/>
      <c r="P190" s="669"/>
      <c r="Q190" s="669"/>
      <c r="R190" s="669"/>
      <c r="S190" s="669"/>
      <c r="T190" s="669"/>
      <c r="U190" s="669"/>
      <c r="V190" s="669"/>
      <c r="W190" s="669"/>
      <c r="X190" s="669"/>
      <c r="Y190" s="669"/>
      <c r="Z190" s="669"/>
    </row>
    <row r="191" spans="1:26" ht="13.5" customHeight="1">
      <c r="A191" s="728"/>
      <c r="B191" s="669"/>
      <c r="C191" s="669"/>
      <c r="D191" s="669"/>
      <c r="E191" s="669"/>
      <c r="F191" s="669"/>
      <c r="G191" s="669"/>
      <c r="H191" s="669"/>
      <c r="I191" s="669"/>
      <c r="J191" s="669"/>
      <c r="K191" s="669"/>
      <c r="L191" s="669"/>
      <c r="M191" s="669"/>
      <c r="N191" s="669"/>
      <c r="O191" s="669"/>
      <c r="P191" s="669"/>
      <c r="Q191" s="669"/>
      <c r="R191" s="669"/>
      <c r="S191" s="669"/>
      <c r="T191" s="669"/>
      <c r="U191" s="669"/>
      <c r="V191" s="669"/>
      <c r="W191" s="669"/>
      <c r="X191" s="669"/>
      <c r="Y191" s="669"/>
      <c r="Z191" s="669"/>
    </row>
    <row r="192" spans="1:26" ht="13.5" customHeight="1">
      <c r="A192" s="728"/>
      <c r="B192" s="669"/>
      <c r="C192" s="669"/>
      <c r="D192" s="669"/>
      <c r="E192" s="669"/>
      <c r="F192" s="669"/>
      <c r="G192" s="669"/>
      <c r="H192" s="669"/>
      <c r="I192" s="669"/>
      <c r="J192" s="669"/>
      <c r="K192" s="669"/>
      <c r="L192" s="669"/>
      <c r="M192" s="669"/>
      <c r="N192" s="669"/>
      <c r="O192" s="669"/>
      <c r="P192" s="669"/>
      <c r="Q192" s="669"/>
      <c r="R192" s="669"/>
      <c r="S192" s="669"/>
      <c r="T192" s="669"/>
      <c r="U192" s="669"/>
      <c r="V192" s="669"/>
      <c r="W192" s="669"/>
      <c r="X192" s="669"/>
      <c r="Y192" s="669"/>
      <c r="Z192" s="669"/>
    </row>
    <row r="193" spans="1:26" ht="13.5" customHeight="1">
      <c r="A193" s="728"/>
      <c r="B193" s="669"/>
      <c r="C193" s="669"/>
      <c r="D193" s="669"/>
      <c r="E193" s="669"/>
      <c r="F193" s="669"/>
      <c r="G193" s="669"/>
      <c r="H193" s="669"/>
      <c r="I193" s="669"/>
      <c r="J193" s="669"/>
      <c r="K193" s="669"/>
      <c r="L193" s="669"/>
      <c r="M193" s="669"/>
      <c r="N193" s="669"/>
      <c r="O193" s="669"/>
      <c r="P193" s="669"/>
      <c r="Q193" s="669"/>
      <c r="R193" s="669"/>
      <c r="S193" s="669"/>
      <c r="T193" s="669"/>
      <c r="U193" s="669"/>
      <c r="V193" s="669"/>
      <c r="W193" s="669"/>
      <c r="X193" s="669"/>
      <c r="Y193" s="669"/>
      <c r="Z193" s="669"/>
    </row>
    <row r="194" spans="1:26" ht="13.5" customHeight="1">
      <c r="A194" s="728"/>
      <c r="B194" s="669"/>
      <c r="C194" s="669"/>
      <c r="D194" s="669"/>
      <c r="E194" s="669"/>
      <c r="F194" s="669"/>
      <c r="G194" s="669"/>
      <c r="H194" s="669"/>
      <c r="I194" s="669"/>
      <c r="J194" s="669"/>
      <c r="K194" s="669"/>
      <c r="L194" s="669"/>
      <c r="M194" s="669"/>
      <c r="N194" s="669"/>
      <c r="O194" s="669"/>
      <c r="P194" s="669"/>
      <c r="Q194" s="669"/>
      <c r="R194" s="669"/>
      <c r="S194" s="669"/>
      <c r="T194" s="669"/>
      <c r="U194" s="669"/>
      <c r="V194" s="669"/>
      <c r="W194" s="669"/>
      <c r="X194" s="669"/>
      <c r="Y194" s="669"/>
      <c r="Z194" s="669"/>
    </row>
    <row r="195" spans="1:26" ht="13.5" customHeight="1">
      <c r="A195" s="728"/>
      <c r="B195" s="669"/>
      <c r="C195" s="669"/>
      <c r="D195" s="669"/>
      <c r="E195" s="669"/>
      <c r="F195" s="669"/>
      <c r="G195" s="669"/>
      <c r="H195" s="669"/>
      <c r="I195" s="669"/>
      <c r="J195" s="669"/>
      <c r="K195" s="669"/>
      <c r="L195" s="669"/>
      <c r="M195" s="669"/>
      <c r="N195" s="669"/>
      <c r="O195" s="669"/>
      <c r="P195" s="669"/>
      <c r="Q195" s="669"/>
      <c r="R195" s="669"/>
      <c r="S195" s="669"/>
      <c r="T195" s="669"/>
      <c r="U195" s="669"/>
      <c r="V195" s="669"/>
      <c r="W195" s="669"/>
      <c r="X195" s="669"/>
      <c r="Y195" s="669"/>
      <c r="Z195" s="669"/>
    </row>
    <row r="196" spans="1:26" ht="13.5" customHeight="1">
      <c r="A196" s="728"/>
      <c r="B196" s="669"/>
      <c r="C196" s="669"/>
      <c r="D196" s="669"/>
      <c r="E196" s="669"/>
      <c r="F196" s="669"/>
      <c r="G196" s="669"/>
      <c r="H196" s="669"/>
      <c r="I196" s="669"/>
      <c r="J196" s="669"/>
      <c r="K196" s="669"/>
      <c r="L196" s="669"/>
      <c r="M196" s="669"/>
      <c r="N196" s="669"/>
      <c r="O196" s="669"/>
      <c r="P196" s="669"/>
      <c r="Q196" s="669"/>
      <c r="R196" s="669"/>
      <c r="S196" s="669"/>
      <c r="T196" s="669"/>
      <c r="U196" s="669"/>
      <c r="V196" s="669"/>
      <c r="W196" s="669"/>
      <c r="X196" s="669"/>
      <c r="Y196" s="669"/>
      <c r="Z196" s="669"/>
    </row>
    <row r="197" spans="1:26" ht="13.5" customHeight="1">
      <c r="A197" s="728"/>
      <c r="B197" s="669"/>
      <c r="C197" s="669"/>
      <c r="D197" s="669"/>
      <c r="E197" s="669"/>
      <c r="F197" s="669"/>
      <c r="G197" s="669"/>
      <c r="H197" s="669"/>
      <c r="I197" s="669"/>
      <c r="J197" s="669"/>
      <c r="K197" s="669"/>
      <c r="L197" s="669"/>
      <c r="M197" s="669"/>
      <c r="N197" s="669"/>
      <c r="O197" s="669"/>
      <c r="P197" s="669"/>
      <c r="Q197" s="669"/>
      <c r="R197" s="669"/>
      <c r="S197" s="669"/>
      <c r="T197" s="669"/>
      <c r="U197" s="669"/>
      <c r="V197" s="669"/>
      <c r="W197" s="669"/>
      <c r="X197" s="669"/>
      <c r="Y197" s="669"/>
      <c r="Z197" s="669"/>
    </row>
    <row r="198" spans="1:26" ht="13.5" customHeight="1">
      <c r="A198" s="728"/>
      <c r="B198" s="669"/>
      <c r="C198" s="669"/>
      <c r="D198" s="669"/>
      <c r="E198" s="669"/>
      <c r="F198" s="669"/>
      <c r="G198" s="669"/>
      <c r="H198" s="669"/>
      <c r="I198" s="669"/>
      <c r="J198" s="669"/>
      <c r="K198" s="669"/>
      <c r="L198" s="669"/>
      <c r="M198" s="669"/>
      <c r="N198" s="669"/>
      <c r="O198" s="669"/>
      <c r="P198" s="669"/>
      <c r="Q198" s="669"/>
      <c r="R198" s="669"/>
      <c r="S198" s="669"/>
      <c r="T198" s="669"/>
      <c r="U198" s="669"/>
      <c r="V198" s="669"/>
      <c r="W198" s="669"/>
      <c r="X198" s="669"/>
      <c r="Y198" s="669"/>
      <c r="Z198" s="669"/>
    </row>
    <row r="199" spans="1:26" ht="13.5" customHeight="1">
      <c r="A199" s="728"/>
      <c r="B199" s="669"/>
      <c r="C199" s="669"/>
      <c r="D199" s="669"/>
      <c r="E199" s="669"/>
      <c r="F199" s="669"/>
      <c r="G199" s="669"/>
      <c r="H199" s="669"/>
      <c r="I199" s="669"/>
      <c r="J199" s="669"/>
      <c r="K199" s="669"/>
      <c r="L199" s="669"/>
      <c r="M199" s="669"/>
      <c r="N199" s="669"/>
      <c r="O199" s="669"/>
      <c r="P199" s="669"/>
      <c r="Q199" s="669"/>
      <c r="R199" s="669"/>
      <c r="S199" s="669"/>
      <c r="T199" s="669"/>
      <c r="U199" s="669"/>
      <c r="V199" s="669"/>
      <c r="W199" s="669"/>
      <c r="X199" s="669"/>
      <c r="Y199" s="669"/>
      <c r="Z199" s="669"/>
    </row>
    <row r="200" spans="1:26" ht="13.5" customHeight="1">
      <c r="A200" s="728"/>
      <c r="B200" s="669"/>
      <c r="C200" s="669"/>
      <c r="D200" s="669"/>
      <c r="E200" s="669"/>
      <c r="F200" s="669"/>
      <c r="G200" s="669"/>
      <c r="H200" s="669"/>
      <c r="I200" s="669"/>
      <c r="J200" s="669"/>
      <c r="K200" s="669"/>
      <c r="L200" s="669"/>
      <c r="M200" s="669"/>
      <c r="N200" s="669"/>
      <c r="O200" s="669"/>
      <c r="P200" s="669"/>
      <c r="Q200" s="669"/>
      <c r="R200" s="669"/>
      <c r="S200" s="669"/>
      <c r="T200" s="669"/>
      <c r="U200" s="669"/>
      <c r="V200" s="669"/>
      <c r="W200" s="669"/>
      <c r="X200" s="669"/>
      <c r="Y200" s="669"/>
      <c r="Z200" s="669"/>
    </row>
    <row r="201" spans="1:26" ht="13.5" customHeight="1">
      <c r="A201" s="728"/>
      <c r="B201" s="669"/>
      <c r="C201" s="669"/>
      <c r="D201" s="669"/>
      <c r="E201" s="669"/>
      <c r="F201" s="669"/>
      <c r="G201" s="669"/>
      <c r="H201" s="669"/>
      <c r="I201" s="669"/>
      <c r="J201" s="669"/>
      <c r="K201" s="669"/>
      <c r="L201" s="669"/>
      <c r="M201" s="669"/>
      <c r="N201" s="669"/>
      <c r="O201" s="669"/>
      <c r="P201" s="669"/>
      <c r="Q201" s="669"/>
      <c r="R201" s="669"/>
      <c r="S201" s="669"/>
      <c r="T201" s="669"/>
      <c r="U201" s="669"/>
      <c r="V201" s="669"/>
      <c r="W201" s="669"/>
      <c r="X201" s="669"/>
      <c r="Y201" s="669"/>
      <c r="Z201" s="669"/>
    </row>
    <row r="202" spans="1:26" ht="13.5" customHeight="1">
      <c r="A202" s="728"/>
      <c r="B202" s="669"/>
      <c r="C202" s="669"/>
      <c r="D202" s="669"/>
      <c r="E202" s="669"/>
      <c r="F202" s="669"/>
      <c r="G202" s="669"/>
      <c r="H202" s="669"/>
      <c r="I202" s="669"/>
      <c r="J202" s="669"/>
      <c r="K202" s="669"/>
      <c r="L202" s="669"/>
      <c r="M202" s="669"/>
      <c r="N202" s="669"/>
      <c r="O202" s="669"/>
      <c r="P202" s="669"/>
      <c r="Q202" s="669"/>
      <c r="R202" s="669"/>
      <c r="S202" s="669"/>
      <c r="T202" s="669"/>
      <c r="U202" s="669"/>
      <c r="V202" s="669"/>
      <c r="W202" s="669"/>
      <c r="X202" s="669"/>
      <c r="Y202" s="669"/>
      <c r="Z202" s="669"/>
    </row>
    <row r="203" spans="1:26" ht="13.5" customHeight="1">
      <c r="A203" s="728"/>
      <c r="B203" s="669"/>
      <c r="C203" s="669"/>
      <c r="D203" s="669"/>
      <c r="E203" s="669"/>
      <c r="F203" s="669"/>
      <c r="G203" s="669"/>
      <c r="H203" s="669"/>
      <c r="I203" s="669"/>
      <c r="J203" s="669"/>
      <c r="K203" s="669"/>
      <c r="L203" s="669"/>
      <c r="M203" s="669"/>
      <c r="N203" s="669"/>
      <c r="O203" s="669"/>
      <c r="P203" s="669"/>
      <c r="Q203" s="669"/>
      <c r="R203" s="669"/>
      <c r="S203" s="669"/>
      <c r="T203" s="669"/>
      <c r="U203" s="669"/>
      <c r="V203" s="669"/>
      <c r="W203" s="669"/>
      <c r="X203" s="669"/>
      <c r="Y203" s="669"/>
      <c r="Z203" s="669"/>
    </row>
    <row r="204" spans="1:26" ht="13.5" customHeight="1">
      <c r="A204" s="728"/>
      <c r="B204" s="669"/>
      <c r="C204" s="669"/>
      <c r="D204" s="669"/>
      <c r="E204" s="669"/>
      <c r="F204" s="669"/>
      <c r="G204" s="669"/>
      <c r="H204" s="669"/>
      <c r="I204" s="669"/>
      <c r="J204" s="669"/>
      <c r="K204" s="669"/>
      <c r="L204" s="669"/>
      <c r="M204" s="669"/>
      <c r="N204" s="669"/>
      <c r="O204" s="669"/>
      <c r="P204" s="669"/>
      <c r="Q204" s="669"/>
      <c r="R204" s="669"/>
      <c r="S204" s="669"/>
      <c r="T204" s="669"/>
      <c r="U204" s="669"/>
      <c r="V204" s="669"/>
      <c r="W204" s="669"/>
      <c r="X204" s="669"/>
      <c r="Y204" s="669"/>
      <c r="Z204" s="669"/>
    </row>
    <row r="205" spans="1:26" ht="13.5" customHeight="1">
      <c r="A205" s="728"/>
      <c r="B205" s="669"/>
      <c r="C205" s="669"/>
      <c r="D205" s="669"/>
      <c r="E205" s="669"/>
      <c r="F205" s="669"/>
      <c r="G205" s="669"/>
      <c r="H205" s="669"/>
      <c r="I205" s="669"/>
      <c r="J205" s="669"/>
      <c r="K205" s="669"/>
      <c r="L205" s="669"/>
      <c r="M205" s="669"/>
      <c r="N205" s="669"/>
      <c r="O205" s="669"/>
      <c r="P205" s="669"/>
      <c r="Q205" s="669"/>
      <c r="R205" s="669"/>
      <c r="S205" s="669"/>
      <c r="T205" s="669"/>
      <c r="U205" s="669"/>
      <c r="V205" s="669"/>
      <c r="W205" s="669"/>
      <c r="X205" s="669"/>
      <c r="Y205" s="669"/>
      <c r="Z205" s="669"/>
    </row>
    <row r="206" spans="1:26" ht="13.5" customHeight="1">
      <c r="A206" s="728"/>
      <c r="B206" s="669"/>
      <c r="C206" s="669"/>
      <c r="D206" s="669"/>
      <c r="E206" s="669"/>
      <c r="F206" s="669"/>
      <c r="G206" s="669"/>
      <c r="H206" s="669"/>
      <c r="I206" s="669"/>
      <c r="J206" s="669"/>
      <c r="K206" s="669"/>
      <c r="L206" s="669"/>
      <c r="M206" s="669"/>
      <c r="N206" s="669"/>
      <c r="O206" s="669"/>
      <c r="P206" s="669"/>
      <c r="Q206" s="669"/>
      <c r="R206" s="669"/>
      <c r="S206" s="669"/>
      <c r="T206" s="669"/>
      <c r="U206" s="669"/>
      <c r="V206" s="669"/>
      <c r="W206" s="669"/>
      <c r="X206" s="669"/>
      <c r="Y206" s="669"/>
      <c r="Z206" s="669"/>
    </row>
    <row r="207" spans="1:26" ht="13.5" customHeight="1">
      <c r="A207" s="728"/>
      <c r="B207" s="669"/>
      <c r="C207" s="669"/>
      <c r="D207" s="669"/>
      <c r="E207" s="669"/>
      <c r="F207" s="669"/>
      <c r="G207" s="669"/>
      <c r="H207" s="669"/>
      <c r="I207" s="669"/>
      <c r="J207" s="669"/>
      <c r="K207" s="669"/>
      <c r="L207" s="669"/>
      <c r="M207" s="669"/>
      <c r="N207" s="669"/>
      <c r="O207" s="669"/>
      <c r="P207" s="669"/>
      <c r="Q207" s="669"/>
      <c r="R207" s="669"/>
      <c r="S207" s="669"/>
      <c r="T207" s="669"/>
      <c r="U207" s="669"/>
      <c r="V207" s="669"/>
      <c r="W207" s="669"/>
      <c r="X207" s="669"/>
      <c r="Y207" s="669"/>
      <c r="Z207" s="669"/>
    </row>
    <row r="208" spans="1:26" ht="13.5" customHeight="1">
      <c r="A208" s="728"/>
      <c r="B208" s="669"/>
      <c r="C208" s="669"/>
      <c r="D208" s="669"/>
      <c r="E208" s="669"/>
      <c r="F208" s="669"/>
      <c r="G208" s="669"/>
      <c r="H208" s="669"/>
      <c r="I208" s="669"/>
      <c r="J208" s="669"/>
      <c r="K208" s="669"/>
      <c r="L208" s="669"/>
      <c r="M208" s="669"/>
      <c r="N208" s="669"/>
      <c r="O208" s="669"/>
      <c r="P208" s="669"/>
      <c r="Q208" s="669"/>
      <c r="R208" s="669"/>
      <c r="S208" s="669"/>
      <c r="T208" s="669"/>
      <c r="U208" s="669"/>
      <c r="V208" s="669"/>
      <c r="W208" s="669"/>
      <c r="X208" s="669"/>
      <c r="Y208" s="669"/>
      <c r="Z208" s="669"/>
    </row>
    <row r="209" spans="1:26" ht="13.5" customHeight="1">
      <c r="A209" s="728"/>
      <c r="B209" s="669"/>
      <c r="C209" s="669"/>
      <c r="D209" s="669"/>
      <c r="E209" s="669"/>
      <c r="F209" s="669"/>
      <c r="G209" s="669"/>
      <c r="H209" s="669"/>
      <c r="I209" s="669"/>
      <c r="J209" s="669"/>
      <c r="K209" s="669"/>
      <c r="L209" s="669"/>
      <c r="M209" s="669"/>
      <c r="N209" s="669"/>
      <c r="O209" s="669"/>
      <c r="P209" s="669"/>
      <c r="Q209" s="669"/>
      <c r="R209" s="669"/>
      <c r="S209" s="669"/>
      <c r="T209" s="669"/>
      <c r="U209" s="669"/>
      <c r="V209" s="669"/>
      <c r="W209" s="669"/>
      <c r="X209" s="669"/>
      <c r="Y209" s="669"/>
      <c r="Z209" s="669"/>
    </row>
    <row r="210" spans="1:26" ht="13.5" customHeight="1">
      <c r="A210" s="728"/>
      <c r="B210" s="669"/>
      <c r="C210" s="669"/>
      <c r="D210" s="669"/>
      <c r="E210" s="669"/>
      <c r="F210" s="669"/>
      <c r="G210" s="669"/>
      <c r="H210" s="669"/>
      <c r="I210" s="669"/>
      <c r="J210" s="669"/>
      <c r="K210" s="669"/>
      <c r="L210" s="669"/>
      <c r="M210" s="669"/>
      <c r="N210" s="669"/>
      <c r="O210" s="669"/>
      <c r="P210" s="669"/>
      <c r="Q210" s="669"/>
      <c r="R210" s="669"/>
      <c r="S210" s="669"/>
      <c r="T210" s="669"/>
      <c r="U210" s="669"/>
      <c r="V210" s="669"/>
      <c r="W210" s="669"/>
      <c r="X210" s="669"/>
      <c r="Y210" s="669"/>
      <c r="Z210" s="669"/>
    </row>
    <row r="211" spans="1:26" ht="13.5" customHeight="1">
      <c r="A211" s="728"/>
      <c r="B211" s="669"/>
      <c r="C211" s="669"/>
      <c r="D211" s="669"/>
      <c r="E211" s="669"/>
      <c r="F211" s="669"/>
      <c r="G211" s="669"/>
      <c r="H211" s="669"/>
      <c r="I211" s="669"/>
      <c r="J211" s="669"/>
      <c r="K211" s="669"/>
      <c r="L211" s="669"/>
      <c r="M211" s="669"/>
      <c r="N211" s="669"/>
      <c r="O211" s="669"/>
      <c r="P211" s="669"/>
      <c r="Q211" s="669"/>
      <c r="R211" s="669"/>
      <c r="S211" s="669"/>
      <c r="T211" s="669"/>
      <c r="U211" s="669"/>
      <c r="V211" s="669"/>
      <c r="W211" s="669"/>
      <c r="X211" s="669"/>
      <c r="Y211" s="669"/>
      <c r="Z211" s="669"/>
    </row>
    <row r="212" spans="1:26" ht="13.5" customHeight="1">
      <c r="A212" s="728"/>
      <c r="B212" s="669"/>
      <c r="C212" s="669"/>
      <c r="D212" s="669"/>
      <c r="E212" s="669"/>
      <c r="F212" s="669"/>
      <c r="G212" s="669"/>
      <c r="H212" s="669"/>
      <c r="I212" s="669"/>
      <c r="J212" s="669"/>
      <c r="K212" s="669"/>
      <c r="L212" s="669"/>
      <c r="M212" s="669"/>
      <c r="N212" s="669"/>
      <c r="O212" s="669"/>
      <c r="P212" s="669"/>
      <c r="Q212" s="669"/>
      <c r="R212" s="669"/>
      <c r="S212" s="669"/>
      <c r="T212" s="669"/>
      <c r="U212" s="669"/>
      <c r="V212" s="669"/>
      <c r="W212" s="669"/>
      <c r="X212" s="669"/>
      <c r="Y212" s="669"/>
      <c r="Z212" s="669"/>
    </row>
    <row r="213" spans="1:26" ht="13.5" customHeight="1">
      <c r="A213" s="728"/>
      <c r="B213" s="669"/>
      <c r="C213" s="669"/>
      <c r="D213" s="669"/>
      <c r="E213" s="669"/>
      <c r="F213" s="669"/>
      <c r="G213" s="669"/>
      <c r="H213" s="669"/>
      <c r="I213" s="669"/>
      <c r="J213" s="669"/>
      <c r="K213" s="669"/>
      <c r="L213" s="669"/>
      <c r="M213" s="669"/>
      <c r="N213" s="669"/>
      <c r="O213" s="669"/>
      <c r="P213" s="669"/>
      <c r="Q213" s="669"/>
      <c r="R213" s="669"/>
      <c r="S213" s="669"/>
      <c r="T213" s="669"/>
      <c r="U213" s="669"/>
      <c r="V213" s="669"/>
      <c r="W213" s="669"/>
      <c r="X213" s="669"/>
      <c r="Y213" s="669"/>
      <c r="Z213" s="669"/>
    </row>
    <row r="214" spans="1:26" ht="13.5" customHeight="1">
      <c r="A214" s="728"/>
      <c r="B214" s="669"/>
      <c r="C214" s="669"/>
      <c r="D214" s="669"/>
      <c r="E214" s="669"/>
      <c r="F214" s="669"/>
      <c r="G214" s="669"/>
      <c r="H214" s="669"/>
      <c r="I214" s="669"/>
      <c r="J214" s="669"/>
      <c r="K214" s="669"/>
      <c r="L214" s="669"/>
      <c r="M214" s="669"/>
      <c r="N214" s="669"/>
      <c r="O214" s="669"/>
      <c r="P214" s="669"/>
      <c r="Q214" s="669"/>
      <c r="R214" s="669"/>
      <c r="S214" s="669"/>
      <c r="T214" s="669"/>
      <c r="U214" s="669"/>
      <c r="V214" s="669"/>
      <c r="W214" s="669"/>
      <c r="X214" s="669"/>
      <c r="Y214" s="669"/>
      <c r="Z214" s="669"/>
    </row>
    <row r="215" spans="1:26" ht="13.5" customHeight="1">
      <c r="A215" s="728"/>
      <c r="B215" s="669"/>
      <c r="C215" s="669"/>
      <c r="D215" s="669"/>
      <c r="E215" s="669"/>
      <c r="F215" s="669"/>
      <c r="G215" s="669"/>
      <c r="H215" s="669"/>
      <c r="I215" s="669"/>
      <c r="J215" s="669"/>
      <c r="K215" s="669"/>
      <c r="L215" s="669"/>
      <c r="M215" s="669"/>
      <c r="N215" s="669"/>
      <c r="O215" s="669"/>
      <c r="P215" s="669"/>
      <c r="Q215" s="669"/>
      <c r="R215" s="669"/>
      <c r="S215" s="669"/>
      <c r="T215" s="669"/>
      <c r="U215" s="669"/>
      <c r="V215" s="669"/>
      <c r="W215" s="669"/>
      <c r="X215" s="669"/>
      <c r="Y215" s="669"/>
      <c r="Z215" s="669"/>
    </row>
    <row r="216" spans="1:26" ht="13.5" customHeight="1">
      <c r="A216" s="728"/>
      <c r="B216" s="669"/>
      <c r="C216" s="669"/>
      <c r="D216" s="669"/>
      <c r="E216" s="669"/>
      <c r="F216" s="669"/>
      <c r="G216" s="669"/>
      <c r="H216" s="669"/>
      <c r="I216" s="669"/>
      <c r="J216" s="669"/>
      <c r="K216" s="669"/>
      <c r="L216" s="669"/>
      <c r="M216" s="669"/>
      <c r="N216" s="669"/>
      <c r="O216" s="669"/>
      <c r="P216" s="669"/>
      <c r="Q216" s="669"/>
      <c r="R216" s="669"/>
      <c r="S216" s="669"/>
      <c r="T216" s="669"/>
      <c r="U216" s="669"/>
      <c r="V216" s="669"/>
      <c r="W216" s="669"/>
      <c r="X216" s="669"/>
      <c r="Y216" s="669"/>
      <c r="Z216" s="669"/>
    </row>
    <row r="217" spans="1:26" ht="13.5" customHeight="1">
      <c r="A217" s="728"/>
      <c r="B217" s="669"/>
      <c r="C217" s="669"/>
      <c r="D217" s="669"/>
      <c r="E217" s="669"/>
      <c r="F217" s="669"/>
      <c r="G217" s="669"/>
      <c r="H217" s="669"/>
      <c r="I217" s="669"/>
      <c r="J217" s="669"/>
      <c r="K217" s="669"/>
      <c r="L217" s="669"/>
      <c r="M217" s="669"/>
      <c r="N217" s="669"/>
      <c r="O217" s="669"/>
      <c r="P217" s="669"/>
      <c r="Q217" s="669"/>
      <c r="R217" s="669"/>
      <c r="S217" s="669"/>
      <c r="T217" s="669"/>
      <c r="U217" s="669"/>
      <c r="V217" s="669"/>
      <c r="W217" s="669"/>
      <c r="X217" s="669"/>
      <c r="Y217" s="669"/>
      <c r="Z217" s="669"/>
    </row>
    <row r="218" spans="1:26" ht="13.5" customHeight="1">
      <c r="A218" s="728"/>
      <c r="B218" s="669"/>
      <c r="C218" s="669"/>
      <c r="D218" s="669"/>
      <c r="E218" s="669"/>
      <c r="F218" s="669"/>
      <c r="G218" s="669"/>
      <c r="H218" s="669"/>
      <c r="I218" s="669"/>
      <c r="J218" s="669"/>
      <c r="K218" s="669"/>
      <c r="L218" s="669"/>
      <c r="M218" s="669"/>
      <c r="N218" s="669"/>
      <c r="O218" s="669"/>
      <c r="P218" s="669"/>
      <c r="Q218" s="669"/>
      <c r="R218" s="669"/>
      <c r="S218" s="669"/>
      <c r="T218" s="669"/>
      <c r="U218" s="669"/>
      <c r="V218" s="669"/>
      <c r="W218" s="669"/>
      <c r="X218" s="669"/>
      <c r="Y218" s="669"/>
      <c r="Z218" s="669"/>
    </row>
    <row r="219" spans="1:26" ht="13.5" customHeight="1">
      <c r="A219" s="728"/>
      <c r="B219" s="669"/>
      <c r="C219" s="669"/>
      <c r="D219" s="669"/>
      <c r="E219" s="669"/>
      <c r="F219" s="669"/>
      <c r="G219" s="669"/>
      <c r="H219" s="669"/>
      <c r="I219" s="669"/>
      <c r="J219" s="669"/>
      <c r="K219" s="669"/>
      <c r="L219" s="669"/>
      <c r="M219" s="669"/>
      <c r="N219" s="669"/>
      <c r="O219" s="669"/>
      <c r="P219" s="669"/>
      <c r="Q219" s="669"/>
      <c r="R219" s="669"/>
      <c r="S219" s="669"/>
      <c r="T219" s="669"/>
      <c r="U219" s="669"/>
      <c r="V219" s="669"/>
      <c r="W219" s="669"/>
      <c r="X219" s="669"/>
      <c r="Y219" s="669"/>
      <c r="Z219" s="669"/>
    </row>
    <row r="220" spans="1:26" ht="13.5" customHeight="1">
      <c r="A220" s="728"/>
      <c r="B220" s="669"/>
      <c r="C220" s="669"/>
      <c r="D220" s="669"/>
      <c r="E220" s="669"/>
      <c r="F220" s="669"/>
      <c r="G220" s="669"/>
      <c r="H220" s="669"/>
      <c r="I220" s="669"/>
      <c r="J220" s="669"/>
      <c r="K220" s="669"/>
      <c r="L220" s="669"/>
      <c r="M220" s="669"/>
      <c r="N220" s="669"/>
      <c r="O220" s="669"/>
      <c r="P220" s="669"/>
      <c r="Q220" s="669"/>
      <c r="R220" s="669"/>
      <c r="S220" s="669"/>
      <c r="T220" s="669"/>
      <c r="U220" s="669"/>
      <c r="V220" s="669"/>
      <c r="W220" s="669"/>
      <c r="X220" s="669"/>
      <c r="Y220" s="669"/>
      <c r="Z220" s="669"/>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1. Curiculum Benchmark - Tổng h</vt:lpstr>
      <vt:lpstr>C.M. Nghị quyết 57 revised</vt:lpstr>
      <vt:lpstr>C.M. Khung năng lực số 8 bậc re</vt:lpstr>
      <vt:lpstr>1. C.B. ASSIN revised</vt:lpstr>
      <vt:lpstr>1. C.B. chuẩn NN ACM revised</vt:lpstr>
      <vt:lpstr>1. C.B. Khung trình độ QG 7 bậc</vt:lpstr>
      <vt:lpstr>1. C.B. chuẩn NN trong nc revis</vt:lpstr>
      <vt:lpstr>1. C.B. Yêu cầu nhà TD</vt:lpstr>
      <vt:lpstr>1. Curiculum Benchmark_Trong nư</vt:lpstr>
      <vt:lpstr>1. Curiculum Benchmark_Quốc tế</vt:lpstr>
      <vt:lpstr>2. Curriculum Map 2024 (lần 1)</vt:lpstr>
      <vt:lpstr>3. Course Blackbox</vt:lpstr>
      <vt:lpstr>4. Curriculum Balance Check</vt:lpstr>
      <vt:lpstr>Ths tài năng HTTT - Nghiên cứu</vt:lpstr>
      <vt:lpstr>Ths tài năng HTTT - Ứng dụng</vt:lpstr>
      <vt:lpstr>Dict</vt:lpstr>
      <vt:lpstr>'Ths tài năng HTTT - Nghiên cứu'!Print_Area</vt:lpstr>
      <vt:lpstr>'Ths tài năng HTTT - Ứng dụng'!Print_Area</vt:lpstr>
      <vt:lpstr>'Ths tài năng HTTT - Nghiên cứu'!Print_Titles</vt:lpstr>
      <vt:lpstr>'Ths tài năng HTTT - Ứng dụng'!Print_Titles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Dang Van Tung</cp:lastModifiedBy>
  <cp:lastPrinted>2026-08-24T04:06:41Z</cp:lastPrinted>
  <dcterms:created xsi:type="dcterms:W3CDTF">2021-07-28T07:27:06Z</dcterms:created>
  <dcterms:modified xsi:type="dcterms:W3CDTF">2026-08-24T04:06:46Z</dcterms:modified>
</cp:coreProperties>
</file>